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heckCompatibility="1" defaultThemeVersion="124226"/>
  <mc:AlternateContent xmlns:mc="http://schemas.openxmlformats.org/markup-compatibility/2006">
    <mc:Choice Requires="x15">
      <x15ac:absPath xmlns:x15ac="http://schemas.microsoft.com/office/spreadsheetml/2010/11/ac" url="C:\FAST\Semester 6\Financial Data Analytics\Project\"/>
    </mc:Choice>
  </mc:AlternateContent>
  <xr:revisionPtr revIDLastSave="0" documentId="13_ncr:1_{3822FDF3-81F8-4E2F-8C57-1D868D83DFDA}" xr6:coauthVersionLast="47" xr6:coauthVersionMax="47" xr10:uidLastSave="{00000000-0000-0000-0000-000000000000}"/>
  <bookViews>
    <workbookView xWindow="-108" yWindow="-108" windowWidth="23256" windowHeight="12456" firstSheet="2" activeTab="7" xr2:uid="{00000000-000D-0000-FFFF-FFFF00000000}"/>
  </bookViews>
  <sheets>
    <sheet name="WorkedOnGold" sheetId="1" r:id="rId1"/>
    <sheet name="FinalData" sheetId="2" r:id="rId2"/>
    <sheet name="Returns" sheetId="3" r:id="rId3"/>
    <sheet name="Corel and Covari" sheetId="4" r:id="rId4"/>
    <sheet name="Price &amp; Return Charts" sheetId="12" r:id="rId5"/>
    <sheet name="Portfolio-Equal Weights" sheetId="6" r:id="rId6"/>
    <sheet name="Portfolio - Solver (Optimal)" sheetId="7" r:id="rId7"/>
    <sheet name="Efficient Frontier" sheetId="9" r:id="rId8"/>
    <sheet name="Diversification Benefit" sheetId="11" r:id="rId9"/>
    <sheet name="Drawdown Calculations" sheetId="10" r:id="rId10"/>
    <sheet name="Scenario Analysis " sheetId="8" r:id="rId11"/>
  </sheets>
  <definedNames>
    <definedName name="solver_adj" localSheetId="6" hidden="1">'Portfolio - Solver (Optimal)'!$C$5:$C$10</definedName>
    <definedName name="solver_cvg" localSheetId="6" hidden="1">0.0001</definedName>
    <definedName name="solver_drv" localSheetId="6" hidden="1">1</definedName>
    <definedName name="solver_eng" localSheetId="6" hidden="1">1</definedName>
    <definedName name="solver_est" localSheetId="6" hidden="1">1</definedName>
    <definedName name="solver_itr" localSheetId="6" hidden="1">2147483647</definedName>
    <definedName name="solver_lhs1" localSheetId="6" hidden="1">'Portfolio - Solver (Optimal)'!$C$10</definedName>
    <definedName name="solver_lhs10" localSheetId="6" hidden="1">'Portfolio - Solver (Optimal)'!$C$8</definedName>
    <definedName name="solver_lhs11" localSheetId="6" hidden="1">'Portfolio - Solver (Optimal)'!$C$8</definedName>
    <definedName name="solver_lhs12" localSheetId="6" hidden="1">'Portfolio - Solver (Optimal)'!$C$9</definedName>
    <definedName name="solver_lhs13" localSheetId="6" hidden="1">'Portfolio - Solver (Optimal)'!$C$9</definedName>
    <definedName name="solver_lhs2" localSheetId="6" hidden="1">'Portfolio - Solver (Optimal)'!$C$10</definedName>
    <definedName name="solver_lhs3" localSheetId="6" hidden="1">'Portfolio - Solver (Optimal)'!$C$12</definedName>
    <definedName name="solver_lhs4" localSheetId="6" hidden="1">'Portfolio - Solver (Optimal)'!$C$5</definedName>
    <definedName name="solver_lhs5" localSheetId="6" hidden="1">'Portfolio - Solver (Optimal)'!$C$5</definedName>
    <definedName name="solver_lhs6" localSheetId="6" hidden="1">'Portfolio - Solver (Optimal)'!$C$6</definedName>
    <definedName name="solver_lhs7" localSheetId="6" hidden="1">'Portfolio - Solver (Optimal)'!$C$6</definedName>
    <definedName name="solver_lhs8" localSheetId="6" hidden="1">'Portfolio - Solver (Optimal)'!$C$7</definedName>
    <definedName name="solver_lhs9" localSheetId="6" hidden="1">'Portfolio - Solver (Optimal)'!$C$7</definedName>
    <definedName name="solver_mip" localSheetId="6" hidden="1">2147483647</definedName>
    <definedName name="solver_mni" localSheetId="6" hidden="1">30</definedName>
    <definedName name="solver_mrt" localSheetId="6" hidden="1">0.075</definedName>
    <definedName name="solver_msl" localSheetId="6" hidden="1">2</definedName>
    <definedName name="solver_neg" localSheetId="6" hidden="1">1</definedName>
    <definedName name="solver_nod" localSheetId="6" hidden="1">2147483647</definedName>
    <definedName name="solver_num" localSheetId="6" hidden="1">13</definedName>
    <definedName name="solver_nwt" localSheetId="6" hidden="1">1</definedName>
    <definedName name="solver_opt" localSheetId="6" hidden="1">'Portfolio - Solver (Optimal)'!$C$18</definedName>
    <definedName name="solver_pre" localSheetId="6" hidden="1">0.000001</definedName>
    <definedName name="solver_rbv" localSheetId="6" hidden="1">1</definedName>
    <definedName name="solver_rel1" localSheetId="6" hidden="1">1</definedName>
    <definedName name="solver_rel10" localSheetId="6" hidden="1">1</definedName>
    <definedName name="solver_rel11" localSheetId="6" hidden="1">3</definedName>
    <definedName name="solver_rel12" localSheetId="6" hidden="1">1</definedName>
    <definedName name="solver_rel13" localSheetId="6" hidden="1">3</definedName>
    <definedName name="solver_rel2" localSheetId="6" hidden="1">3</definedName>
    <definedName name="solver_rel3" localSheetId="6" hidden="1">2</definedName>
    <definedName name="solver_rel4" localSheetId="6" hidden="1">1</definedName>
    <definedName name="solver_rel5" localSheetId="6" hidden="1">3</definedName>
    <definedName name="solver_rel6" localSheetId="6" hidden="1">1</definedName>
    <definedName name="solver_rel7" localSheetId="6" hidden="1">3</definedName>
    <definedName name="solver_rel8" localSheetId="6" hidden="1">1</definedName>
    <definedName name="solver_rel9" localSheetId="6" hidden="1">3</definedName>
    <definedName name="solver_rhs1" localSheetId="6" hidden="1">0.25</definedName>
    <definedName name="solver_rhs10" localSheetId="6" hidden="1">0.25</definedName>
    <definedName name="solver_rhs11" localSheetId="6" hidden="1">0.05</definedName>
    <definedName name="solver_rhs12" localSheetId="6" hidden="1">0.25</definedName>
    <definedName name="solver_rhs13" localSheetId="6" hidden="1">0</definedName>
    <definedName name="solver_rhs2" localSheetId="6" hidden="1">0.05</definedName>
    <definedName name="solver_rhs3" localSheetId="6" hidden="1">1</definedName>
    <definedName name="solver_rhs4" localSheetId="6" hidden="1">0.25</definedName>
    <definedName name="solver_rhs5" localSheetId="6" hidden="1">0.05</definedName>
    <definedName name="solver_rhs6" localSheetId="6" hidden="1">0.25</definedName>
    <definedName name="solver_rhs7" localSheetId="6" hidden="1">0.05</definedName>
    <definedName name="solver_rhs8" localSheetId="6" hidden="1">0.25</definedName>
    <definedName name="solver_rhs9" localSheetId="6" hidden="1">0.05</definedName>
    <definedName name="solver_rlx" localSheetId="6" hidden="1">2</definedName>
    <definedName name="solver_rsd" localSheetId="6" hidden="1">0</definedName>
    <definedName name="solver_scl" localSheetId="6" hidden="1">1</definedName>
    <definedName name="solver_sho" localSheetId="6" hidden="1">2</definedName>
    <definedName name="solver_ssz" localSheetId="6" hidden="1">100</definedName>
    <definedName name="solver_tim" localSheetId="6" hidden="1">2147483647</definedName>
    <definedName name="solver_tol" localSheetId="6" hidden="1">0.01</definedName>
    <definedName name="solver_typ" localSheetId="6" hidden="1">1</definedName>
    <definedName name="solver_val" localSheetId="6" hidden="1">0</definedName>
    <definedName name="solver_ver" localSheetId="6" hidden="1">3</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 i="10" l="1"/>
  <c r="C15" i="10"/>
  <c r="D15" i="10"/>
  <c r="B16" i="10"/>
  <c r="C16" i="10"/>
  <c r="B17" i="10"/>
  <c r="C17" i="10"/>
  <c r="B18" i="10"/>
  <c r="C18" i="10"/>
  <c r="D16" i="10"/>
  <c r="D17" i="10"/>
  <c r="D18" i="10"/>
  <c r="E18" i="10"/>
  <c r="E15" i="10"/>
  <c r="F15" i="10"/>
  <c r="E16" i="10"/>
  <c r="F16" i="10"/>
  <c r="E17" i="10"/>
  <c r="F17" i="10"/>
  <c r="F18" i="10"/>
  <c r="B19" i="10"/>
  <c r="C19" i="10"/>
  <c r="D19" i="10"/>
  <c r="E19" i="10"/>
  <c r="F19" i="10"/>
  <c r="B20" i="10"/>
  <c r="C20" i="10"/>
  <c r="D20" i="10"/>
  <c r="E20" i="10"/>
  <c r="F20" i="10"/>
  <c r="B21" i="10"/>
  <c r="C21" i="10"/>
  <c r="D21" i="10"/>
  <c r="E21" i="10"/>
  <c r="F21" i="10"/>
  <c r="B22" i="10"/>
  <c r="C22" i="10"/>
  <c r="D22" i="10"/>
  <c r="E22" i="10"/>
  <c r="F22" i="10"/>
  <c r="B23" i="10"/>
  <c r="C23" i="10"/>
  <c r="D23" i="10"/>
  <c r="E23" i="10"/>
  <c r="F23" i="10"/>
  <c r="B24" i="10"/>
  <c r="C24" i="10"/>
  <c r="D24" i="10"/>
  <c r="E24" i="10"/>
  <c r="F24" i="10"/>
  <c r="B25" i="10"/>
  <c r="C25" i="10"/>
  <c r="D25" i="10"/>
  <c r="E25" i="10"/>
  <c r="F25" i="10"/>
  <c r="B26" i="10"/>
  <c r="C26" i="10"/>
  <c r="D26" i="10"/>
  <c r="E26" i="10"/>
  <c r="F26" i="10"/>
  <c r="B27" i="10"/>
  <c r="C27" i="10"/>
  <c r="D27" i="10"/>
  <c r="E27" i="10"/>
  <c r="F27" i="10"/>
  <c r="B28" i="10"/>
  <c r="C28" i="10"/>
  <c r="D28" i="10"/>
  <c r="E28" i="10"/>
  <c r="F28" i="10"/>
  <c r="B29" i="10"/>
  <c r="C29" i="10"/>
  <c r="D29" i="10"/>
  <c r="E29" i="10"/>
  <c r="F29" i="10"/>
  <c r="B30" i="10"/>
  <c r="C30" i="10"/>
  <c r="D30" i="10"/>
  <c r="E30" i="10"/>
  <c r="F30" i="10"/>
  <c r="B31" i="10"/>
  <c r="C31" i="10"/>
  <c r="D31" i="10"/>
  <c r="E31" i="10"/>
  <c r="F31" i="10"/>
  <c r="B32" i="10"/>
  <c r="C32" i="10"/>
  <c r="D32" i="10"/>
  <c r="E32" i="10"/>
  <c r="F32" i="10"/>
  <c r="B33" i="10"/>
  <c r="C33" i="10"/>
  <c r="D33" i="10"/>
  <c r="E33" i="10"/>
  <c r="F33" i="10"/>
  <c r="B34" i="10"/>
  <c r="C34" i="10"/>
  <c r="D34" i="10"/>
  <c r="E34" i="10"/>
  <c r="F34" i="10"/>
  <c r="B35" i="10"/>
  <c r="C35" i="10"/>
  <c r="D35" i="10"/>
  <c r="E35" i="10"/>
  <c r="F35" i="10"/>
  <c r="B36" i="10"/>
  <c r="C36" i="10"/>
  <c r="D36" i="10"/>
  <c r="E36" i="10"/>
  <c r="F36" i="10"/>
  <c r="B37" i="10"/>
  <c r="C37" i="10"/>
  <c r="D37" i="10"/>
  <c r="E37" i="10"/>
  <c r="F37" i="10"/>
  <c r="B38" i="10"/>
  <c r="C38" i="10"/>
  <c r="D38" i="10"/>
  <c r="E38" i="10"/>
  <c r="F38" i="10"/>
  <c r="B39" i="10"/>
  <c r="C39" i="10"/>
  <c r="D39" i="10"/>
  <c r="E39" i="10"/>
  <c r="F39" i="10"/>
  <c r="B40" i="10"/>
  <c r="C40" i="10"/>
  <c r="D40" i="10"/>
  <c r="E40" i="10"/>
  <c r="F40" i="10"/>
  <c r="B41" i="10"/>
  <c r="C41" i="10"/>
  <c r="D41" i="10"/>
  <c r="E41" i="10"/>
  <c r="F41" i="10"/>
  <c r="B42" i="10"/>
  <c r="C42" i="10"/>
  <c r="D42" i="10"/>
  <c r="E42" i="10"/>
  <c r="F42" i="10"/>
  <c r="B43" i="10"/>
  <c r="C43" i="10"/>
  <c r="D43" i="10"/>
  <c r="E43" i="10"/>
  <c r="F43" i="10"/>
  <c r="B44" i="10"/>
  <c r="C44" i="10"/>
  <c r="D44" i="10"/>
  <c r="E44" i="10"/>
  <c r="F44" i="10"/>
  <c r="B45" i="10"/>
  <c r="C45" i="10"/>
  <c r="D45" i="10"/>
  <c r="E45" i="10"/>
  <c r="F45" i="10"/>
  <c r="B46" i="10"/>
  <c r="C46" i="10"/>
  <c r="D46" i="10"/>
  <c r="E46" i="10"/>
  <c r="F46" i="10"/>
  <c r="B47" i="10"/>
  <c r="C47" i="10"/>
  <c r="D47" i="10"/>
  <c r="E47" i="10"/>
  <c r="F47" i="10"/>
  <c r="B48" i="10"/>
  <c r="C48" i="10"/>
  <c r="D48" i="10"/>
  <c r="E48" i="10"/>
  <c r="F48" i="10"/>
  <c r="B49" i="10"/>
  <c r="C49" i="10"/>
  <c r="D49" i="10"/>
  <c r="E49" i="10"/>
  <c r="F49" i="10"/>
  <c r="B50" i="10"/>
  <c r="C50" i="10"/>
  <c r="D50" i="10"/>
  <c r="E50" i="10"/>
  <c r="F50" i="10"/>
  <c r="B51" i="10"/>
  <c r="C51" i="10"/>
  <c r="D51" i="10"/>
  <c r="E51" i="10"/>
  <c r="F51" i="10"/>
  <c r="B52" i="10"/>
  <c r="C52" i="10"/>
  <c r="D52" i="10"/>
  <c r="E52" i="10"/>
  <c r="F52" i="10"/>
  <c r="B53" i="10"/>
  <c r="C53" i="10"/>
  <c r="D53" i="10"/>
  <c r="E53" i="10"/>
  <c r="F53" i="10"/>
  <c r="B54" i="10"/>
  <c r="C54" i="10"/>
  <c r="D54" i="10"/>
  <c r="E54" i="10"/>
  <c r="F54" i="10"/>
  <c r="B55" i="10"/>
  <c r="C55" i="10"/>
  <c r="D55" i="10"/>
  <c r="E55" i="10"/>
  <c r="F55" i="10"/>
  <c r="B56" i="10"/>
  <c r="C56" i="10"/>
  <c r="D56" i="10"/>
  <c r="E56" i="10"/>
  <c r="F56" i="10"/>
  <c r="B57" i="10"/>
  <c r="C57" i="10"/>
  <c r="D57" i="10"/>
  <c r="E57" i="10"/>
  <c r="F57" i="10"/>
  <c r="B58" i="10"/>
  <c r="C58" i="10"/>
  <c r="D58" i="10"/>
  <c r="E58" i="10"/>
  <c r="F58" i="10"/>
  <c r="B59" i="10"/>
  <c r="C59" i="10"/>
  <c r="D59" i="10"/>
  <c r="E59" i="10"/>
  <c r="F59" i="10"/>
  <c r="B60" i="10"/>
  <c r="C60" i="10"/>
  <c r="D60" i="10"/>
  <c r="E60" i="10"/>
  <c r="F60" i="10"/>
  <c r="B61" i="10"/>
  <c r="C61" i="10"/>
  <c r="D61" i="10"/>
  <c r="E61" i="10"/>
  <c r="F61" i="10"/>
  <c r="B62" i="10"/>
  <c r="C62" i="10"/>
  <c r="D62" i="10"/>
  <c r="E62" i="10"/>
  <c r="F62" i="10"/>
  <c r="B63" i="10"/>
  <c r="C63" i="10"/>
  <c r="D63" i="10"/>
  <c r="E63" i="10"/>
  <c r="F63" i="10"/>
  <c r="B64" i="10"/>
  <c r="C64" i="10"/>
  <c r="D64" i="10"/>
  <c r="E64" i="10"/>
  <c r="F64" i="10"/>
  <c r="E8" i="10"/>
  <c r="D9" i="10"/>
  <c r="B5" i="10"/>
  <c r="B6" i="10"/>
  <c r="C7" i="8"/>
  <c r="G8" i="8"/>
  <c r="C6" i="8"/>
  <c r="M1284" i="12"/>
  <c r="K1284" i="12"/>
  <c r="I1284" i="12"/>
  <c r="G1284" i="12"/>
  <c r="E1284" i="12"/>
  <c r="C1284" i="12"/>
  <c r="M1283" i="12"/>
  <c r="K1283" i="12"/>
  <c r="I1283" i="12"/>
  <c r="G1283" i="12"/>
  <c r="E1283" i="12"/>
  <c r="C1283" i="12"/>
  <c r="M1282" i="12"/>
  <c r="K1282" i="12"/>
  <c r="I1282" i="12"/>
  <c r="G1282" i="12"/>
  <c r="E1282" i="12"/>
  <c r="C1282" i="12"/>
  <c r="M1281" i="12"/>
  <c r="K1281" i="12"/>
  <c r="I1281" i="12"/>
  <c r="G1281" i="12"/>
  <c r="E1281" i="12"/>
  <c r="C1281" i="12"/>
  <c r="M1280" i="12"/>
  <c r="K1280" i="12"/>
  <c r="I1280" i="12"/>
  <c r="G1280" i="12"/>
  <c r="E1280" i="12"/>
  <c r="C1280" i="12"/>
  <c r="M1279" i="12"/>
  <c r="K1279" i="12"/>
  <c r="I1279" i="12"/>
  <c r="G1279" i="12"/>
  <c r="E1279" i="12"/>
  <c r="C1279" i="12"/>
  <c r="M1278" i="12"/>
  <c r="K1278" i="12"/>
  <c r="I1278" i="12"/>
  <c r="G1278" i="12"/>
  <c r="E1278" i="12"/>
  <c r="C1278" i="12"/>
  <c r="M1277" i="12"/>
  <c r="K1277" i="12"/>
  <c r="I1277" i="12"/>
  <c r="G1277" i="12"/>
  <c r="E1277" i="12"/>
  <c r="C1277" i="12"/>
  <c r="M1276" i="12"/>
  <c r="K1276" i="12"/>
  <c r="I1276" i="12"/>
  <c r="G1276" i="12"/>
  <c r="E1276" i="12"/>
  <c r="C1276" i="12"/>
  <c r="M1275" i="12"/>
  <c r="K1275" i="12"/>
  <c r="I1275" i="12"/>
  <c r="G1275" i="12"/>
  <c r="E1275" i="12"/>
  <c r="C1275" i="12"/>
  <c r="M1274" i="12"/>
  <c r="K1274" i="12"/>
  <c r="I1274" i="12"/>
  <c r="G1274" i="12"/>
  <c r="E1274" i="12"/>
  <c r="C1274" i="12"/>
  <c r="M1273" i="12"/>
  <c r="K1273" i="12"/>
  <c r="I1273" i="12"/>
  <c r="G1273" i="12"/>
  <c r="E1273" i="12"/>
  <c r="C1273" i="12"/>
  <c r="M1272" i="12"/>
  <c r="K1272" i="12"/>
  <c r="I1272" i="12"/>
  <c r="G1272" i="12"/>
  <c r="E1272" i="12"/>
  <c r="C1272" i="12"/>
  <c r="M1271" i="12"/>
  <c r="K1271" i="12"/>
  <c r="I1271" i="12"/>
  <c r="G1271" i="12"/>
  <c r="E1271" i="12"/>
  <c r="C1271" i="12"/>
  <c r="M1270" i="12"/>
  <c r="K1270" i="12"/>
  <c r="I1270" i="12"/>
  <c r="G1270" i="12"/>
  <c r="E1270" i="12"/>
  <c r="C1270" i="12"/>
  <c r="M1269" i="12"/>
  <c r="K1269" i="12"/>
  <c r="I1269" i="12"/>
  <c r="G1269" i="12"/>
  <c r="E1269" i="12"/>
  <c r="C1269" i="12"/>
  <c r="M1268" i="12"/>
  <c r="K1268" i="12"/>
  <c r="I1268" i="12"/>
  <c r="G1268" i="12"/>
  <c r="E1268" i="12"/>
  <c r="C1268" i="12"/>
  <c r="M1267" i="12"/>
  <c r="K1267" i="12"/>
  <c r="I1267" i="12"/>
  <c r="G1267" i="12"/>
  <c r="E1267" i="12"/>
  <c r="C1267" i="12"/>
  <c r="M1266" i="12"/>
  <c r="K1266" i="12"/>
  <c r="I1266" i="12"/>
  <c r="G1266" i="12"/>
  <c r="E1266" i="12"/>
  <c r="C1266" i="12"/>
  <c r="M1265" i="12"/>
  <c r="K1265" i="12"/>
  <c r="I1265" i="12"/>
  <c r="G1265" i="12"/>
  <c r="E1265" i="12"/>
  <c r="C1265" i="12"/>
  <c r="M1264" i="12"/>
  <c r="K1264" i="12"/>
  <c r="I1264" i="12"/>
  <c r="G1264" i="12"/>
  <c r="E1264" i="12"/>
  <c r="C1264" i="12"/>
  <c r="M1263" i="12"/>
  <c r="K1263" i="12"/>
  <c r="I1263" i="12"/>
  <c r="G1263" i="12"/>
  <c r="E1263" i="12"/>
  <c r="C1263" i="12"/>
  <c r="M1262" i="12"/>
  <c r="K1262" i="12"/>
  <c r="I1262" i="12"/>
  <c r="G1262" i="12"/>
  <c r="E1262" i="12"/>
  <c r="C1262" i="12"/>
  <c r="M1261" i="12"/>
  <c r="K1261" i="12"/>
  <c r="I1261" i="12"/>
  <c r="G1261" i="12"/>
  <c r="E1261" i="12"/>
  <c r="C1261" i="12"/>
  <c r="M1260" i="12"/>
  <c r="K1260" i="12"/>
  <c r="I1260" i="12"/>
  <c r="G1260" i="12"/>
  <c r="E1260" i="12"/>
  <c r="C1260" i="12"/>
  <c r="M1259" i="12"/>
  <c r="K1259" i="12"/>
  <c r="I1259" i="12"/>
  <c r="G1259" i="12"/>
  <c r="E1259" i="12"/>
  <c r="C1259" i="12"/>
  <c r="M1258" i="12"/>
  <c r="K1258" i="12"/>
  <c r="I1258" i="12"/>
  <c r="G1258" i="12"/>
  <c r="E1258" i="12"/>
  <c r="C1258" i="12"/>
  <c r="M1257" i="12"/>
  <c r="K1257" i="12"/>
  <c r="I1257" i="12"/>
  <c r="G1257" i="12"/>
  <c r="E1257" i="12"/>
  <c r="C1257" i="12"/>
  <c r="M1256" i="12"/>
  <c r="K1256" i="12"/>
  <c r="I1256" i="12"/>
  <c r="G1256" i="12"/>
  <c r="E1256" i="12"/>
  <c r="C1256" i="12"/>
  <c r="M1255" i="12"/>
  <c r="K1255" i="12"/>
  <c r="I1255" i="12"/>
  <c r="G1255" i="12"/>
  <c r="E1255" i="12"/>
  <c r="C1255" i="12"/>
  <c r="M1254" i="12"/>
  <c r="K1254" i="12"/>
  <c r="I1254" i="12"/>
  <c r="G1254" i="12"/>
  <c r="E1254" i="12"/>
  <c r="C1254" i="12"/>
  <c r="M1253" i="12"/>
  <c r="K1253" i="12"/>
  <c r="I1253" i="12"/>
  <c r="G1253" i="12"/>
  <c r="E1253" i="12"/>
  <c r="C1253" i="12"/>
  <c r="M1252" i="12"/>
  <c r="K1252" i="12"/>
  <c r="I1252" i="12"/>
  <c r="G1252" i="12"/>
  <c r="E1252" i="12"/>
  <c r="C1252" i="12"/>
  <c r="M1251" i="12"/>
  <c r="K1251" i="12"/>
  <c r="I1251" i="12"/>
  <c r="G1251" i="12"/>
  <c r="E1251" i="12"/>
  <c r="C1251" i="12"/>
  <c r="M1250" i="12"/>
  <c r="K1250" i="12"/>
  <c r="I1250" i="12"/>
  <c r="G1250" i="12"/>
  <c r="E1250" i="12"/>
  <c r="C1250" i="12"/>
  <c r="M1249" i="12"/>
  <c r="K1249" i="12"/>
  <c r="I1249" i="12"/>
  <c r="G1249" i="12"/>
  <c r="E1249" i="12"/>
  <c r="C1249" i="12"/>
  <c r="M1248" i="12"/>
  <c r="K1248" i="12"/>
  <c r="I1248" i="12"/>
  <c r="G1248" i="12"/>
  <c r="E1248" i="12"/>
  <c r="C1248" i="12"/>
  <c r="M1247" i="12"/>
  <c r="K1247" i="12"/>
  <c r="I1247" i="12"/>
  <c r="G1247" i="12"/>
  <c r="E1247" i="12"/>
  <c r="C1247" i="12"/>
  <c r="M1246" i="12"/>
  <c r="K1246" i="12"/>
  <c r="I1246" i="12"/>
  <c r="G1246" i="12"/>
  <c r="E1246" i="12"/>
  <c r="C1246" i="12"/>
  <c r="M1245" i="12"/>
  <c r="K1245" i="12"/>
  <c r="I1245" i="12"/>
  <c r="G1245" i="12"/>
  <c r="E1245" i="12"/>
  <c r="C1245" i="12"/>
  <c r="M1244" i="12"/>
  <c r="K1244" i="12"/>
  <c r="I1244" i="12"/>
  <c r="G1244" i="12"/>
  <c r="E1244" i="12"/>
  <c r="C1244" i="12"/>
  <c r="M1243" i="12"/>
  <c r="K1243" i="12"/>
  <c r="I1243" i="12"/>
  <c r="G1243" i="12"/>
  <c r="E1243" i="12"/>
  <c r="C1243" i="12"/>
  <c r="M1242" i="12"/>
  <c r="K1242" i="12"/>
  <c r="I1242" i="12"/>
  <c r="G1242" i="12"/>
  <c r="E1242" i="12"/>
  <c r="C1242" i="12"/>
  <c r="M1241" i="12"/>
  <c r="K1241" i="12"/>
  <c r="I1241" i="12"/>
  <c r="G1241" i="12"/>
  <c r="E1241" i="12"/>
  <c r="C1241" i="12"/>
  <c r="M1240" i="12"/>
  <c r="K1240" i="12"/>
  <c r="I1240" i="12"/>
  <c r="G1240" i="12"/>
  <c r="E1240" i="12"/>
  <c r="C1240" i="12"/>
  <c r="M1239" i="12"/>
  <c r="K1239" i="12"/>
  <c r="I1239" i="12"/>
  <c r="G1239" i="12"/>
  <c r="E1239" i="12"/>
  <c r="C1239" i="12"/>
  <c r="M1238" i="12"/>
  <c r="K1238" i="12"/>
  <c r="I1238" i="12"/>
  <c r="G1238" i="12"/>
  <c r="E1238" i="12"/>
  <c r="C1238" i="12"/>
  <c r="M1237" i="12"/>
  <c r="K1237" i="12"/>
  <c r="I1237" i="12"/>
  <c r="G1237" i="12"/>
  <c r="E1237" i="12"/>
  <c r="C1237" i="12"/>
  <c r="M1236" i="12"/>
  <c r="K1236" i="12"/>
  <c r="I1236" i="12"/>
  <c r="G1236" i="12"/>
  <c r="E1236" i="12"/>
  <c r="C1236" i="12"/>
  <c r="M1235" i="12"/>
  <c r="K1235" i="12"/>
  <c r="I1235" i="12"/>
  <c r="G1235" i="12"/>
  <c r="E1235" i="12"/>
  <c r="C1235" i="12"/>
  <c r="M1234" i="12"/>
  <c r="K1234" i="12"/>
  <c r="I1234" i="12"/>
  <c r="G1234" i="12"/>
  <c r="E1234" i="12"/>
  <c r="C1234" i="12"/>
  <c r="M1233" i="12"/>
  <c r="K1233" i="12"/>
  <c r="I1233" i="12"/>
  <c r="G1233" i="12"/>
  <c r="E1233" i="12"/>
  <c r="C1233" i="12"/>
  <c r="M1232" i="12"/>
  <c r="K1232" i="12"/>
  <c r="I1232" i="12"/>
  <c r="G1232" i="12"/>
  <c r="E1232" i="12"/>
  <c r="C1232" i="12"/>
  <c r="M1231" i="12"/>
  <c r="K1231" i="12"/>
  <c r="I1231" i="12"/>
  <c r="G1231" i="12"/>
  <c r="E1231" i="12"/>
  <c r="C1231" i="12"/>
  <c r="M1230" i="12"/>
  <c r="K1230" i="12"/>
  <c r="I1230" i="12"/>
  <c r="G1230" i="12"/>
  <c r="E1230" i="12"/>
  <c r="C1230" i="12"/>
  <c r="M1229" i="12"/>
  <c r="K1229" i="12"/>
  <c r="I1229" i="12"/>
  <c r="G1229" i="12"/>
  <c r="E1229" i="12"/>
  <c r="C1229" i="12"/>
  <c r="M1228" i="12"/>
  <c r="K1228" i="12"/>
  <c r="I1228" i="12"/>
  <c r="G1228" i="12"/>
  <c r="E1228" i="12"/>
  <c r="C1228" i="12"/>
  <c r="M1227" i="12"/>
  <c r="K1227" i="12"/>
  <c r="I1227" i="12"/>
  <c r="G1227" i="12"/>
  <c r="E1227" i="12"/>
  <c r="C1227" i="12"/>
  <c r="M1226" i="12"/>
  <c r="K1226" i="12"/>
  <c r="I1226" i="12"/>
  <c r="G1226" i="12"/>
  <c r="E1226" i="12"/>
  <c r="C1226" i="12"/>
  <c r="M1225" i="12"/>
  <c r="K1225" i="12"/>
  <c r="I1225" i="12"/>
  <c r="G1225" i="12"/>
  <c r="E1225" i="12"/>
  <c r="C1225" i="12"/>
  <c r="M1224" i="12"/>
  <c r="K1224" i="12"/>
  <c r="I1224" i="12"/>
  <c r="G1224" i="12"/>
  <c r="E1224" i="12"/>
  <c r="C1224" i="12"/>
  <c r="M1223" i="12"/>
  <c r="K1223" i="12"/>
  <c r="I1223" i="12"/>
  <c r="G1223" i="12"/>
  <c r="E1223" i="12"/>
  <c r="C1223" i="12"/>
  <c r="M1222" i="12"/>
  <c r="K1222" i="12"/>
  <c r="I1222" i="12"/>
  <c r="G1222" i="12"/>
  <c r="E1222" i="12"/>
  <c r="C1222" i="12"/>
  <c r="M1221" i="12"/>
  <c r="K1221" i="12"/>
  <c r="I1221" i="12"/>
  <c r="G1221" i="12"/>
  <c r="E1221" i="12"/>
  <c r="C1221" i="12"/>
  <c r="M1220" i="12"/>
  <c r="K1220" i="12"/>
  <c r="I1220" i="12"/>
  <c r="G1220" i="12"/>
  <c r="E1220" i="12"/>
  <c r="C1220" i="12"/>
  <c r="M1219" i="12"/>
  <c r="K1219" i="12"/>
  <c r="I1219" i="12"/>
  <c r="G1219" i="12"/>
  <c r="E1219" i="12"/>
  <c r="C1219" i="12"/>
  <c r="M1218" i="12"/>
  <c r="K1218" i="12"/>
  <c r="I1218" i="12"/>
  <c r="G1218" i="12"/>
  <c r="E1218" i="12"/>
  <c r="C1218" i="12"/>
  <c r="M1217" i="12"/>
  <c r="K1217" i="12"/>
  <c r="I1217" i="12"/>
  <c r="G1217" i="12"/>
  <c r="E1217" i="12"/>
  <c r="C1217" i="12"/>
  <c r="M1216" i="12"/>
  <c r="K1216" i="12"/>
  <c r="I1216" i="12"/>
  <c r="G1216" i="12"/>
  <c r="E1216" i="12"/>
  <c r="C1216" i="12"/>
  <c r="M1215" i="12"/>
  <c r="K1215" i="12"/>
  <c r="I1215" i="12"/>
  <c r="G1215" i="12"/>
  <c r="E1215" i="12"/>
  <c r="C1215" i="12"/>
  <c r="M1214" i="12"/>
  <c r="K1214" i="12"/>
  <c r="I1214" i="12"/>
  <c r="G1214" i="12"/>
  <c r="E1214" i="12"/>
  <c r="C1214" i="12"/>
  <c r="M1213" i="12"/>
  <c r="K1213" i="12"/>
  <c r="I1213" i="12"/>
  <c r="G1213" i="12"/>
  <c r="E1213" i="12"/>
  <c r="C1213" i="12"/>
  <c r="M1212" i="12"/>
  <c r="K1212" i="12"/>
  <c r="I1212" i="12"/>
  <c r="G1212" i="12"/>
  <c r="E1212" i="12"/>
  <c r="C1212" i="12"/>
  <c r="M1211" i="12"/>
  <c r="K1211" i="12"/>
  <c r="I1211" i="12"/>
  <c r="G1211" i="12"/>
  <c r="E1211" i="12"/>
  <c r="C1211" i="12"/>
  <c r="M1210" i="12"/>
  <c r="K1210" i="12"/>
  <c r="I1210" i="12"/>
  <c r="G1210" i="12"/>
  <c r="E1210" i="12"/>
  <c r="C1210" i="12"/>
  <c r="M1209" i="12"/>
  <c r="K1209" i="12"/>
  <c r="I1209" i="12"/>
  <c r="G1209" i="12"/>
  <c r="E1209" i="12"/>
  <c r="C1209" i="12"/>
  <c r="M1208" i="12"/>
  <c r="K1208" i="12"/>
  <c r="I1208" i="12"/>
  <c r="G1208" i="12"/>
  <c r="E1208" i="12"/>
  <c r="C1208" i="12"/>
  <c r="M1207" i="12"/>
  <c r="K1207" i="12"/>
  <c r="I1207" i="12"/>
  <c r="G1207" i="12"/>
  <c r="E1207" i="12"/>
  <c r="C1207" i="12"/>
  <c r="M1206" i="12"/>
  <c r="K1206" i="12"/>
  <c r="I1206" i="12"/>
  <c r="G1206" i="12"/>
  <c r="E1206" i="12"/>
  <c r="C1206" i="12"/>
  <c r="M1205" i="12"/>
  <c r="K1205" i="12"/>
  <c r="I1205" i="12"/>
  <c r="G1205" i="12"/>
  <c r="E1205" i="12"/>
  <c r="C1205" i="12"/>
  <c r="M1204" i="12"/>
  <c r="K1204" i="12"/>
  <c r="I1204" i="12"/>
  <c r="G1204" i="12"/>
  <c r="E1204" i="12"/>
  <c r="C1204" i="12"/>
  <c r="M1203" i="12"/>
  <c r="K1203" i="12"/>
  <c r="I1203" i="12"/>
  <c r="G1203" i="12"/>
  <c r="E1203" i="12"/>
  <c r="C1203" i="12"/>
  <c r="M1202" i="12"/>
  <c r="K1202" i="12"/>
  <c r="I1202" i="12"/>
  <c r="G1202" i="12"/>
  <c r="E1202" i="12"/>
  <c r="C1202" i="12"/>
  <c r="M1201" i="12"/>
  <c r="K1201" i="12"/>
  <c r="I1201" i="12"/>
  <c r="G1201" i="12"/>
  <c r="E1201" i="12"/>
  <c r="C1201" i="12"/>
  <c r="M1200" i="12"/>
  <c r="K1200" i="12"/>
  <c r="I1200" i="12"/>
  <c r="G1200" i="12"/>
  <c r="E1200" i="12"/>
  <c r="C1200" i="12"/>
  <c r="M1199" i="12"/>
  <c r="K1199" i="12"/>
  <c r="I1199" i="12"/>
  <c r="G1199" i="12"/>
  <c r="E1199" i="12"/>
  <c r="C1199" i="12"/>
  <c r="M1198" i="12"/>
  <c r="K1198" i="12"/>
  <c r="I1198" i="12"/>
  <c r="G1198" i="12"/>
  <c r="E1198" i="12"/>
  <c r="C1198" i="12"/>
  <c r="M1197" i="12"/>
  <c r="K1197" i="12"/>
  <c r="I1197" i="12"/>
  <c r="G1197" i="12"/>
  <c r="E1197" i="12"/>
  <c r="C1197" i="12"/>
  <c r="M1196" i="12"/>
  <c r="K1196" i="12"/>
  <c r="I1196" i="12"/>
  <c r="G1196" i="12"/>
  <c r="E1196" i="12"/>
  <c r="C1196" i="12"/>
  <c r="M1195" i="12"/>
  <c r="K1195" i="12"/>
  <c r="I1195" i="12"/>
  <c r="G1195" i="12"/>
  <c r="E1195" i="12"/>
  <c r="C1195" i="12"/>
  <c r="M1194" i="12"/>
  <c r="K1194" i="12"/>
  <c r="I1194" i="12"/>
  <c r="G1194" i="12"/>
  <c r="E1194" i="12"/>
  <c r="C1194" i="12"/>
  <c r="M1193" i="12"/>
  <c r="K1193" i="12"/>
  <c r="I1193" i="12"/>
  <c r="G1193" i="12"/>
  <c r="E1193" i="12"/>
  <c r="C1193" i="12"/>
  <c r="M1192" i="12"/>
  <c r="K1192" i="12"/>
  <c r="I1192" i="12"/>
  <c r="G1192" i="12"/>
  <c r="E1192" i="12"/>
  <c r="C1192" i="12"/>
  <c r="M1191" i="12"/>
  <c r="K1191" i="12"/>
  <c r="I1191" i="12"/>
  <c r="G1191" i="12"/>
  <c r="E1191" i="12"/>
  <c r="C1191" i="12"/>
  <c r="M1190" i="12"/>
  <c r="K1190" i="12"/>
  <c r="I1190" i="12"/>
  <c r="G1190" i="12"/>
  <c r="E1190" i="12"/>
  <c r="C1190" i="12"/>
  <c r="M1189" i="12"/>
  <c r="K1189" i="12"/>
  <c r="I1189" i="12"/>
  <c r="G1189" i="12"/>
  <c r="E1189" i="12"/>
  <c r="C1189" i="12"/>
  <c r="M1188" i="12"/>
  <c r="K1188" i="12"/>
  <c r="I1188" i="12"/>
  <c r="G1188" i="12"/>
  <c r="E1188" i="12"/>
  <c r="C1188" i="12"/>
  <c r="M1187" i="12"/>
  <c r="K1187" i="12"/>
  <c r="I1187" i="12"/>
  <c r="G1187" i="12"/>
  <c r="E1187" i="12"/>
  <c r="C1187" i="12"/>
  <c r="M1186" i="12"/>
  <c r="K1186" i="12"/>
  <c r="I1186" i="12"/>
  <c r="G1186" i="12"/>
  <c r="E1186" i="12"/>
  <c r="C1186" i="12"/>
  <c r="M1185" i="12"/>
  <c r="K1185" i="12"/>
  <c r="I1185" i="12"/>
  <c r="G1185" i="12"/>
  <c r="E1185" i="12"/>
  <c r="C1185" i="12"/>
  <c r="M1184" i="12"/>
  <c r="K1184" i="12"/>
  <c r="I1184" i="12"/>
  <c r="G1184" i="12"/>
  <c r="E1184" i="12"/>
  <c r="C1184" i="12"/>
  <c r="M1183" i="12"/>
  <c r="K1183" i="12"/>
  <c r="I1183" i="12"/>
  <c r="G1183" i="12"/>
  <c r="E1183" i="12"/>
  <c r="C1183" i="12"/>
  <c r="M1182" i="12"/>
  <c r="K1182" i="12"/>
  <c r="I1182" i="12"/>
  <c r="G1182" i="12"/>
  <c r="E1182" i="12"/>
  <c r="C1182" i="12"/>
  <c r="M1181" i="12"/>
  <c r="K1181" i="12"/>
  <c r="I1181" i="12"/>
  <c r="G1181" i="12"/>
  <c r="E1181" i="12"/>
  <c r="C1181" i="12"/>
  <c r="M1180" i="12"/>
  <c r="K1180" i="12"/>
  <c r="I1180" i="12"/>
  <c r="G1180" i="12"/>
  <c r="E1180" i="12"/>
  <c r="C1180" i="12"/>
  <c r="M1179" i="12"/>
  <c r="K1179" i="12"/>
  <c r="I1179" i="12"/>
  <c r="G1179" i="12"/>
  <c r="E1179" i="12"/>
  <c r="C1179" i="12"/>
  <c r="M1178" i="12"/>
  <c r="K1178" i="12"/>
  <c r="I1178" i="12"/>
  <c r="G1178" i="12"/>
  <c r="E1178" i="12"/>
  <c r="C1178" i="12"/>
  <c r="M1177" i="12"/>
  <c r="K1177" i="12"/>
  <c r="I1177" i="12"/>
  <c r="G1177" i="12"/>
  <c r="E1177" i="12"/>
  <c r="C1177" i="12"/>
  <c r="M1176" i="12"/>
  <c r="K1176" i="12"/>
  <c r="I1176" i="12"/>
  <c r="G1176" i="12"/>
  <c r="E1176" i="12"/>
  <c r="C1176" i="12"/>
  <c r="M1175" i="12"/>
  <c r="K1175" i="12"/>
  <c r="I1175" i="12"/>
  <c r="G1175" i="12"/>
  <c r="E1175" i="12"/>
  <c r="C1175" i="12"/>
  <c r="M1174" i="12"/>
  <c r="K1174" i="12"/>
  <c r="I1174" i="12"/>
  <c r="G1174" i="12"/>
  <c r="E1174" i="12"/>
  <c r="C1174" i="12"/>
  <c r="M1173" i="12"/>
  <c r="K1173" i="12"/>
  <c r="I1173" i="12"/>
  <c r="G1173" i="12"/>
  <c r="E1173" i="12"/>
  <c r="C1173" i="12"/>
  <c r="M1172" i="12"/>
  <c r="K1172" i="12"/>
  <c r="I1172" i="12"/>
  <c r="G1172" i="12"/>
  <c r="E1172" i="12"/>
  <c r="C1172" i="12"/>
  <c r="M1171" i="12"/>
  <c r="K1171" i="12"/>
  <c r="I1171" i="12"/>
  <c r="G1171" i="12"/>
  <c r="E1171" i="12"/>
  <c r="C1171" i="12"/>
  <c r="M1170" i="12"/>
  <c r="K1170" i="12"/>
  <c r="I1170" i="12"/>
  <c r="G1170" i="12"/>
  <c r="E1170" i="12"/>
  <c r="C1170" i="12"/>
  <c r="M1169" i="12"/>
  <c r="K1169" i="12"/>
  <c r="I1169" i="12"/>
  <c r="G1169" i="12"/>
  <c r="E1169" i="12"/>
  <c r="C1169" i="12"/>
  <c r="M1168" i="12"/>
  <c r="K1168" i="12"/>
  <c r="I1168" i="12"/>
  <c r="G1168" i="12"/>
  <c r="E1168" i="12"/>
  <c r="C1168" i="12"/>
  <c r="M1167" i="12"/>
  <c r="K1167" i="12"/>
  <c r="I1167" i="12"/>
  <c r="G1167" i="12"/>
  <c r="E1167" i="12"/>
  <c r="C1167" i="12"/>
  <c r="M1166" i="12"/>
  <c r="K1166" i="12"/>
  <c r="I1166" i="12"/>
  <c r="G1166" i="12"/>
  <c r="E1166" i="12"/>
  <c r="C1166" i="12"/>
  <c r="M1165" i="12"/>
  <c r="K1165" i="12"/>
  <c r="I1165" i="12"/>
  <c r="G1165" i="12"/>
  <c r="E1165" i="12"/>
  <c r="C1165" i="12"/>
  <c r="M1164" i="12"/>
  <c r="K1164" i="12"/>
  <c r="I1164" i="12"/>
  <c r="G1164" i="12"/>
  <c r="E1164" i="12"/>
  <c r="C1164" i="12"/>
  <c r="M1163" i="12"/>
  <c r="K1163" i="12"/>
  <c r="I1163" i="12"/>
  <c r="G1163" i="12"/>
  <c r="E1163" i="12"/>
  <c r="C1163" i="12"/>
  <c r="M1162" i="12"/>
  <c r="K1162" i="12"/>
  <c r="I1162" i="12"/>
  <c r="G1162" i="12"/>
  <c r="E1162" i="12"/>
  <c r="C1162" i="12"/>
  <c r="M1161" i="12"/>
  <c r="K1161" i="12"/>
  <c r="I1161" i="12"/>
  <c r="G1161" i="12"/>
  <c r="E1161" i="12"/>
  <c r="C1161" i="12"/>
  <c r="M1160" i="12"/>
  <c r="K1160" i="12"/>
  <c r="I1160" i="12"/>
  <c r="G1160" i="12"/>
  <c r="E1160" i="12"/>
  <c r="C1160" i="12"/>
  <c r="M1159" i="12"/>
  <c r="K1159" i="12"/>
  <c r="I1159" i="12"/>
  <c r="G1159" i="12"/>
  <c r="E1159" i="12"/>
  <c r="C1159" i="12"/>
  <c r="M1158" i="12"/>
  <c r="K1158" i="12"/>
  <c r="I1158" i="12"/>
  <c r="G1158" i="12"/>
  <c r="E1158" i="12"/>
  <c r="C1158" i="12"/>
  <c r="M1157" i="12"/>
  <c r="K1157" i="12"/>
  <c r="I1157" i="12"/>
  <c r="G1157" i="12"/>
  <c r="E1157" i="12"/>
  <c r="C1157" i="12"/>
  <c r="M1156" i="12"/>
  <c r="K1156" i="12"/>
  <c r="I1156" i="12"/>
  <c r="G1156" i="12"/>
  <c r="E1156" i="12"/>
  <c r="C1156" i="12"/>
  <c r="M1155" i="12"/>
  <c r="K1155" i="12"/>
  <c r="I1155" i="12"/>
  <c r="G1155" i="12"/>
  <c r="E1155" i="12"/>
  <c r="C1155" i="12"/>
  <c r="M1154" i="12"/>
  <c r="K1154" i="12"/>
  <c r="I1154" i="12"/>
  <c r="G1154" i="12"/>
  <c r="E1154" i="12"/>
  <c r="C1154" i="12"/>
  <c r="M1153" i="12"/>
  <c r="K1153" i="12"/>
  <c r="I1153" i="12"/>
  <c r="G1153" i="12"/>
  <c r="E1153" i="12"/>
  <c r="C1153" i="12"/>
  <c r="M1152" i="12"/>
  <c r="K1152" i="12"/>
  <c r="I1152" i="12"/>
  <c r="G1152" i="12"/>
  <c r="E1152" i="12"/>
  <c r="C1152" i="12"/>
  <c r="M1151" i="12"/>
  <c r="K1151" i="12"/>
  <c r="I1151" i="12"/>
  <c r="G1151" i="12"/>
  <c r="E1151" i="12"/>
  <c r="C1151" i="12"/>
  <c r="M1150" i="12"/>
  <c r="K1150" i="12"/>
  <c r="I1150" i="12"/>
  <c r="G1150" i="12"/>
  <c r="E1150" i="12"/>
  <c r="C1150" i="12"/>
  <c r="M1149" i="12"/>
  <c r="K1149" i="12"/>
  <c r="I1149" i="12"/>
  <c r="G1149" i="12"/>
  <c r="E1149" i="12"/>
  <c r="C1149" i="12"/>
  <c r="M1148" i="12"/>
  <c r="K1148" i="12"/>
  <c r="I1148" i="12"/>
  <c r="G1148" i="12"/>
  <c r="E1148" i="12"/>
  <c r="C1148" i="12"/>
  <c r="M1147" i="12"/>
  <c r="K1147" i="12"/>
  <c r="I1147" i="12"/>
  <c r="G1147" i="12"/>
  <c r="E1147" i="12"/>
  <c r="C1147" i="12"/>
  <c r="M1146" i="12"/>
  <c r="K1146" i="12"/>
  <c r="I1146" i="12"/>
  <c r="G1146" i="12"/>
  <c r="E1146" i="12"/>
  <c r="C1146" i="12"/>
  <c r="M1145" i="12"/>
  <c r="K1145" i="12"/>
  <c r="I1145" i="12"/>
  <c r="G1145" i="12"/>
  <c r="E1145" i="12"/>
  <c r="C1145" i="12"/>
  <c r="M1144" i="12"/>
  <c r="K1144" i="12"/>
  <c r="I1144" i="12"/>
  <c r="G1144" i="12"/>
  <c r="E1144" i="12"/>
  <c r="C1144" i="12"/>
  <c r="M1143" i="12"/>
  <c r="K1143" i="12"/>
  <c r="I1143" i="12"/>
  <c r="G1143" i="12"/>
  <c r="E1143" i="12"/>
  <c r="C1143" i="12"/>
  <c r="M1142" i="12"/>
  <c r="K1142" i="12"/>
  <c r="I1142" i="12"/>
  <c r="G1142" i="12"/>
  <c r="E1142" i="12"/>
  <c r="C1142" i="12"/>
  <c r="M1141" i="12"/>
  <c r="K1141" i="12"/>
  <c r="I1141" i="12"/>
  <c r="G1141" i="12"/>
  <c r="E1141" i="12"/>
  <c r="C1141" i="12"/>
  <c r="M1140" i="12"/>
  <c r="K1140" i="12"/>
  <c r="I1140" i="12"/>
  <c r="G1140" i="12"/>
  <c r="E1140" i="12"/>
  <c r="C1140" i="12"/>
  <c r="M1139" i="12"/>
  <c r="K1139" i="12"/>
  <c r="I1139" i="12"/>
  <c r="G1139" i="12"/>
  <c r="E1139" i="12"/>
  <c r="C1139" i="12"/>
  <c r="M1138" i="12"/>
  <c r="K1138" i="12"/>
  <c r="I1138" i="12"/>
  <c r="G1138" i="12"/>
  <c r="E1138" i="12"/>
  <c r="C1138" i="12"/>
  <c r="M1137" i="12"/>
  <c r="K1137" i="12"/>
  <c r="I1137" i="12"/>
  <c r="G1137" i="12"/>
  <c r="E1137" i="12"/>
  <c r="C1137" i="12"/>
  <c r="M1136" i="12"/>
  <c r="K1136" i="12"/>
  <c r="I1136" i="12"/>
  <c r="G1136" i="12"/>
  <c r="E1136" i="12"/>
  <c r="C1136" i="12"/>
  <c r="M1135" i="12"/>
  <c r="K1135" i="12"/>
  <c r="I1135" i="12"/>
  <c r="G1135" i="12"/>
  <c r="E1135" i="12"/>
  <c r="C1135" i="12"/>
  <c r="M1134" i="12"/>
  <c r="K1134" i="12"/>
  <c r="I1134" i="12"/>
  <c r="G1134" i="12"/>
  <c r="E1134" i="12"/>
  <c r="C1134" i="12"/>
  <c r="M1133" i="12"/>
  <c r="K1133" i="12"/>
  <c r="I1133" i="12"/>
  <c r="G1133" i="12"/>
  <c r="E1133" i="12"/>
  <c r="C1133" i="12"/>
  <c r="M1132" i="12"/>
  <c r="K1132" i="12"/>
  <c r="I1132" i="12"/>
  <c r="G1132" i="12"/>
  <c r="E1132" i="12"/>
  <c r="C1132" i="12"/>
  <c r="M1131" i="12"/>
  <c r="K1131" i="12"/>
  <c r="I1131" i="12"/>
  <c r="G1131" i="12"/>
  <c r="E1131" i="12"/>
  <c r="C1131" i="12"/>
  <c r="M1130" i="12"/>
  <c r="K1130" i="12"/>
  <c r="I1130" i="12"/>
  <c r="G1130" i="12"/>
  <c r="E1130" i="12"/>
  <c r="C1130" i="12"/>
  <c r="M1129" i="12"/>
  <c r="K1129" i="12"/>
  <c r="I1129" i="12"/>
  <c r="G1129" i="12"/>
  <c r="E1129" i="12"/>
  <c r="C1129" i="12"/>
  <c r="M1128" i="12"/>
  <c r="K1128" i="12"/>
  <c r="I1128" i="12"/>
  <c r="G1128" i="12"/>
  <c r="E1128" i="12"/>
  <c r="C1128" i="12"/>
  <c r="M1127" i="12"/>
  <c r="K1127" i="12"/>
  <c r="I1127" i="12"/>
  <c r="G1127" i="12"/>
  <c r="E1127" i="12"/>
  <c r="C1127" i="12"/>
  <c r="M1126" i="12"/>
  <c r="K1126" i="12"/>
  <c r="I1126" i="12"/>
  <c r="G1126" i="12"/>
  <c r="E1126" i="12"/>
  <c r="C1126" i="12"/>
  <c r="M1125" i="12"/>
  <c r="K1125" i="12"/>
  <c r="I1125" i="12"/>
  <c r="G1125" i="12"/>
  <c r="E1125" i="12"/>
  <c r="C1125" i="12"/>
  <c r="M1124" i="12"/>
  <c r="K1124" i="12"/>
  <c r="I1124" i="12"/>
  <c r="G1124" i="12"/>
  <c r="E1124" i="12"/>
  <c r="C1124" i="12"/>
  <c r="M1123" i="12"/>
  <c r="K1123" i="12"/>
  <c r="I1123" i="12"/>
  <c r="G1123" i="12"/>
  <c r="E1123" i="12"/>
  <c r="C1123" i="12"/>
  <c r="M1122" i="12"/>
  <c r="K1122" i="12"/>
  <c r="I1122" i="12"/>
  <c r="G1122" i="12"/>
  <c r="E1122" i="12"/>
  <c r="C1122" i="12"/>
  <c r="M1121" i="12"/>
  <c r="K1121" i="12"/>
  <c r="I1121" i="12"/>
  <c r="G1121" i="12"/>
  <c r="E1121" i="12"/>
  <c r="C1121" i="12"/>
  <c r="M1120" i="12"/>
  <c r="K1120" i="12"/>
  <c r="I1120" i="12"/>
  <c r="G1120" i="12"/>
  <c r="E1120" i="12"/>
  <c r="C1120" i="12"/>
  <c r="M1119" i="12"/>
  <c r="K1119" i="12"/>
  <c r="I1119" i="12"/>
  <c r="G1119" i="12"/>
  <c r="E1119" i="12"/>
  <c r="C1119" i="12"/>
  <c r="M1118" i="12"/>
  <c r="K1118" i="12"/>
  <c r="I1118" i="12"/>
  <c r="G1118" i="12"/>
  <c r="E1118" i="12"/>
  <c r="C1118" i="12"/>
  <c r="M1117" i="12"/>
  <c r="K1117" i="12"/>
  <c r="I1117" i="12"/>
  <c r="G1117" i="12"/>
  <c r="E1117" i="12"/>
  <c r="C1117" i="12"/>
  <c r="M1116" i="12"/>
  <c r="K1116" i="12"/>
  <c r="I1116" i="12"/>
  <c r="G1116" i="12"/>
  <c r="E1116" i="12"/>
  <c r="C1116" i="12"/>
  <c r="M1115" i="12"/>
  <c r="K1115" i="12"/>
  <c r="I1115" i="12"/>
  <c r="G1115" i="12"/>
  <c r="E1115" i="12"/>
  <c r="C1115" i="12"/>
  <c r="M1114" i="12"/>
  <c r="K1114" i="12"/>
  <c r="I1114" i="12"/>
  <c r="G1114" i="12"/>
  <c r="E1114" i="12"/>
  <c r="C1114" i="12"/>
  <c r="M1113" i="12"/>
  <c r="K1113" i="12"/>
  <c r="I1113" i="12"/>
  <c r="G1113" i="12"/>
  <c r="E1113" i="12"/>
  <c r="C1113" i="12"/>
  <c r="M1112" i="12"/>
  <c r="K1112" i="12"/>
  <c r="I1112" i="12"/>
  <c r="G1112" i="12"/>
  <c r="E1112" i="12"/>
  <c r="C1112" i="12"/>
  <c r="M1111" i="12"/>
  <c r="K1111" i="12"/>
  <c r="I1111" i="12"/>
  <c r="G1111" i="12"/>
  <c r="E1111" i="12"/>
  <c r="C1111" i="12"/>
  <c r="M1110" i="12"/>
  <c r="K1110" i="12"/>
  <c r="I1110" i="12"/>
  <c r="G1110" i="12"/>
  <c r="E1110" i="12"/>
  <c r="C1110" i="12"/>
  <c r="M1109" i="12"/>
  <c r="K1109" i="12"/>
  <c r="I1109" i="12"/>
  <c r="G1109" i="12"/>
  <c r="E1109" i="12"/>
  <c r="C1109" i="12"/>
  <c r="M1108" i="12"/>
  <c r="K1108" i="12"/>
  <c r="I1108" i="12"/>
  <c r="G1108" i="12"/>
  <c r="E1108" i="12"/>
  <c r="C1108" i="12"/>
  <c r="M1107" i="12"/>
  <c r="K1107" i="12"/>
  <c r="I1107" i="12"/>
  <c r="G1107" i="12"/>
  <c r="E1107" i="12"/>
  <c r="C1107" i="12"/>
  <c r="M1106" i="12"/>
  <c r="K1106" i="12"/>
  <c r="I1106" i="12"/>
  <c r="G1106" i="12"/>
  <c r="E1106" i="12"/>
  <c r="C1106" i="12"/>
  <c r="M1105" i="12"/>
  <c r="K1105" i="12"/>
  <c r="I1105" i="12"/>
  <c r="G1105" i="12"/>
  <c r="E1105" i="12"/>
  <c r="C1105" i="12"/>
  <c r="M1104" i="12"/>
  <c r="K1104" i="12"/>
  <c r="I1104" i="12"/>
  <c r="G1104" i="12"/>
  <c r="E1104" i="12"/>
  <c r="C1104" i="12"/>
  <c r="M1103" i="12"/>
  <c r="K1103" i="12"/>
  <c r="I1103" i="12"/>
  <c r="G1103" i="12"/>
  <c r="E1103" i="12"/>
  <c r="C1103" i="12"/>
  <c r="M1102" i="12"/>
  <c r="K1102" i="12"/>
  <c r="I1102" i="12"/>
  <c r="G1102" i="12"/>
  <c r="E1102" i="12"/>
  <c r="C1102" i="12"/>
  <c r="M1101" i="12"/>
  <c r="K1101" i="12"/>
  <c r="I1101" i="12"/>
  <c r="G1101" i="12"/>
  <c r="E1101" i="12"/>
  <c r="C1101" i="12"/>
  <c r="M1100" i="12"/>
  <c r="K1100" i="12"/>
  <c r="I1100" i="12"/>
  <c r="G1100" i="12"/>
  <c r="E1100" i="12"/>
  <c r="C1100" i="12"/>
  <c r="M1099" i="12"/>
  <c r="K1099" i="12"/>
  <c r="I1099" i="12"/>
  <c r="G1099" i="12"/>
  <c r="E1099" i="12"/>
  <c r="C1099" i="12"/>
  <c r="M1098" i="12"/>
  <c r="K1098" i="12"/>
  <c r="I1098" i="12"/>
  <c r="G1098" i="12"/>
  <c r="E1098" i="12"/>
  <c r="C1098" i="12"/>
  <c r="M1097" i="12"/>
  <c r="K1097" i="12"/>
  <c r="I1097" i="12"/>
  <c r="G1097" i="12"/>
  <c r="E1097" i="12"/>
  <c r="C1097" i="12"/>
  <c r="M1096" i="12"/>
  <c r="K1096" i="12"/>
  <c r="I1096" i="12"/>
  <c r="G1096" i="12"/>
  <c r="E1096" i="12"/>
  <c r="C1096" i="12"/>
  <c r="M1095" i="12"/>
  <c r="K1095" i="12"/>
  <c r="I1095" i="12"/>
  <c r="G1095" i="12"/>
  <c r="E1095" i="12"/>
  <c r="C1095" i="12"/>
  <c r="M1094" i="12"/>
  <c r="K1094" i="12"/>
  <c r="I1094" i="12"/>
  <c r="G1094" i="12"/>
  <c r="E1094" i="12"/>
  <c r="C1094" i="12"/>
  <c r="M1093" i="12"/>
  <c r="K1093" i="12"/>
  <c r="I1093" i="12"/>
  <c r="G1093" i="12"/>
  <c r="E1093" i="12"/>
  <c r="C1093" i="12"/>
  <c r="M1092" i="12"/>
  <c r="K1092" i="12"/>
  <c r="I1092" i="12"/>
  <c r="G1092" i="12"/>
  <c r="E1092" i="12"/>
  <c r="C1092" i="12"/>
  <c r="M1091" i="12"/>
  <c r="K1091" i="12"/>
  <c r="I1091" i="12"/>
  <c r="G1091" i="12"/>
  <c r="E1091" i="12"/>
  <c r="C1091" i="12"/>
  <c r="M1090" i="12"/>
  <c r="K1090" i="12"/>
  <c r="I1090" i="12"/>
  <c r="G1090" i="12"/>
  <c r="E1090" i="12"/>
  <c r="C1090" i="12"/>
  <c r="M1089" i="12"/>
  <c r="K1089" i="12"/>
  <c r="I1089" i="12"/>
  <c r="G1089" i="12"/>
  <c r="E1089" i="12"/>
  <c r="C1089" i="12"/>
  <c r="M1088" i="12"/>
  <c r="K1088" i="12"/>
  <c r="I1088" i="12"/>
  <c r="G1088" i="12"/>
  <c r="E1088" i="12"/>
  <c r="C1088" i="12"/>
  <c r="M1087" i="12"/>
  <c r="K1087" i="12"/>
  <c r="I1087" i="12"/>
  <c r="G1087" i="12"/>
  <c r="E1087" i="12"/>
  <c r="C1087" i="12"/>
  <c r="M1086" i="12"/>
  <c r="K1086" i="12"/>
  <c r="I1086" i="12"/>
  <c r="G1086" i="12"/>
  <c r="E1086" i="12"/>
  <c r="C1086" i="12"/>
  <c r="M1085" i="12"/>
  <c r="K1085" i="12"/>
  <c r="I1085" i="12"/>
  <c r="G1085" i="12"/>
  <c r="E1085" i="12"/>
  <c r="C1085" i="12"/>
  <c r="M1084" i="12"/>
  <c r="K1084" i="12"/>
  <c r="I1084" i="12"/>
  <c r="G1084" i="12"/>
  <c r="E1084" i="12"/>
  <c r="C1084" i="12"/>
  <c r="M1083" i="12"/>
  <c r="K1083" i="12"/>
  <c r="I1083" i="12"/>
  <c r="G1083" i="12"/>
  <c r="E1083" i="12"/>
  <c r="C1083" i="12"/>
  <c r="M1082" i="12"/>
  <c r="K1082" i="12"/>
  <c r="I1082" i="12"/>
  <c r="G1082" i="12"/>
  <c r="E1082" i="12"/>
  <c r="C1082" i="12"/>
  <c r="M1081" i="12"/>
  <c r="K1081" i="12"/>
  <c r="I1081" i="12"/>
  <c r="G1081" i="12"/>
  <c r="E1081" i="12"/>
  <c r="C1081" i="12"/>
  <c r="M1080" i="12"/>
  <c r="K1080" i="12"/>
  <c r="I1080" i="12"/>
  <c r="G1080" i="12"/>
  <c r="E1080" i="12"/>
  <c r="C1080" i="12"/>
  <c r="M1079" i="12"/>
  <c r="K1079" i="12"/>
  <c r="I1079" i="12"/>
  <c r="G1079" i="12"/>
  <c r="E1079" i="12"/>
  <c r="C1079" i="12"/>
  <c r="M1078" i="12"/>
  <c r="K1078" i="12"/>
  <c r="I1078" i="12"/>
  <c r="G1078" i="12"/>
  <c r="E1078" i="12"/>
  <c r="C1078" i="12"/>
  <c r="M1077" i="12"/>
  <c r="K1077" i="12"/>
  <c r="I1077" i="12"/>
  <c r="G1077" i="12"/>
  <c r="E1077" i="12"/>
  <c r="C1077" i="12"/>
  <c r="M1076" i="12"/>
  <c r="K1076" i="12"/>
  <c r="I1076" i="12"/>
  <c r="G1076" i="12"/>
  <c r="E1076" i="12"/>
  <c r="C1076" i="12"/>
  <c r="M1075" i="12"/>
  <c r="K1075" i="12"/>
  <c r="I1075" i="12"/>
  <c r="G1075" i="12"/>
  <c r="E1075" i="12"/>
  <c r="C1075" i="12"/>
  <c r="M1074" i="12"/>
  <c r="K1074" i="12"/>
  <c r="I1074" i="12"/>
  <c r="G1074" i="12"/>
  <c r="E1074" i="12"/>
  <c r="C1074" i="12"/>
  <c r="M1073" i="12"/>
  <c r="K1073" i="12"/>
  <c r="I1073" i="12"/>
  <c r="G1073" i="12"/>
  <c r="E1073" i="12"/>
  <c r="C1073" i="12"/>
  <c r="M1072" i="12"/>
  <c r="K1072" i="12"/>
  <c r="I1072" i="12"/>
  <c r="G1072" i="12"/>
  <c r="E1072" i="12"/>
  <c r="C1072" i="12"/>
  <c r="M1071" i="12"/>
  <c r="K1071" i="12"/>
  <c r="I1071" i="12"/>
  <c r="G1071" i="12"/>
  <c r="E1071" i="12"/>
  <c r="C1071" i="12"/>
  <c r="M1070" i="12"/>
  <c r="K1070" i="12"/>
  <c r="I1070" i="12"/>
  <c r="G1070" i="12"/>
  <c r="E1070" i="12"/>
  <c r="C1070" i="12"/>
  <c r="M1069" i="12"/>
  <c r="K1069" i="12"/>
  <c r="I1069" i="12"/>
  <c r="G1069" i="12"/>
  <c r="E1069" i="12"/>
  <c r="C1069" i="12"/>
  <c r="M1068" i="12"/>
  <c r="K1068" i="12"/>
  <c r="I1068" i="12"/>
  <c r="G1068" i="12"/>
  <c r="E1068" i="12"/>
  <c r="C1068" i="12"/>
  <c r="M1067" i="12"/>
  <c r="K1067" i="12"/>
  <c r="I1067" i="12"/>
  <c r="G1067" i="12"/>
  <c r="E1067" i="12"/>
  <c r="C1067" i="12"/>
  <c r="M1066" i="12"/>
  <c r="K1066" i="12"/>
  <c r="I1066" i="12"/>
  <c r="G1066" i="12"/>
  <c r="E1066" i="12"/>
  <c r="C1066" i="12"/>
  <c r="M1065" i="12"/>
  <c r="K1065" i="12"/>
  <c r="I1065" i="12"/>
  <c r="G1065" i="12"/>
  <c r="E1065" i="12"/>
  <c r="C1065" i="12"/>
  <c r="M1064" i="12"/>
  <c r="K1064" i="12"/>
  <c r="I1064" i="12"/>
  <c r="G1064" i="12"/>
  <c r="E1064" i="12"/>
  <c r="C1064" i="12"/>
  <c r="M1063" i="12"/>
  <c r="K1063" i="12"/>
  <c r="I1063" i="12"/>
  <c r="G1063" i="12"/>
  <c r="E1063" i="12"/>
  <c r="C1063" i="12"/>
  <c r="M1062" i="12"/>
  <c r="K1062" i="12"/>
  <c r="I1062" i="12"/>
  <c r="G1062" i="12"/>
  <c r="E1062" i="12"/>
  <c r="C1062" i="12"/>
  <c r="M1061" i="12"/>
  <c r="K1061" i="12"/>
  <c r="I1061" i="12"/>
  <c r="G1061" i="12"/>
  <c r="E1061" i="12"/>
  <c r="C1061" i="12"/>
  <c r="M1060" i="12"/>
  <c r="K1060" i="12"/>
  <c r="I1060" i="12"/>
  <c r="G1060" i="12"/>
  <c r="E1060" i="12"/>
  <c r="C1060" i="12"/>
  <c r="M1059" i="12"/>
  <c r="K1059" i="12"/>
  <c r="I1059" i="12"/>
  <c r="G1059" i="12"/>
  <c r="E1059" i="12"/>
  <c r="C1059" i="12"/>
  <c r="M1058" i="12"/>
  <c r="K1058" i="12"/>
  <c r="I1058" i="12"/>
  <c r="G1058" i="12"/>
  <c r="E1058" i="12"/>
  <c r="C1058" i="12"/>
  <c r="M1057" i="12"/>
  <c r="K1057" i="12"/>
  <c r="I1057" i="12"/>
  <c r="G1057" i="12"/>
  <c r="E1057" i="12"/>
  <c r="C1057" i="12"/>
  <c r="M1056" i="12"/>
  <c r="K1056" i="12"/>
  <c r="I1056" i="12"/>
  <c r="G1056" i="12"/>
  <c r="E1056" i="12"/>
  <c r="C1056" i="12"/>
  <c r="M1055" i="12"/>
  <c r="K1055" i="12"/>
  <c r="I1055" i="12"/>
  <c r="G1055" i="12"/>
  <c r="E1055" i="12"/>
  <c r="C1055" i="12"/>
  <c r="M1054" i="12"/>
  <c r="K1054" i="12"/>
  <c r="I1054" i="12"/>
  <c r="G1054" i="12"/>
  <c r="E1054" i="12"/>
  <c r="C1054" i="12"/>
  <c r="M1053" i="12"/>
  <c r="K1053" i="12"/>
  <c r="I1053" i="12"/>
  <c r="G1053" i="12"/>
  <c r="E1053" i="12"/>
  <c r="C1053" i="12"/>
  <c r="M1052" i="12"/>
  <c r="K1052" i="12"/>
  <c r="I1052" i="12"/>
  <c r="G1052" i="12"/>
  <c r="E1052" i="12"/>
  <c r="C1052" i="12"/>
  <c r="M1051" i="12"/>
  <c r="K1051" i="12"/>
  <c r="I1051" i="12"/>
  <c r="G1051" i="12"/>
  <c r="E1051" i="12"/>
  <c r="C1051" i="12"/>
  <c r="M1050" i="12"/>
  <c r="K1050" i="12"/>
  <c r="I1050" i="12"/>
  <c r="G1050" i="12"/>
  <c r="E1050" i="12"/>
  <c r="C1050" i="12"/>
  <c r="M1049" i="12"/>
  <c r="K1049" i="12"/>
  <c r="I1049" i="12"/>
  <c r="G1049" i="12"/>
  <c r="E1049" i="12"/>
  <c r="C1049" i="12"/>
  <c r="M1048" i="12"/>
  <c r="K1048" i="12"/>
  <c r="I1048" i="12"/>
  <c r="G1048" i="12"/>
  <c r="E1048" i="12"/>
  <c r="C1048" i="12"/>
  <c r="M1047" i="12"/>
  <c r="K1047" i="12"/>
  <c r="I1047" i="12"/>
  <c r="G1047" i="12"/>
  <c r="E1047" i="12"/>
  <c r="C1047" i="12"/>
  <c r="M1046" i="12"/>
  <c r="K1046" i="12"/>
  <c r="I1046" i="12"/>
  <c r="G1046" i="12"/>
  <c r="E1046" i="12"/>
  <c r="C1046" i="12"/>
  <c r="M1045" i="12"/>
  <c r="K1045" i="12"/>
  <c r="I1045" i="12"/>
  <c r="G1045" i="12"/>
  <c r="E1045" i="12"/>
  <c r="C1045" i="12"/>
  <c r="M1044" i="12"/>
  <c r="K1044" i="12"/>
  <c r="I1044" i="12"/>
  <c r="G1044" i="12"/>
  <c r="E1044" i="12"/>
  <c r="C1044" i="12"/>
  <c r="M1043" i="12"/>
  <c r="K1043" i="12"/>
  <c r="I1043" i="12"/>
  <c r="G1043" i="12"/>
  <c r="E1043" i="12"/>
  <c r="C1043" i="12"/>
  <c r="M1042" i="12"/>
  <c r="K1042" i="12"/>
  <c r="I1042" i="12"/>
  <c r="G1042" i="12"/>
  <c r="E1042" i="12"/>
  <c r="C1042" i="12"/>
  <c r="M1041" i="12"/>
  <c r="K1041" i="12"/>
  <c r="I1041" i="12"/>
  <c r="G1041" i="12"/>
  <c r="E1041" i="12"/>
  <c r="C1041" i="12"/>
  <c r="M1040" i="12"/>
  <c r="K1040" i="12"/>
  <c r="I1040" i="12"/>
  <c r="G1040" i="12"/>
  <c r="E1040" i="12"/>
  <c r="C1040" i="12"/>
  <c r="M1039" i="12"/>
  <c r="K1039" i="12"/>
  <c r="I1039" i="12"/>
  <c r="G1039" i="12"/>
  <c r="E1039" i="12"/>
  <c r="C1039" i="12"/>
  <c r="M1038" i="12"/>
  <c r="K1038" i="12"/>
  <c r="I1038" i="12"/>
  <c r="G1038" i="12"/>
  <c r="E1038" i="12"/>
  <c r="C1038" i="12"/>
  <c r="M1037" i="12"/>
  <c r="K1037" i="12"/>
  <c r="I1037" i="12"/>
  <c r="G1037" i="12"/>
  <c r="E1037" i="12"/>
  <c r="C1037" i="12"/>
  <c r="M1036" i="12"/>
  <c r="K1036" i="12"/>
  <c r="I1036" i="12"/>
  <c r="G1036" i="12"/>
  <c r="E1036" i="12"/>
  <c r="C1036" i="12"/>
  <c r="M1035" i="12"/>
  <c r="K1035" i="12"/>
  <c r="I1035" i="12"/>
  <c r="G1035" i="12"/>
  <c r="E1035" i="12"/>
  <c r="C1035" i="12"/>
  <c r="M1034" i="12"/>
  <c r="K1034" i="12"/>
  <c r="I1034" i="12"/>
  <c r="G1034" i="12"/>
  <c r="E1034" i="12"/>
  <c r="C1034" i="12"/>
  <c r="M1033" i="12"/>
  <c r="K1033" i="12"/>
  <c r="I1033" i="12"/>
  <c r="G1033" i="12"/>
  <c r="E1033" i="12"/>
  <c r="C1033" i="12"/>
  <c r="M1032" i="12"/>
  <c r="K1032" i="12"/>
  <c r="I1032" i="12"/>
  <c r="G1032" i="12"/>
  <c r="E1032" i="12"/>
  <c r="C1032" i="12"/>
  <c r="M1031" i="12"/>
  <c r="K1031" i="12"/>
  <c r="I1031" i="12"/>
  <c r="G1031" i="12"/>
  <c r="E1031" i="12"/>
  <c r="C1031" i="12"/>
  <c r="M1030" i="12"/>
  <c r="K1030" i="12"/>
  <c r="I1030" i="12"/>
  <c r="G1030" i="12"/>
  <c r="E1030" i="12"/>
  <c r="C1030" i="12"/>
  <c r="M1029" i="12"/>
  <c r="K1029" i="12"/>
  <c r="I1029" i="12"/>
  <c r="G1029" i="12"/>
  <c r="E1029" i="12"/>
  <c r="C1029" i="12"/>
  <c r="M1028" i="12"/>
  <c r="K1028" i="12"/>
  <c r="I1028" i="12"/>
  <c r="G1028" i="12"/>
  <c r="E1028" i="12"/>
  <c r="C1028" i="12"/>
  <c r="M1027" i="12"/>
  <c r="K1027" i="12"/>
  <c r="I1027" i="12"/>
  <c r="G1027" i="12"/>
  <c r="E1027" i="12"/>
  <c r="C1027" i="12"/>
  <c r="M1026" i="12"/>
  <c r="K1026" i="12"/>
  <c r="I1026" i="12"/>
  <c r="G1026" i="12"/>
  <c r="E1026" i="12"/>
  <c r="C1026" i="12"/>
  <c r="M1025" i="12"/>
  <c r="K1025" i="12"/>
  <c r="I1025" i="12"/>
  <c r="G1025" i="12"/>
  <c r="E1025" i="12"/>
  <c r="C1025" i="12"/>
  <c r="M1024" i="12"/>
  <c r="K1024" i="12"/>
  <c r="I1024" i="12"/>
  <c r="G1024" i="12"/>
  <c r="E1024" i="12"/>
  <c r="C1024" i="12"/>
  <c r="M1023" i="12"/>
  <c r="K1023" i="12"/>
  <c r="I1023" i="12"/>
  <c r="G1023" i="12"/>
  <c r="E1023" i="12"/>
  <c r="C1023" i="12"/>
  <c r="M1022" i="12"/>
  <c r="K1022" i="12"/>
  <c r="I1022" i="12"/>
  <c r="G1022" i="12"/>
  <c r="E1022" i="12"/>
  <c r="C1022" i="12"/>
  <c r="M1021" i="12"/>
  <c r="K1021" i="12"/>
  <c r="I1021" i="12"/>
  <c r="G1021" i="12"/>
  <c r="E1021" i="12"/>
  <c r="C1021" i="12"/>
  <c r="M1020" i="12"/>
  <c r="K1020" i="12"/>
  <c r="I1020" i="12"/>
  <c r="G1020" i="12"/>
  <c r="E1020" i="12"/>
  <c r="C1020" i="12"/>
  <c r="M1019" i="12"/>
  <c r="K1019" i="12"/>
  <c r="I1019" i="12"/>
  <c r="G1019" i="12"/>
  <c r="E1019" i="12"/>
  <c r="C1019" i="12"/>
  <c r="M1018" i="12"/>
  <c r="K1018" i="12"/>
  <c r="I1018" i="12"/>
  <c r="G1018" i="12"/>
  <c r="E1018" i="12"/>
  <c r="C1018" i="12"/>
  <c r="M1017" i="12"/>
  <c r="K1017" i="12"/>
  <c r="I1017" i="12"/>
  <c r="G1017" i="12"/>
  <c r="E1017" i="12"/>
  <c r="C1017" i="12"/>
  <c r="M1016" i="12"/>
  <c r="K1016" i="12"/>
  <c r="I1016" i="12"/>
  <c r="G1016" i="12"/>
  <c r="E1016" i="12"/>
  <c r="C1016" i="12"/>
  <c r="M1015" i="12"/>
  <c r="K1015" i="12"/>
  <c r="I1015" i="12"/>
  <c r="G1015" i="12"/>
  <c r="E1015" i="12"/>
  <c r="C1015" i="12"/>
  <c r="M1014" i="12"/>
  <c r="K1014" i="12"/>
  <c r="I1014" i="12"/>
  <c r="G1014" i="12"/>
  <c r="E1014" i="12"/>
  <c r="C1014" i="12"/>
  <c r="M1013" i="12"/>
  <c r="K1013" i="12"/>
  <c r="I1013" i="12"/>
  <c r="G1013" i="12"/>
  <c r="E1013" i="12"/>
  <c r="C1013" i="12"/>
  <c r="M1012" i="12"/>
  <c r="K1012" i="12"/>
  <c r="I1012" i="12"/>
  <c r="G1012" i="12"/>
  <c r="E1012" i="12"/>
  <c r="C1012" i="12"/>
  <c r="M1011" i="12"/>
  <c r="K1011" i="12"/>
  <c r="I1011" i="12"/>
  <c r="G1011" i="12"/>
  <c r="E1011" i="12"/>
  <c r="C1011" i="12"/>
  <c r="M1010" i="12"/>
  <c r="K1010" i="12"/>
  <c r="I1010" i="12"/>
  <c r="G1010" i="12"/>
  <c r="E1010" i="12"/>
  <c r="C1010" i="12"/>
  <c r="M1009" i="12"/>
  <c r="K1009" i="12"/>
  <c r="I1009" i="12"/>
  <c r="G1009" i="12"/>
  <c r="E1009" i="12"/>
  <c r="C1009" i="12"/>
  <c r="M1008" i="12"/>
  <c r="K1008" i="12"/>
  <c r="I1008" i="12"/>
  <c r="G1008" i="12"/>
  <c r="E1008" i="12"/>
  <c r="C1008" i="12"/>
  <c r="M1007" i="12"/>
  <c r="K1007" i="12"/>
  <c r="I1007" i="12"/>
  <c r="G1007" i="12"/>
  <c r="E1007" i="12"/>
  <c r="C1007" i="12"/>
  <c r="M1006" i="12"/>
  <c r="K1006" i="12"/>
  <c r="I1006" i="12"/>
  <c r="G1006" i="12"/>
  <c r="E1006" i="12"/>
  <c r="C1006" i="12"/>
  <c r="M1005" i="12"/>
  <c r="K1005" i="12"/>
  <c r="I1005" i="12"/>
  <c r="G1005" i="12"/>
  <c r="E1005" i="12"/>
  <c r="C1005" i="12"/>
  <c r="M1004" i="12"/>
  <c r="K1004" i="12"/>
  <c r="I1004" i="12"/>
  <c r="G1004" i="12"/>
  <c r="E1004" i="12"/>
  <c r="C1004" i="12"/>
  <c r="M1003" i="12"/>
  <c r="K1003" i="12"/>
  <c r="I1003" i="12"/>
  <c r="G1003" i="12"/>
  <c r="E1003" i="12"/>
  <c r="C1003" i="12"/>
  <c r="M1002" i="12"/>
  <c r="K1002" i="12"/>
  <c r="I1002" i="12"/>
  <c r="G1002" i="12"/>
  <c r="E1002" i="12"/>
  <c r="C1002" i="12"/>
  <c r="M1001" i="12"/>
  <c r="K1001" i="12"/>
  <c r="I1001" i="12"/>
  <c r="G1001" i="12"/>
  <c r="E1001" i="12"/>
  <c r="C1001" i="12"/>
  <c r="M1000" i="12"/>
  <c r="K1000" i="12"/>
  <c r="I1000" i="12"/>
  <c r="G1000" i="12"/>
  <c r="E1000" i="12"/>
  <c r="C1000" i="12"/>
  <c r="M999" i="12"/>
  <c r="K999" i="12"/>
  <c r="I999" i="12"/>
  <c r="G999" i="12"/>
  <c r="E999" i="12"/>
  <c r="C999" i="12"/>
  <c r="M998" i="12"/>
  <c r="K998" i="12"/>
  <c r="I998" i="12"/>
  <c r="G998" i="12"/>
  <c r="E998" i="12"/>
  <c r="C998" i="12"/>
  <c r="M997" i="12"/>
  <c r="K997" i="12"/>
  <c r="I997" i="12"/>
  <c r="G997" i="12"/>
  <c r="E997" i="12"/>
  <c r="C997" i="12"/>
  <c r="M996" i="12"/>
  <c r="K996" i="12"/>
  <c r="I996" i="12"/>
  <c r="G996" i="12"/>
  <c r="E996" i="12"/>
  <c r="C996" i="12"/>
  <c r="M995" i="12"/>
  <c r="K995" i="12"/>
  <c r="I995" i="12"/>
  <c r="G995" i="12"/>
  <c r="E995" i="12"/>
  <c r="C995" i="12"/>
  <c r="M994" i="12"/>
  <c r="K994" i="12"/>
  <c r="I994" i="12"/>
  <c r="G994" i="12"/>
  <c r="E994" i="12"/>
  <c r="C994" i="12"/>
  <c r="M993" i="12"/>
  <c r="K993" i="12"/>
  <c r="I993" i="12"/>
  <c r="G993" i="12"/>
  <c r="E993" i="12"/>
  <c r="C993" i="12"/>
  <c r="M992" i="12"/>
  <c r="K992" i="12"/>
  <c r="I992" i="12"/>
  <c r="G992" i="12"/>
  <c r="E992" i="12"/>
  <c r="C992" i="12"/>
  <c r="M991" i="12"/>
  <c r="K991" i="12"/>
  <c r="I991" i="12"/>
  <c r="G991" i="12"/>
  <c r="E991" i="12"/>
  <c r="C991" i="12"/>
  <c r="M990" i="12"/>
  <c r="K990" i="12"/>
  <c r="I990" i="12"/>
  <c r="G990" i="12"/>
  <c r="E990" i="12"/>
  <c r="C990" i="12"/>
  <c r="M989" i="12"/>
  <c r="K989" i="12"/>
  <c r="I989" i="12"/>
  <c r="G989" i="12"/>
  <c r="E989" i="12"/>
  <c r="C989" i="12"/>
  <c r="M988" i="12"/>
  <c r="K988" i="12"/>
  <c r="I988" i="12"/>
  <c r="G988" i="12"/>
  <c r="E988" i="12"/>
  <c r="C988" i="12"/>
  <c r="M987" i="12"/>
  <c r="K987" i="12"/>
  <c r="I987" i="12"/>
  <c r="G987" i="12"/>
  <c r="E987" i="12"/>
  <c r="C987" i="12"/>
  <c r="M986" i="12"/>
  <c r="K986" i="12"/>
  <c r="I986" i="12"/>
  <c r="G986" i="12"/>
  <c r="E986" i="12"/>
  <c r="C986" i="12"/>
  <c r="M985" i="12"/>
  <c r="K985" i="12"/>
  <c r="I985" i="12"/>
  <c r="G985" i="12"/>
  <c r="E985" i="12"/>
  <c r="C985" i="12"/>
  <c r="M984" i="12"/>
  <c r="K984" i="12"/>
  <c r="I984" i="12"/>
  <c r="G984" i="12"/>
  <c r="E984" i="12"/>
  <c r="C984" i="12"/>
  <c r="M983" i="12"/>
  <c r="K983" i="12"/>
  <c r="I983" i="12"/>
  <c r="G983" i="12"/>
  <c r="E983" i="12"/>
  <c r="C983" i="12"/>
  <c r="M982" i="12"/>
  <c r="K982" i="12"/>
  <c r="I982" i="12"/>
  <c r="G982" i="12"/>
  <c r="E982" i="12"/>
  <c r="C982" i="12"/>
  <c r="M981" i="12"/>
  <c r="K981" i="12"/>
  <c r="I981" i="12"/>
  <c r="G981" i="12"/>
  <c r="E981" i="12"/>
  <c r="C981" i="12"/>
  <c r="M980" i="12"/>
  <c r="K980" i="12"/>
  <c r="I980" i="12"/>
  <c r="G980" i="12"/>
  <c r="E980" i="12"/>
  <c r="C980" i="12"/>
  <c r="M979" i="12"/>
  <c r="K979" i="12"/>
  <c r="I979" i="12"/>
  <c r="G979" i="12"/>
  <c r="E979" i="12"/>
  <c r="C979" i="12"/>
  <c r="M978" i="12"/>
  <c r="K978" i="12"/>
  <c r="I978" i="12"/>
  <c r="G978" i="12"/>
  <c r="E978" i="12"/>
  <c r="C978" i="12"/>
  <c r="M977" i="12"/>
  <c r="K977" i="12"/>
  <c r="I977" i="12"/>
  <c r="G977" i="12"/>
  <c r="E977" i="12"/>
  <c r="C977" i="12"/>
  <c r="M976" i="12"/>
  <c r="K976" i="12"/>
  <c r="I976" i="12"/>
  <c r="G976" i="12"/>
  <c r="E976" i="12"/>
  <c r="C976" i="12"/>
  <c r="M975" i="12"/>
  <c r="K975" i="12"/>
  <c r="I975" i="12"/>
  <c r="G975" i="12"/>
  <c r="E975" i="12"/>
  <c r="C975" i="12"/>
  <c r="M974" i="12"/>
  <c r="K974" i="12"/>
  <c r="I974" i="12"/>
  <c r="G974" i="12"/>
  <c r="E974" i="12"/>
  <c r="C974" i="12"/>
  <c r="M973" i="12"/>
  <c r="K973" i="12"/>
  <c r="I973" i="12"/>
  <c r="G973" i="12"/>
  <c r="E973" i="12"/>
  <c r="C973" i="12"/>
  <c r="M972" i="12"/>
  <c r="K972" i="12"/>
  <c r="I972" i="12"/>
  <c r="G972" i="12"/>
  <c r="E972" i="12"/>
  <c r="C972" i="12"/>
  <c r="M971" i="12"/>
  <c r="K971" i="12"/>
  <c r="I971" i="12"/>
  <c r="G971" i="12"/>
  <c r="E971" i="12"/>
  <c r="C971" i="12"/>
  <c r="M970" i="12"/>
  <c r="K970" i="12"/>
  <c r="I970" i="12"/>
  <c r="G970" i="12"/>
  <c r="E970" i="12"/>
  <c r="C970" i="12"/>
  <c r="M969" i="12"/>
  <c r="K969" i="12"/>
  <c r="I969" i="12"/>
  <c r="G969" i="12"/>
  <c r="E969" i="12"/>
  <c r="C969" i="12"/>
  <c r="M968" i="12"/>
  <c r="K968" i="12"/>
  <c r="I968" i="12"/>
  <c r="G968" i="12"/>
  <c r="E968" i="12"/>
  <c r="C968" i="12"/>
  <c r="M967" i="12"/>
  <c r="K967" i="12"/>
  <c r="I967" i="12"/>
  <c r="G967" i="12"/>
  <c r="E967" i="12"/>
  <c r="C967" i="12"/>
  <c r="M966" i="12"/>
  <c r="K966" i="12"/>
  <c r="I966" i="12"/>
  <c r="G966" i="12"/>
  <c r="E966" i="12"/>
  <c r="C966" i="12"/>
  <c r="M965" i="12"/>
  <c r="K965" i="12"/>
  <c r="I965" i="12"/>
  <c r="G965" i="12"/>
  <c r="E965" i="12"/>
  <c r="C965" i="12"/>
  <c r="M964" i="12"/>
  <c r="K964" i="12"/>
  <c r="I964" i="12"/>
  <c r="G964" i="12"/>
  <c r="E964" i="12"/>
  <c r="C964" i="12"/>
  <c r="M963" i="12"/>
  <c r="K963" i="12"/>
  <c r="I963" i="12"/>
  <c r="G963" i="12"/>
  <c r="E963" i="12"/>
  <c r="C963" i="12"/>
  <c r="M962" i="12"/>
  <c r="K962" i="12"/>
  <c r="I962" i="12"/>
  <c r="G962" i="12"/>
  <c r="E962" i="12"/>
  <c r="C962" i="12"/>
  <c r="M961" i="12"/>
  <c r="K961" i="12"/>
  <c r="I961" i="12"/>
  <c r="G961" i="12"/>
  <c r="E961" i="12"/>
  <c r="C961" i="12"/>
  <c r="M960" i="12"/>
  <c r="K960" i="12"/>
  <c r="I960" i="12"/>
  <c r="G960" i="12"/>
  <c r="E960" i="12"/>
  <c r="C960" i="12"/>
  <c r="M959" i="12"/>
  <c r="K959" i="12"/>
  <c r="I959" i="12"/>
  <c r="G959" i="12"/>
  <c r="E959" i="12"/>
  <c r="C959" i="12"/>
  <c r="M958" i="12"/>
  <c r="K958" i="12"/>
  <c r="I958" i="12"/>
  <c r="G958" i="12"/>
  <c r="E958" i="12"/>
  <c r="C958" i="12"/>
  <c r="M957" i="12"/>
  <c r="K957" i="12"/>
  <c r="I957" i="12"/>
  <c r="G957" i="12"/>
  <c r="E957" i="12"/>
  <c r="C957" i="12"/>
  <c r="M956" i="12"/>
  <c r="K956" i="12"/>
  <c r="I956" i="12"/>
  <c r="G956" i="12"/>
  <c r="E956" i="12"/>
  <c r="C956" i="12"/>
  <c r="M955" i="12"/>
  <c r="K955" i="12"/>
  <c r="I955" i="12"/>
  <c r="G955" i="12"/>
  <c r="E955" i="12"/>
  <c r="C955" i="12"/>
  <c r="M954" i="12"/>
  <c r="K954" i="12"/>
  <c r="I954" i="12"/>
  <c r="G954" i="12"/>
  <c r="E954" i="12"/>
  <c r="C954" i="12"/>
  <c r="M953" i="12"/>
  <c r="K953" i="12"/>
  <c r="I953" i="12"/>
  <c r="G953" i="12"/>
  <c r="E953" i="12"/>
  <c r="C953" i="12"/>
  <c r="M952" i="12"/>
  <c r="K952" i="12"/>
  <c r="I952" i="12"/>
  <c r="G952" i="12"/>
  <c r="E952" i="12"/>
  <c r="C952" i="12"/>
  <c r="M951" i="12"/>
  <c r="K951" i="12"/>
  <c r="I951" i="12"/>
  <c r="G951" i="12"/>
  <c r="E951" i="12"/>
  <c r="C951" i="12"/>
  <c r="M950" i="12"/>
  <c r="K950" i="12"/>
  <c r="I950" i="12"/>
  <c r="G950" i="12"/>
  <c r="E950" i="12"/>
  <c r="C950" i="12"/>
  <c r="M949" i="12"/>
  <c r="K949" i="12"/>
  <c r="I949" i="12"/>
  <c r="G949" i="12"/>
  <c r="E949" i="12"/>
  <c r="C949" i="12"/>
  <c r="M948" i="12"/>
  <c r="K948" i="12"/>
  <c r="I948" i="12"/>
  <c r="G948" i="12"/>
  <c r="E948" i="12"/>
  <c r="C948" i="12"/>
  <c r="M947" i="12"/>
  <c r="K947" i="12"/>
  <c r="I947" i="12"/>
  <c r="G947" i="12"/>
  <c r="E947" i="12"/>
  <c r="C947" i="12"/>
  <c r="M946" i="12"/>
  <c r="K946" i="12"/>
  <c r="I946" i="12"/>
  <c r="G946" i="12"/>
  <c r="E946" i="12"/>
  <c r="C946" i="12"/>
  <c r="M945" i="12"/>
  <c r="K945" i="12"/>
  <c r="I945" i="12"/>
  <c r="G945" i="12"/>
  <c r="E945" i="12"/>
  <c r="C945" i="12"/>
  <c r="M944" i="12"/>
  <c r="K944" i="12"/>
  <c r="I944" i="12"/>
  <c r="G944" i="12"/>
  <c r="E944" i="12"/>
  <c r="C944" i="12"/>
  <c r="M943" i="12"/>
  <c r="K943" i="12"/>
  <c r="I943" i="12"/>
  <c r="G943" i="12"/>
  <c r="E943" i="12"/>
  <c r="C943" i="12"/>
  <c r="M942" i="12"/>
  <c r="K942" i="12"/>
  <c r="I942" i="12"/>
  <c r="G942" i="12"/>
  <c r="E942" i="12"/>
  <c r="C942" i="12"/>
  <c r="M941" i="12"/>
  <c r="K941" i="12"/>
  <c r="I941" i="12"/>
  <c r="G941" i="12"/>
  <c r="E941" i="12"/>
  <c r="C941" i="12"/>
  <c r="M940" i="12"/>
  <c r="K940" i="12"/>
  <c r="I940" i="12"/>
  <c r="G940" i="12"/>
  <c r="E940" i="12"/>
  <c r="C940" i="12"/>
  <c r="M939" i="12"/>
  <c r="K939" i="12"/>
  <c r="I939" i="12"/>
  <c r="G939" i="12"/>
  <c r="E939" i="12"/>
  <c r="C939" i="12"/>
  <c r="M938" i="12"/>
  <c r="K938" i="12"/>
  <c r="I938" i="12"/>
  <c r="G938" i="12"/>
  <c r="E938" i="12"/>
  <c r="C938" i="12"/>
  <c r="M937" i="12"/>
  <c r="K937" i="12"/>
  <c r="I937" i="12"/>
  <c r="G937" i="12"/>
  <c r="E937" i="12"/>
  <c r="C937" i="12"/>
  <c r="M936" i="12"/>
  <c r="K936" i="12"/>
  <c r="I936" i="12"/>
  <c r="G936" i="12"/>
  <c r="E936" i="12"/>
  <c r="C936" i="12"/>
  <c r="M935" i="12"/>
  <c r="K935" i="12"/>
  <c r="I935" i="12"/>
  <c r="G935" i="12"/>
  <c r="E935" i="12"/>
  <c r="C935" i="12"/>
  <c r="M934" i="12"/>
  <c r="K934" i="12"/>
  <c r="I934" i="12"/>
  <c r="G934" i="12"/>
  <c r="E934" i="12"/>
  <c r="C934" i="12"/>
  <c r="M933" i="12"/>
  <c r="K933" i="12"/>
  <c r="I933" i="12"/>
  <c r="G933" i="12"/>
  <c r="E933" i="12"/>
  <c r="C933" i="12"/>
  <c r="M932" i="12"/>
  <c r="K932" i="12"/>
  <c r="I932" i="12"/>
  <c r="G932" i="12"/>
  <c r="E932" i="12"/>
  <c r="C932" i="12"/>
  <c r="M931" i="12"/>
  <c r="K931" i="12"/>
  <c r="I931" i="12"/>
  <c r="G931" i="12"/>
  <c r="E931" i="12"/>
  <c r="C931" i="12"/>
  <c r="M930" i="12"/>
  <c r="K930" i="12"/>
  <c r="I930" i="12"/>
  <c r="G930" i="12"/>
  <c r="E930" i="12"/>
  <c r="C930" i="12"/>
  <c r="M929" i="12"/>
  <c r="K929" i="12"/>
  <c r="I929" i="12"/>
  <c r="G929" i="12"/>
  <c r="E929" i="12"/>
  <c r="C929" i="12"/>
  <c r="M928" i="12"/>
  <c r="K928" i="12"/>
  <c r="I928" i="12"/>
  <c r="G928" i="12"/>
  <c r="E928" i="12"/>
  <c r="C928" i="12"/>
  <c r="M927" i="12"/>
  <c r="K927" i="12"/>
  <c r="I927" i="12"/>
  <c r="G927" i="12"/>
  <c r="E927" i="12"/>
  <c r="C927" i="12"/>
  <c r="M926" i="12"/>
  <c r="K926" i="12"/>
  <c r="I926" i="12"/>
  <c r="G926" i="12"/>
  <c r="E926" i="12"/>
  <c r="C926" i="12"/>
  <c r="M925" i="12"/>
  <c r="K925" i="12"/>
  <c r="I925" i="12"/>
  <c r="G925" i="12"/>
  <c r="E925" i="12"/>
  <c r="C925" i="12"/>
  <c r="M924" i="12"/>
  <c r="K924" i="12"/>
  <c r="I924" i="12"/>
  <c r="G924" i="12"/>
  <c r="E924" i="12"/>
  <c r="C924" i="12"/>
  <c r="M923" i="12"/>
  <c r="K923" i="12"/>
  <c r="I923" i="12"/>
  <c r="G923" i="12"/>
  <c r="E923" i="12"/>
  <c r="C923" i="12"/>
  <c r="M922" i="12"/>
  <c r="K922" i="12"/>
  <c r="I922" i="12"/>
  <c r="G922" i="12"/>
  <c r="E922" i="12"/>
  <c r="C922" i="12"/>
  <c r="M921" i="12"/>
  <c r="K921" i="12"/>
  <c r="I921" i="12"/>
  <c r="G921" i="12"/>
  <c r="E921" i="12"/>
  <c r="C921" i="12"/>
  <c r="M920" i="12"/>
  <c r="K920" i="12"/>
  <c r="I920" i="12"/>
  <c r="G920" i="12"/>
  <c r="E920" i="12"/>
  <c r="C920" i="12"/>
  <c r="M919" i="12"/>
  <c r="K919" i="12"/>
  <c r="I919" i="12"/>
  <c r="G919" i="12"/>
  <c r="E919" i="12"/>
  <c r="C919" i="12"/>
  <c r="M918" i="12"/>
  <c r="K918" i="12"/>
  <c r="I918" i="12"/>
  <c r="G918" i="12"/>
  <c r="E918" i="12"/>
  <c r="C918" i="12"/>
  <c r="M917" i="12"/>
  <c r="K917" i="12"/>
  <c r="I917" i="12"/>
  <c r="G917" i="12"/>
  <c r="E917" i="12"/>
  <c r="C917" i="12"/>
  <c r="M916" i="12"/>
  <c r="K916" i="12"/>
  <c r="I916" i="12"/>
  <c r="G916" i="12"/>
  <c r="E916" i="12"/>
  <c r="C916" i="12"/>
  <c r="M915" i="12"/>
  <c r="K915" i="12"/>
  <c r="I915" i="12"/>
  <c r="G915" i="12"/>
  <c r="E915" i="12"/>
  <c r="C915" i="12"/>
  <c r="M914" i="12"/>
  <c r="K914" i="12"/>
  <c r="I914" i="12"/>
  <c r="G914" i="12"/>
  <c r="E914" i="12"/>
  <c r="C914" i="12"/>
  <c r="M913" i="12"/>
  <c r="K913" i="12"/>
  <c r="I913" i="12"/>
  <c r="G913" i="12"/>
  <c r="E913" i="12"/>
  <c r="C913" i="12"/>
  <c r="M912" i="12"/>
  <c r="K912" i="12"/>
  <c r="I912" i="12"/>
  <c r="G912" i="12"/>
  <c r="E912" i="12"/>
  <c r="C912" i="12"/>
  <c r="M911" i="12"/>
  <c r="K911" i="12"/>
  <c r="I911" i="12"/>
  <c r="G911" i="12"/>
  <c r="E911" i="12"/>
  <c r="C911" i="12"/>
  <c r="M910" i="12"/>
  <c r="K910" i="12"/>
  <c r="I910" i="12"/>
  <c r="G910" i="12"/>
  <c r="E910" i="12"/>
  <c r="C910" i="12"/>
  <c r="M909" i="12"/>
  <c r="K909" i="12"/>
  <c r="I909" i="12"/>
  <c r="G909" i="12"/>
  <c r="E909" i="12"/>
  <c r="C909" i="12"/>
  <c r="M908" i="12"/>
  <c r="K908" i="12"/>
  <c r="I908" i="12"/>
  <c r="G908" i="12"/>
  <c r="E908" i="12"/>
  <c r="C908" i="12"/>
  <c r="M907" i="12"/>
  <c r="K907" i="12"/>
  <c r="I907" i="12"/>
  <c r="G907" i="12"/>
  <c r="E907" i="12"/>
  <c r="C907" i="12"/>
  <c r="M906" i="12"/>
  <c r="K906" i="12"/>
  <c r="I906" i="12"/>
  <c r="G906" i="12"/>
  <c r="E906" i="12"/>
  <c r="C906" i="12"/>
  <c r="M905" i="12"/>
  <c r="K905" i="12"/>
  <c r="I905" i="12"/>
  <c r="G905" i="12"/>
  <c r="E905" i="12"/>
  <c r="C905" i="12"/>
  <c r="M904" i="12"/>
  <c r="K904" i="12"/>
  <c r="I904" i="12"/>
  <c r="G904" i="12"/>
  <c r="E904" i="12"/>
  <c r="C904" i="12"/>
  <c r="M903" i="12"/>
  <c r="K903" i="12"/>
  <c r="I903" i="12"/>
  <c r="G903" i="12"/>
  <c r="E903" i="12"/>
  <c r="C903" i="12"/>
  <c r="M902" i="12"/>
  <c r="K902" i="12"/>
  <c r="I902" i="12"/>
  <c r="G902" i="12"/>
  <c r="E902" i="12"/>
  <c r="C902" i="12"/>
  <c r="M901" i="12"/>
  <c r="K901" i="12"/>
  <c r="I901" i="12"/>
  <c r="G901" i="12"/>
  <c r="E901" i="12"/>
  <c r="C901" i="12"/>
  <c r="M900" i="12"/>
  <c r="K900" i="12"/>
  <c r="I900" i="12"/>
  <c r="G900" i="12"/>
  <c r="E900" i="12"/>
  <c r="C900" i="12"/>
  <c r="M899" i="12"/>
  <c r="K899" i="12"/>
  <c r="I899" i="12"/>
  <c r="G899" i="12"/>
  <c r="E899" i="12"/>
  <c r="C899" i="12"/>
  <c r="M898" i="12"/>
  <c r="K898" i="12"/>
  <c r="I898" i="12"/>
  <c r="G898" i="12"/>
  <c r="E898" i="12"/>
  <c r="C898" i="12"/>
  <c r="M897" i="12"/>
  <c r="K897" i="12"/>
  <c r="I897" i="12"/>
  <c r="G897" i="12"/>
  <c r="E897" i="12"/>
  <c r="C897" i="12"/>
  <c r="M896" i="12"/>
  <c r="K896" i="12"/>
  <c r="I896" i="12"/>
  <c r="G896" i="12"/>
  <c r="E896" i="12"/>
  <c r="C896" i="12"/>
  <c r="M895" i="12"/>
  <c r="K895" i="12"/>
  <c r="I895" i="12"/>
  <c r="G895" i="12"/>
  <c r="E895" i="12"/>
  <c r="C895" i="12"/>
  <c r="M894" i="12"/>
  <c r="K894" i="12"/>
  <c r="I894" i="12"/>
  <c r="G894" i="12"/>
  <c r="E894" i="12"/>
  <c r="C894" i="12"/>
  <c r="M893" i="12"/>
  <c r="K893" i="12"/>
  <c r="I893" i="12"/>
  <c r="G893" i="12"/>
  <c r="E893" i="12"/>
  <c r="C893" i="12"/>
  <c r="M892" i="12"/>
  <c r="K892" i="12"/>
  <c r="I892" i="12"/>
  <c r="G892" i="12"/>
  <c r="E892" i="12"/>
  <c r="C892" i="12"/>
  <c r="M891" i="12"/>
  <c r="K891" i="12"/>
  <c r="I891" i="12"/>
  <c r="G891" i="12"/>
  <c r="E891" i="12"/>
  <c r="C891" i="12"/>
  <c r="M890" i="12"/>
  <c r="K890" i="12"/>
  <c r="I890" i="12"/>
  <c r="G890" i="12"/>
  <c r="E890" i="12"/>
  <c r="C890" i="12"/>
  <c r="M889" i="12"/>
  <c r="K889" i="12"/>
  <c r="I889" i="12"/>
  <c r="G889" i="12"/>
  <c r="E889" i="12"/>
  <c r="C889" i="12"/>
  <c r="M888" i="12"/>
  <c r="K888" i="12"/>
  <c r="I888" i="12"/>
  <c r="G888" i="12"/>
  <c r="E888" i="12"/>
  <c r="C888" i="12"/>
  <c r="M887" i="12"/>
  <c r="K887" i="12"/>
  <c r="I887" i="12"/>
  <c r="G887" i="12"/>
  <c r="E887" i="12"/>
  <c r="C887" i="12"/>
  <c r="M886" i="12"/>
  <c r="K886" i="12"/>
  <c r="I886" i="12"/>
  <c r="G886" i="12"/>
  <c r="E886" i="12"/>
  <c r="C886" i="12"/>
  <c r="M885" i="12"/>
  <c r="K885" i="12"/>
  <c r="I885" i="12"/>
  <c r="G885" i="12"/>
  <c r="E885" i="12"/>
  <c r="C885" i="12"/>
  <c r="M884" i="12"/>
  <c r="K884" i="12"/>
  <c r="I884" i="12"/>
  <c r="G884" i="12"/>
  <c r="E884" i="12"/>
  <c r="C884" i="12"/>
  <c r="M883" i="12"/>
  <c r="K883" i="12"/>
  <c r="I883" i="12"/>
  <c r="G883" i="12"/>
  <c r="E883" i="12"/>
  <c r="C883" i="12"/>
  <c r="M882" i="12"/>
  <c r="K882" i="12"/>
  <c r="I882" i="12"/>
  <c r="G882" i="12"/>
  <c r="E882" i="12"/>
  <c r="C882" i="12"/>
  <c r="M881" i="12"/>
  <c r="K881" i="12"/>
  <c r="I881" i="12"/>
  <c r="G881" i="12"/>
  <c r="E881" i="12"/>
  <c r="C881" i="12"/>
  <c r="M880" i="12"/>
  <c r="K880" i="12"/>
  <c r="I880" i="12"/>
  <c r="G880" i="12"/>
  <c r="E880" i="12"/>
  <c r="C880" i="12"/>
  <c r="M879" i="12"/>
  <c r="K879" i="12"/>
  <c r="I879" i="12"/>
  <c r="G879" i="12"/>
  <c r="E879" i="12"/>
  <c r="C879" i="12"/>
  <c r="M878" i="12"/>
  <c r="K878" i="12"/>
  <c r="I878" i="12"/>
  <c r="G878" i="12"/>
  <c r="E878" i="12"/>
  <c r="C878" i="12"/>
  <c r="M877" i="12"/>
  <c r="K877" i="12"/>
  <c r="I877" i="12"/>
  <c r="G877" i="12"/>
  <c r="E877" i="12"/>
  <c r="C877" i="12"/>
  <c r="M876" i="12"/>
  <c r="K876" i="12"/>
  <c r="I876" i="12"/>
  <c r="G876" i="12"/>
  <c r="E876" i="12"/>
  <c r="C876" i="12"/>
  <c r="M875" i="12"/>
  <c r="K875" i="12"/>
  <c r="I875" i="12"/>
  <c r="G875" i="12"/>
  <c r="E875" i="12"/>
  <c r="C875" i="12"/>
  <c r="M874" i="12"/>
  <c r="K874" i="12"/>
  <c r="I874" i="12"/>
  <c r="G874" i="12"/>
  <c r="E874" i="12"/>
  <c r="C874" i="12"/>
  <c r="M873" i="12"/>
  <c r="K873" i="12"/>
  <c r="I873" i="12"/>
  <c r="G873" i="12"/>
  <c r="E873" i="12"/>
  <c r="C873" i="12"/>
  <c r="M872" i="12"/>
  <c r="K872" i="12"/>
  <c r="I872" i="12"/>
  <c r="G872" i="12"/>
  <c r="E872" i="12"/>
  <c r="C872" i="12"/>
  <c r="M871" i="12"/>
  <c r="K871" i="12"/>
  <c r="I871" i="12"/>
  <c r="G871" i="12"/>
  <c r="E871" i="12"/>
  <c r="C871" i="12"/>
  <c r="M870" i="12"/>
  <c r="K870" i="12"/>
  <c r="I870" i="12"/>
  <c r="G870" i="12"/>
  <c r="E870" i="12"/>
  <c r="C870" i="12"/>
  <c r="M869" i="12"/>
  <c r="K869" i="12"/>
  <c r="I869" i="12"/>
  <c r="G869" i="12"/>
  <c r="E869" i="12"/>
  <c r="C869" i="12"/>
  <c r="M868" i="12"/>
  <c r="K868" i="12"/>
  <c r="I868" i="12"/>
  <c r="G868" i="12"/>
  <c r="E868" i="12"/>
  <c r="C868" i="12"/>
  <c r="M867" i="12"/>
  <c r="K867" i="12"/>
  <c r="I867" i="12"/>
  <c r="G867" i="12"/>
  <c r="E867" i="12"/>
  <c r="C867" i="12"/>
  <c r="M866" i="12"/>
  <c r="K866" i="12"/>
  <c r="I866" i="12"/>
  <c r="G866" i="12"/>
  <c r="E866" i="12"/>
  <c r="C866" i="12"/>
  <c r="M865" i="12"/>
  <c r="K865" i="12"/>
  <c r="I865" i="12"/>
  <c r="G865" i="12"/>
  <c r="E865" i="12"/>
  <c r="C865" i="12"/>
  <c r="M864" i="12"/>
  <c r="K864" i="12"/>
  <c r="I864" i="12"/>
  <c r="G864" i="12"/>
  <c r="E864" i="12"/>
  <c r="C864" i="12"/>
  <c r="M863" i="12"/>
  <c r="K863" i="12"/>
  <c r="I863" i="12"/>
  <c r="G863" i="12"/>
  <c r="E863" i="12"/>
  <c r="C863" i="12"/>
  <c r="M862" i="12"/>
  <c r="K862" i="12"/>
  <c r="I862" i="12"/>
  <c r="G862" i="12"/>
  <c r="E862" i="12"/>
  <c r="C862" i="12"/>
  <c r="M861" i="12"/>
  <c r="K861" i="12"/>
  <c r="I861" i="12"/>
  <c r="G861" i="12"/>
  <c r="E861" i="12"/>
  <c r="C861" i="12"/>
  <c r="M860" i="12"/>
  <c r="K860" i="12"/>
  <c r="I860" i="12"/>
  <c r="G860" i="12"/>
  <c r="E860" i="12"/>
  <c r="C860" i="12"/>
  <c r="M859" i="12"/>
  <c r="K859" i="12"/>
  <c r="I859" i="12"/>
  <c r="G859" i="12"/>
  <c r="E859" i="12"/>
  <c r="C859" i="12"/>
  <c r="M858" i="12"/>
  <c r="K858" i="12"/>
  <c r="I858" i="12"/>
  <c r="G858" i="12"/>
  <c r="E858" i="12"/>
  <c r="C858" i="12"/>
  <c r="M857" i="12"/>
  <c r="K857" i="12"/>
  <c r="I857" i="12"/>
  <c r="G857" i="12"/>
  <c r="E857" i="12"/>
  <c r="C857" i="12"/>
  <c r="M856" i="12"/>
  <c r="K856" i="12"/>
  <c r="I856" i="12"/>
  <c r="G856" i="12"/>
  <c r="E856" i="12"/>
  <c r="C856" i="12"/>
  <c r="M855" i="12"/>
  <c r="K855" i="12"/>
  <c r="I855" i="12"/>
  <c r="G855" i="12"/>
  <c r="E855" i="12"/>
  <c r="C855" i="12"/>
  <c r="M854" i="12"/>
  <c r="K854" i="12"/>
  <c r="I854" i="12"/>
  <c r="G854" i="12"/>
  <c r="E854" i="12"/>
  <c r="C854" i="12"/>
  <c r="M853" i="12"/>
  <c r="K853" i="12"/>
  <c r="I853" i="12"/>
  <c r="G853" i="12"/>
  <c r="E853" i="12"/>
  <c r="C853" i="12"/>
  <c r="M852" i="12"/>
  <c r="K852" i="12"/>
  <c r="I852" i="12"/>
  <c r="G852" i="12"/>
  <c r="E852" i="12"/>
  <c r="C852" i="12"/>
  <c r="M851" i="12"/>
  <c r="K851" i="12"/>
  <c r="I851" i="12"/>
  <c r="G851" i="12"/>
  <c r="E851" i="12"/>
  <c r="C851" i="12"/>
  <c r="M850" i="12"/>
  <c r="K850" i="12"/>
  <c r="I850" i="12"/>
  <c r="G850" i="12"/>
  <c r="E850" i="12"/>
  <c r="C850" i="12"/>
  <c r="M849" i="12"/>
  <c r="K849" i="12"/>
  <c r="I849" i="12"/>
  <c r="G849" i="12"/>
  <c r="E849" i="12"/>
  <c r="C849" i="12"/>
  <c r="M848" i="12"/>
  <c r="K848" i="12"/>
  <c r="I848" i="12"/>
  <c r="G848" i="12"/>
  <c r="E848" i="12"/>
  <c r="C848" i="12"/>
  <c r="M847" i="12"/>
  <c r="K847" i="12"/>
  <c r="I847" i="12"/>
  <c r="G847" i="12"/>
  <c r="E847" i="12"/>
  <c r="C847" i="12"/>
  <c r="M846" i="12"/>
  <c r="K846" i="12"/>
  <c r="I846" i="12"/>
  <c r="G846" i="12"/>
  <c r="E846" i="12"/>
  <c r="C846" i="12"/>
  <c r="M845" i="12"/>
  <c r="K845" i="12"/>
  <c r="I845" i="12"/>
  <c r="G845" i="12"/>
  <c r="E845" i="12"/>
  <c r="C845" i="12"/>
  <c r="M844" i="12"/>
  <c r="K844" i="12"/>
  <c r="I844" i="12"/>
  <c r="G844" i="12"/>
  <c r="E844" i="12"/>
  <c r="C844" i="12"/>
  <c r="M843" i="12"/>
  <c r="K843" i="12"/>
  <c r="I843" i="12"/>
  <c r="G843" i="12"/>
  <c r="E843" i="12"/>
  <c r="C843" i="12"/>
  <c r="M842" i="12"/>
  <c r="K842" i="12"/>
  <c r="I842" i="12"/>
  <c r="G842" i="12"/>
  <c r="E842" i="12"/>
  <c r="C842" i="12"/>
  <c r="M841" i="12"/>
  <c r="K841" i="12"/>
  <c r="I841" i="12"/>
  <c r="G841" i="12"/>
  <c r="E841" i="12"/>
  <c r="C841" i="12"/>
  <c r="M840" i="12"/>
  <c r="K840" i="12"/>
  <c r="I840" i="12"/>
  <c r="G840" i="12"/>
  <c r="E840" i="12"/>
  <c r="C840" i="12"/>
  <c r="M839" i="12"/>
  <c r="K839" i="12"/>
  <c r="I839" i="12"/>
  <c r="G839" i="12"/>
  <c r="E839" i="12"/>
  <c r="C839" i="12"/>
  <c r="M838" i="12"/>
  <c r="K838" i="12"/>
  <c r="I838" i="12"/>
  <c r="G838" i="12"/>
  <c r="E838" i="12"/>
  <c r="C838" i="12"/>
  <c r="M837" i="12"/>
  <c r="K837" i="12"/>
  <c r="I837" i="12"/>
  <c r="G837" i="12"/>
  <c r="E837" i="12"/>
  <c r="C837" i="12"/>
  <c r="M836" i="12"/>
  <c r="K836" i="12"/>
  <c r="I836" i="12"/>
  <c r="G836" i="12"/>
  <c r="E836" i="12"/>
  <c r="C836" i="12"/>
  <c r="M835" i="12"/>
  <c r="K835" i="12"/>
  <c r="I835" i="12"/>
  <c r="G835" i="12"/>
  <c r="E835" i="12"/>
  <c r="C835" i="12"/>
  <c r="M834" i="12"/>
  <c r="K834" i="12"/>
  <c r="I834" i="12"/>
  <c r="G834" i="12"/>
  <c r="E834" i="12"/>
  <c r="C834" i="12"/>
  <c r="M833" i="12"/>
  <c r="K833" i="12"/>
  <c r="I833" i="12"/>
  <c r="G833" i="12"/>
  <c r="E833" i="12"/>
  <c r="C833" i="12"/>
  <c r="M832" i="12"/>
  <c r="K832" i="12"/>
  <c r="I832" i="12"/>
  <c r="G832" i="12"/>
  <c r="E832" i="12"/>
  <c r="C832" i="12"/>
  <c r="M831" i="12"/>
  <c r="K831" i="12"/>
  <c r="I831" i="12"/>
  <c r="G831" i="12"/>
  <c r="E831" i="12"/>
  <c r="C831" i="12"/>
  <c r="M830" i="12"/>
  <c r="K830" i="12"/>
  <c r="I830" i="12"/>
  <c r="G830" i="12"/>
  <c r="E830" i="12"/>
  <c r="C830" i="12"/>
  <c r="M829" i="12"/>
  <c r="K829" i="12"/>
  <c r="I829" i="12"/>
  <c r="G829" i="12"/>
  <c r="E829" i="12"/>
  <c r="C829" i="12"/>
  <c r="M828" i="12"/>
  <c r="K828" i="12"/>
  <c r="I828" i="12"/>
  <c r="G828" i="12"/>
  <c r="E828" i="12"/>
  <c r="C828" i="12"/>
  <c r="M827" i="12"/>
  <c r="K827" i="12"/>
  <c r="I827" i="12"/>
  <c r="G827" i="12"/>
  <c r="E827" i="12"/>
  <c r="C827" i="12"/>
  <c r="M826" i="12"/>
  <c r="K826" i="12"/>
  <c r="I826" i="12"/>
  <c r="G826" i="12"/>
  <c r="E826" i="12"/>
  <c r="C826" i="12"/>
  <c r="M825" i="12"/>
  <c r="K825" i="12"/>
  <c r="I825" i="12"/>
  <c r="G825" i="12"/>
  <c r="E825" i="12"/>
  <c r="C825" i="12"/>
  <c r="M824" i="12"/>
  <c r="K824" i="12"/>
  <c r="I824" i="12"/>
  <c r="G824" i="12"/>
  <c r="E824" i="12"/>
  <c r="C824" i="12"/>
  <c r="M823" i="12"/>
  <c r="K823" i="12"/>
  <c r="I823" i="12"/>
  <c r="G823" i="12"/>
  <c r="E823" i="12"/>
  <c r="C823" i="12"/>
  <c r="M822" i="12"/>
  <c r="K822" i="12"/>
  <c r="I822" i="12"/>
  <c r="G822" i="12"/>
  <c r="E822" i="12"/>
  <c r="C822" i="12"/>
  <c r="M821" i="12"/>
  <c r="K821" i="12"/>
  <c r="I821" i="12"/>
  <c r="G821" i="12"/>
  <c r="E821" i="12"/>
  <c r="C821" i="12"/>
  <c r="M820" i="12"/>
  <c r="K820" i="12"/>
  <c r="I820" i="12"/>
  <c r="G820" i="12"/>
  <c r="E820" i="12"/>
  <c r="C820" i="12"/>
  <c r="M819" i="12"/>
  <c r="K819" i="12"/>
  <c r="I819" i="12"/>
  <c r="G819" i="12"/>
  <c r="E819" i="12"/>
  <c r="C819" i="12"/>
  <c r="M818" i="12"/>
  <c r="K818" i="12"/>
  <c r="I818" i="12"/>
  <c r="G818" i="12"/>
  <c r="E818" i="12"/>
  <c r="C818" i="12"/>
  <c r="M817" i="12"/>
  <c r="K817" i="12"/>
  <c r="I817" i="12"/>
  <c r="G817" i="12"/>
  <c r="E817" i="12"/>
  <c r="C817" i="12"/>
  <c r="M816" i="12"/>
  <c r="K816" i="12"/>
  <c r="I816" i="12"/>
  <c r="G816" i="12"/>
  <c r="E816" i="12"/>
  <c r="C816" i="12"/>
  <c r="M815" i="12"/>
  <c r="K815" i="12"/>
  <c r="I815" i="12"/>
  <c r="G815" i="12"/>
  <c r="E815" i="12"/>
  <c r="C815" i="12"/>
  <c r="M814" i="12"/>
  <c r="K814" i="12"/>
  <c r="I814" i="12"/>
  <c r="G814" i="12"/>
  <c r="E814" i="12"/>
  <c r="C814" i="12"/>
  <c r="M813" i="12"/>
  <c r="K813" i="12"/>
  <c r="I813" i="12"/>
  <c r="G813" i="12"/>
  <c r="E813" i="12"/>
  <c r="C813" i="12"/>
  <c r="M812" i="12"/>
  <c r="K812" i="12"/>
  <c r="I812" i="12"/>
  <c r="G812" i="12"/>
  <c r="E812" i="12"/>
  <c r="C812" i="12"/>
  <c r="M811" i="12"/>
  <c r="K811" i="12"/>
  <c r="I811" i="12"/>
  <c r="G811" i="12"/>
  <c r="E811" i="12"/>
  <c r="C811" i="12"/>
  <c r="M810" i="12"/>
  <c r="K810" i="12"/>
  <c r="I810" i="12"/>
  <c r="G810" i="12"/>
  <c r="E810" i="12"/>
  <c r="C810" i="12"/>
  <c r="M809" i="12"/>
  <c r="K809" i="12"/>
  <c r="I809" i="12"/>
  <c r="G809" i="12"/>
  <c r="E809" i="12"/>
  <c r="C809" i="12"/>
  <c r="M808" i="12"/>
  <c r="K808" i="12"/>
  <c r="I808" i="12"/>
  <c r="G808" i="12"/>
  <c r="E808" i="12"/>
  <c r="C808" i="12"/>
  <c r="M807" i="12"/>
  <c r="K807" i="12"/>
  <c r="I807" i="12"/>
  <c r="G807" i="12"/>
  <c r="E807" i="12"/>
  <c r="C807" i="12"/>
  <c r="M806" i="12"/>
  <c r="K806" i="12"/>
  <c r="I806" i="12"/>
  <c r="G806" i="12"/>
  <c r="E806" i="12"/>
  <c r="C806" i="12"/>
  <c r="M805" i="12"/>
  <c r="K805" i="12"/>
  <c r="I805" i="12"/>
  <c r="G805" i="12"/>
  <c r="E805" i="12"/>
  <c r="C805" i="12"/>
  <c r="M804" i="12"/>
  <c r="K804" i="12"/>
  <c r="I804" i="12"/>
  <c r="G804" i="12"/>
  <c r="E804" i="12"/>
  <c r="C804" i="12"/>
  <c r="M803" i="12"/>
  <c r="K803" i="12"/>
  <c r="I803" i="12"/>
  <c r="G803" i="12"/>
  <c r="E803" i="12"/>
  <c r="C803" i="12"/>
  <c r="M802" i="12"/>
  <c r="K802" i="12"/>
  <c r="I802" i="12"/>
  <c r="G802" i="12"/>
  <c r="E802" i="12"/>
  <c r="C802" i="12"/>
  <c r="M801" i="12"/>
  <c r="K801" i="12"/>
  <c r="I801" i="12"/>
  <c r="G801" i="12"/>
  <c r="E801" i="12"/>
  <c r="C801" i="12"/>
  <c r="M800" i="12"/>
  <c r="K800" i="12"/>
  <c r="I800" i="12"/>
  <c r="G800" i="12"/>
  <c r="E800" i="12"/>
  <c r="C800" i="12"/>
  <c r="M799" i="12"/>
  <c r="K799" i="12"/>
  <c r="I799" i="12"/>
  <c r="G799" i="12"/>
  <c r="E799" i="12"/>
  <c r="C799" i="12"/>
  <c r="M798" i="12"/>
  <c r="K798" i="12"/>
  <c r="I798" i="12"/>
  <c r="G798" i="12"/>
  <c r="E798" i="12"/>
  <c r="C798" i="12"/>
  <c r="M797" i="12"/>
  <c r="K797" i="12"/>
  <c r="I797" i="12"/>
  <c r="G797" i="12"/>
  <c r="E797" i="12"/>
  <c r="C797" i="12"/>
  <c r="M796" i="12"/>
  <c r="K796" i="12"/>
  <c r="I796" i="12"/>
  <c r="G796" i="12"/>
  <c r="E796" i="12"/>
  <c r="C796" i="12"/>
  <c r="M795" i="12"/>
  <c r="K795" i="12"/>
  <c r="I795" i="12"/>
  <c r="G795" i="12"/>
  <c r="E795" i="12"/>
  <c r="C795" i="12"/>
  <c r="M794" i="12"/>
  <c r="K794" i="12"/>
  <c r="I794" i="12"/>
  <c r="G794" i="12"/>
  <c r="E794" i="12"/>
  <c r="C794" i="12"/>
  <c r="M793" i="12"/>
  <c r="K793" i="12"/>
  <c r="I793" i="12"/>
  <c r="G793" i="12"/>
  <c r="E793" i="12"/>
  <c r="C793" i="12"/>
  <c r="M792" i="12"/>
  <c r="K792" i="12"/>
  <c r="I792" i="12"/>
  <c r="G792" i="12"/>
  <c r="E792" i="12"/>
  <c r="C792" i="12"/>
  <c r="M791" i="12"/>
  <c r="K791" i="12"/>
  <c r="I791" i="12"/>
  <c r="G791" i="12"/>
  <c r="E791" i="12"/>
  <c r="C791" i="12"/>
  <c r="M790" i="12"/>
  <c r="K790" i="12"/>
  <c r="I790" i="12"/>
  <c r="G790" i="12"/>
  <c r="E790" i="12"/>
  <c r="C790" i="12"/>
  <c r="M789" i="12"/>
  <c r="K789" i="12"/>
  <c r="I789" i="12"/>
  <c r="G789" i="12"/>
  <c r="E789" i="12"/>
  <c r="C789" i="12"/>
  <c r="M788" i="12"/>
  <c r="K788" i="12"/>
  <c r="I788" i="12"/>
  <c r="G788" i="12"/>
  <c r="E788" i="12"/>
  <c r="C788" i="12"/>
  <c r="M787" i="12"/>
  <c r="K787" i="12"/>
  <c r="I787" i="12"/>
  <c r="G787" i="12"/>
  <c r="E787" i="12"/>
  <c r="C787" i="12"/>
  <c r="M786" i="12"/>
  <c r="K786" i="12"/>
  <c r="I786" i="12"/>
  <c r="G786" i="12"/>
  <c r="E786" i="12"/>
  <c r="C786" i="12"/>
  <c r="M785" i="12"/>
  <c r="K785" i="12"/>
  <c r="I785" i="12"/>
  <c r="G785" i="12"/>
  <c r="E785" i="12"/>
  <c r="C785" i="12"/>
  <c r="M784" i="12"/>
  <c r="K784" i="12"/>
  <c r="I784" i="12"/>
  <c r="G784" i="12"/>
  <c r="E784" i="12"/>
  <c r="C784" i="12"/>
  <c r="M783" i="12"/>
  <c r="K783" i="12"/>
  <c r="I783" i="12"/>
  <c r="G783" i="12"/>
  <c r="E783" i="12"/>
  <c r="C783" i="12"/>
  <c r="M782" i="12"/>
  <c r="K782" i="12"/>
  <c r="I782" i="12"/>
  <c r="G782" i="12"/>
  <c r="E782" i="12"/>
  <c r="C782" i="12"/>
  <c r="M781" i="12"/>
  <c r="K781" i="12"/>
  <c r="I781" i="12"/>
  <c r="G781" i="12"/>
  <c r="E781" i="12"/>
  <c r="C781" i="12"/>
  <c r="M780" i="12"/>
  <c r="K780" i="12"/>
  <c r="I780" i="12"/>
  <c r="G780" i="12"/>
  <c r="E780" i="12"/>
  <c r="C780" i="12"/>
  <c r="M779" i="12"/>
  <c r="K779" i="12"/>
  <c r="I779" i="12"/>
  <c r="G779" i="12"/>
  <c r="E779" i="12"/>
  <c r="C779" i="12"/>
  <c r="M778" i="12"/>
  <c r="K778" i="12"/>
  <c r="I778" i="12"/>
  <c r="G778" i="12"/>
  <c r="E778" i="12"/>
  <c r="C778" i="12"/>
  <c r="M777" i="12"/>
  <c r="K777" i="12"/>
  <c r="I777" i="12"/>
  <c r="G777" i="12"/>
  <c r="E777" i="12"/>
  <c r="C777" i="12"/>
  <c r="M776" i="12"/>
  <c r="K776" i="12"/>
  <c r="I776" i="12"/>
  <c r="G776" i="12"/>
  <c r="E776" i="12"/>
  <c r="C776" i="12"/>
  <c r="M775" i="12"/>
  <c r="K775" i="12"/>
  <c r="I775" i="12"/>
  <c r="G775" i="12"/>
  <c r="E775" i="12"/>
  <c r="C775" i="12"/>
  <c r="M774" i="12"/>
  <c r="K774" i="12"/>
  <c r="I774" i="12"/>
  <c r="G774" i="12"/>
  <c r="E774" i="12"/>
  <c r="C774" i="12"/>
  <c r="M773" i="12"/>
  <c r="K773" i="12"/>
  <c r="I773" i="12"/>
  <c r="G773" i="12"/>
  <c r="E773" i="12"/>
  <c r="C773" i="12"/>
  <c r="M772" i="12"/>
  <c r="K772" i="12"/>
  <c r="I772" i="12"/>
  <c r="G772" i="12"/>
  <c r="E772" i="12"/>
  <c r="C772" i="12"/>
  <c r="M771" i="12"/>
  <c r="K771" i="12"/>
  <c r="I771" i="12"/>
  <c r="G771" i="12"/>
  <c r="E771" i="12"/>
  <c r="C771" i="12"/>
  <c r="M770" i="12"/>
  <c r="K770" i="12"/>
  <c r="I770" i="12"/>
  <c r="G770" i="12"/>
  <c r="E770" i="12"/>
  <c r="C770" i="12"/>
  <c r="M769" i="12"/>
  <c r="K769" i="12"/>
  <c r="I769" i="12"/>
  <c r="G769" i="12"/>
  <c r="E769" i="12"/>
  <c r="C769" i="12"/>
  <c r="M768" i="12"/>
  <c r="K768" i="12"/>
  <c r="I768" i="12"/>
  <c r="G768" i="12"/>
  <c r="E768" i="12"/>
  <c r="C768" i="12"/>
  <c r="M767" i="12"/>
  <c r="K767" i="12"/>
  <c r="I767" i="12"/>
  <c r="G767" i="12"/>
  <c r="E767" i="12"/>
  <c r="C767" i="12"/>
  <c r="M766" i="12"/>
  <c r="K766" i="12"/>
  <c r="I766" i="12"/>
  <c r="G766" i="12"/>
  <c r="E766" i="12"/>
  <c r="C766" i="12"/>
  <c r="M765" i="12"/>
  <c r="K765" i="12"/>
  <c r="I765" i="12"/>
  <c r="G765" i="12"/>
  <c r="E765" i="12"/>
  <c r="C765" i="12"/>
  <c r="M764" i="12"/>
  <c r="K764" i="12"/>
  <c r="I764" i="12"/>
  <c r="G764" i="12"/>
  <c r="E764" i="12"/>
  <c r="C764" i="12"/>
  <c r="M763" i="12"/>
  <c r="K763" i="12"/>
  <c r="I763" i="12"/>
  <c r="G763" i="12"/>
  <c r="E763" i="12"/>
  <c r="C763" i="12"/>
  <c r="M762" i="12"/>
  <c r="K762" i="12"/>
  <c r="I762" i="12"/>
  <c r="G762" i="12"/>
  <c r="E762" i="12"/>
  <c r="C762" i="12"/>
  <c r="M761" i="12"/>
  <c r="K761" i="12"/>
  <c r="I761" i="12"/>
  <c r="G761" i="12"/>
  <c r="E761" i="12"/>
  <c r="C761" i="12"/>
  <c r="M760" i="12"/>
  <c r="K760" i="12"/>
  <c r="I760" i="12"/>
  <c r="G760" i="12"/>
  <c r="E760" i="12"/>
  <c r="C760" i="12"/>
  <c r="M759" i="12"/>
  <c r="K759" i="12"/>
  <c r="I759" i="12"/>
  <c r="G759" i="12"/>
  <c r="E759" i="12"/>
  <c r="C759" i="12"/>
  <c r="M758" i="12"/>
  <c r="K758" i="12"/>
  <c r="I758" i="12"/>
  <c r="G758" i="12"/>
  <c r="E758" i="12"/>
  <c r="C758" i="12"/>
  <c r="M757" i="12"/>
  <c r="K757" i="12"/>
  <c r="I757" i="12"/>
  <c r="G757" i="12"/>
  <c r="E757" i="12"/>
  <c r="C757" i="12"/>
  <c r="M756" i="12"/>
  <c r="K756" i="12"/>
  <c r="I756" i="12"/>
  <c r="G756" i="12"/>
  <c r="E756" i="12"/>
  <c r="C756" i="12"/>
  <c r="M755" i="12"/>
  <c r="K755" i="12"/>
  <c r="I755" i="12"/>
  <c r="G755" i="12"/>
  <c r="E755" i="12"/>
  <c r="C755" i="12"/>
  <c r="M754" i="12"/>
  <c r="K754" i="12"/>
  <c r="I754" i="12"/>
  <c r="G754" i="12"/>
  <c r="E754" i="12"/>
  <c r="C754" i="12"/>
  <c r="M753" i="12"/>
  <c r="K753" i="12"/>
  <c r="I753" i="12"/>
  <c r="G753" i="12"/>
  <c r="E753" i="12"/>
  <c r="C753" i="12"/>
  <c r="M752" i="12"/>
  <c r="K752" i="12"/>
  <c r="I752" i="12"/>
  <c r="G752" i="12"/>
  <c r="E752" i="12"/>
  <c r="C752" i="12"/>
  <c r="M751" i="12"/>
  <c r="K751" i="12"/>
  <c r="I751" i="12"/>
  <c r="G751" i="12"/>
  <c r="E751" i="12"/>
  <c r="C751" i="12"/>
  <c r="M750" i="12"/>
  <c r="K750" i="12"/>
  <c r="I750" i="12"/>
  <c r="G750" i="12"/>
  <c r="E750" i="12"/>
  <c r="C750" i="12"/>
  <c r="M749" i="12"/>
  <c r="K749" i="12"/>
  <c r="I749" i="12"/>
  <c r="G749" i="12"/>
  <c r="E749" i="12"/>
  <c r="C749" i="12"/>
  <c r="M748" i="12"/>
  <c r="K748" i="12"/>
  <c r="I748" i="12"/>
  <c r="G748" i="12"/>
  <c r="E748" i="12"/>
  <c r="C748" i="12"/>
  <c r="M747" i="12"/>
  <c r="K747" i="12"/>
  <c r="I747" i="12"/>
  <c r="G747" i="12"/>
  <c r="E747" i="12"/>
  <c r="C747" i="12"/>
  <c r="M746" i="12"/>
  <c r="K746" i="12"/>
  <c r="I746" i="12"/>
  <c r="G746" i="12"/>
  <c r="E746" i="12"/>
  <c r="C746" i="12"/>
  <c r="M745" i="12"/>
  <c r="K745" i="12"/>
  <c r="I745" i="12"/>
  <c r="G745" i="12"/>
  <c r="E745" i="12"/>
  <c r="C745" i="12"/>
  <c r="M744" i="12"/>
  <c r="K744" i="12"/>
  <c r="I744" i="12"/>
  <c r="G744" i="12"/>
  <c r="E744" i="12"/>
  <c r="C744" i="12"/>
  <c r="M743" i="12"/>
  <c r="K743" i="12"/>
  <c r="I743" i="12"/>
  <c r="G743" i="12"/>
  <c r="E743" i="12"/>
  <c r="C743" i="12"/>
  <c r="M742" i="12"/>
  <c r="K742" i="12"/>
  <c r="I742" i="12"/>
  <c r="G742" i="12"/>
  <c r="E742" i="12"/>
  <c r="C742" i="12"/>
  <c r="M741" i="12"/>
  <c r="K741" i="12"/>
  <c r="I741" i="12"/>
  <c r="G741" i="12"/>
  <c r="E741" i="12"/>
  <c r="C741" i="12"/>
  <c r="M740" i="12"/>
  <c r="K740" i="12"/>
  <c r="I740" i="12"/>
  <c r="G740" i="12"/>
  <c r="E740" i="12"/>
  <c r="C740" i="12"/>
  <c r="M739" i="12"/>
  <c r="K739" i="12"/>
  <c r="I739" i="12"/>
  <c r="G739" i="12"/>
  <c r="E739" i="12"/>
  <c r="C739" i="12"/>
  <c r="M738" i="12"/>
  <c r="K738" i="12"/>
  <c r="I738" i="12"/>
  <c r="G738" i="12"/>
  <c r="E738" i="12"/>
  <c r="C738" i="12"/>
  <c r="M737" i="12"/>
  <c r="K737" i="12"/>
  <c r="I737" i="12"/>
  <c r="G737" i="12"/>
  <c r="E737" i="12"/>
  <c r="C737" i="12"/>
  <c r="M736" i="12"/>
  <c r="K736" i="12"/>
  <c r="I736" i="12"/>
  <c r="G736" i="12"/>
  <c r="E736" i="12"/>
  <c r="C736" i="12"/>
  <c r="M735" i="12"/>
  <c r="K735" i="12"/>
  <c r="I735" i="12"/>
  <c r="G735" i="12"/>
  <c r="E735" i="12"/>
  <c r="C735" i="12"/>
  <c r="M734" i="12"/>
  <c r="K734" i="12"/>
  <c r="I734" i="12"/>
  <c r="G734" i="12"/>
  <c r="E734" i="12"/>
  <c r="C734" i="12"/>
  <c r="M733" i="12"/>
  <c r="K733" i="12"/>
  <c r="I733" i="12"/>
  <c r="G733" i="12"/>
  <c r="E733" i="12"/>
  <c r="C733" i="12"/>
  <c r="M732" i="12"/>
  <c r="K732" i="12"/>
  <c r="I732" i="12"/>
  <c r="G732" i="12"/>
  <c r="E732" i="12"/>
  <c r="C732" i="12"/>
  <c r="M731" i="12"/>
  <c r="K731" i="12"/>
  <c r="I731" i="12"/>
  <c r="G731" i="12"/>
  <c r="E731" i="12"/>
  <c r="C731" i="12"/>
  <c r="M730" i="12"/>
  <c r="K730" i="12"/>
  <c r="I730" i="12"/>
  <c r="G730" i="12"/>
  <c r="E730" i="12"/>
  <c r="C730" i="12"/>
  <c r="M729" i="12"/>
  <c r="K729" i="12"/>
  <c r="I729" i="12"/>
  <c r="G729" i="12"/>
  <c r="E729" i="12"/>
  <c r="C729" i="12"/>
  <c r="M728" i="12"/>
  <c r="K728" i="12"/>
  <c r="I728" i="12"/>
  <c r="G728" i="12"/>
  <c r="E728" i="12"/>
  <c r="C728" i="12"/>
  <c r="M727" i="12"/>
  <c r="K727" i="12"/>
  <c r="I727" i="12"/>
  <c r="G727" i="12"/>
  <c r="E727" i="12"/>
  <c r="C727" i="12"/>
  <c r="M726" i="12"/>
  <c r="K726" i="12"/>
  <c r="I726" i="12"/>
  <c r="G726" i="12"/>
  <c r="E726" i="12"/>
  <c r="C726" i="12"/>
  <c r="M725" i="12"/>
  <c r="K725" i="12"/>
  <c r="I725" i="12"/>
  <c r="G725" i="12"/>
  <c r="E725" i="12"/>
  <c r="C725" i="12"/>
  <c r="M724" i="12"/>
  <c r="K724" i="12"/>
  <c r="I724" i="12"/>
  <c r="G724" i="12"/>
  <c r="E724" i="12"/>
  <c r="C724" i="12"/>
  <c r="M723" i="12"/>
  <c r="K723" i="12"/>
  <c r="I723" i="12"/>
  <c r="G723" i="12"/>
  <c r="E723" i="12"/>
  <c r="C723" i="12"/>
  <c r="M722" i="12"/>
  <c r="K722" i="12"/>
  <c r="I722" i="12"/>
  <c r="G722" i="12"/>
  <c r="E722" i="12"/>
  <c r="C722" i="12"/>
  <c r="M721" i="12"/>
  <c r="K721" i="12"/>
  <c r="I721" i="12"/>
  <c r="G721" i="12"/>
  <c r="E721" i="12"/>
  <c r="C721" i="12"/>
  <c r="M720" i="12"/>
  <c r="K720" i="12"/>
  <c r="I720" i="12"/>
  <c r="G720" i="12"/>
  <c r="E720" i="12"/>
  <c r="C720" i="12"/>
  <c r="M719" i="12"/>
  <c r="K719" i="12"/>
  <c r="I719" i="12"/>
  <c r="G719" i="12"/>
  <c r="E719" i="12"/>
  <c r="C719" i="12"/>
  <c r="M718" i="12"/>
  <c r="K718" i="12"/>
  <c r="I718" i="12"/>
  <c r="G718" i="12"/>
  <c r="E718" i="12"/>
  <c r="C718" i="12"/>
  <c r="M717" i="12"/>
  <c r="K717" i="12"/>
  <c r="I717" i="12"/>
  <c r="G717" i="12"/>
  <c r="E717" i="12"/>
  <c r="C717" i="12"/>
  <c r="M716" i="12"/>
  <c r="K716" i="12"/>
  <c r="I716" i="12"/>
  <c r="G716" i="12"/>
  <c r="E716" i="12"/>
  <c r="C716" i="12"/>
  <c r="M715" i="12"/>
  <c r="K715" i="12"/>
  <c r="I715" i="12"/>
  <c r="G715" i="12"/>
  <c r="E715" i="12"/>
  <c r="C715" i="12"/>
  <c r="M714" i="12"/>
  <c r="K714" i="12"/>
  <c r="I714" i="12"/>
  <c r="G714" i="12"/>
  <c r="E714" i="12"/>
  <c r="C714" i="12"/>
  <c r="M713" i="12"/>
  <c r="K713" i="12"/>
  <c r="I713" i="12"/>
  <c r="G713" i="12"/>
  <c r="E713" i="12"/>
  <c r="C713" i="12"/>
  <c r="M712" i="12"/>
  <c r="K712" i="12"/>
  <c r="I712" i="12"/>
  <c r="G712" i="12"/>
  <c r="E712" i="12"/>
  <c r="C712" i="12"/>
  <c r="M711" i="12"/>
  <c r="K711" i="12"/>
  <c r="I711" i="12"/>
  <c r="G711" i="12"/>
  <c r="E711" i="12"/>
  <c r="C711" i="12"/>
  <c r="M710" i="12"/>
  <c r="K710" i="12"/>
  <c r="I710" i="12"/>
  <c r="G710" i="12"/>
  <c r="E710" i="12"/>
  <c r="C710" i="12"/>
  <c r="M709" i="12"/>
  <c r="K709" i="12"/>
  <c r="I709" i="12"/>
  <c r="G709" i="12"/>
  <c r="E709" i="12"/>
  <c r="C709" i="12"/>
  <c r="M708" i="12"/>
  <c r="K708" i="12"/>
  <c r="I708" i="12"/>
  <c r="G708" i="12"/>
  <c r="E708" i="12"/>
  <c r="C708" i="12"/>
  <c r="M707" i="12"/>
  <c r="K707" i="12"/>
  <c r="I707" i="12"/>
  <c r="G707" i="12"/>
  <c r="E707" i="12"/>
  <c r="C707" i="12"/>
  <c r="M706" i="12"/>
  <c r="K706" i="12"/>
  <c r="I706" i="12"/>
  <c r="G706" i="12"/>
  <c r="E706" i="12"/>
  <c r="C706" i="12"/>
  <c r="M705" i="12"/>
  <c r="K705" i="12"/>
  <c r="I705" i="12"/>
  <c r="G705" i="12"/>
  <c r="E705" i="12"/>
  <c r="C705" i="12"/>
  <c r="M704" i="12"/>
  <c r="K704" i="12"/>
  <c r="I704" i="12"/>
  <c r="G704" i="12"/>
  <c r="E704" i="12"/>
  <c r="C704" i="12"/>
  <c r="M703" i="12"/>
  <c r="K703" i="12"/>
  <c r="I703" i="12"/>
  <c r="G703" i="12"/>
  <c r="E703" i="12"/>
  <c r="C703" i="12"/>
  <c r="M702" i="12"/>
  <c r="K702" i="12"/>
  <c r="I702" i="12"/>
  <c r="G702" i="12"/>
  <c r="E702" i="12"/>
  <c r="C702" i="12"/>
  <c r="M701" i="12"/>
  <c r="K701" i="12"/>
  <c r="I701" i="12"/>
  <c r="G701" i="12"/>
  <c r="E701" i="12"/>
  <c r="C701" i="12"/>
  <c r="M700" i="12"/>
  <c r="K700" i="12"/>
  <c r="I700" i="12"/>
  <c r="G700" i="12"/>
  <c r="E700" i="12"/>
  <c r="C700" i="12"/>
  <c r="M699" i="12"/>
  <c r="K699" i="12"/>
  <c r="I699" i="12"/>
  <c r="G699" i="12"/>
  <c r="E699" i="12"/>
  <c r="C699" i="12"/>
  <c r="M698" i="12"/>
  <c r="K698" i="12"/>
  <c r="I698" i="12"/>
  <c r="G698" i="12"/>
  <c r="E698" i="12"/>
  <c r="C698" i="12"/>
  <c r="M697" i="12"/>
  <c r="K697" i="12"/>
  <c r="I697" i="12"/>
  <c r="G697" i="12"/>
  <c r="E697" i="12"/>
  <c r="C697" i="12"/>
  <c r="M696" i="12"/>
  <c r="K696" i="12"/>
  <c r="I696" i="12"/>
  <c r="G696" i="12"/>
  <c r="E696" i="12"/>
  <c r="C696" i="12"/>
  <c r="M695" i="12"/>
  <c r="K695" i="12"/>
  <c r="I695" i="12"/>
  <c r="G695" i="12"/>
  <c r="E695" i="12"/>
  <c r="C695" i="12"/>
  <c r="M694" i="12"/>
  <c r="K694" i="12"/>
  <c r="I694" i="12"/>
  <c r="G694" i="12"/>
  <c r="E694" i="12"/>
  <c r="C694" i="12"/>
  <c r="M693" i="12"/>
  <c r="K693" i="12"/>
  <c r="I693" i="12"/>
  <c r="G693" i="12"/>
  <c r="E693" i="12"/>
  <c r="C693" i="12"/>
  <c r="M692" i="12"/>
  <c r="K692" i="12"/>
  <c r="I692" i="12"/>
  <c r="G692" i="12"/>
  <c r="E692" i="12"/>
  <c r="C692" i="12"/>
  <c r="M691" i="12"/>
  <c r="K691" i="12"/>
  <c r="I691" i="12"/>
  <c r="G691" i="12"/>
  <c r="E691" i="12"/>
  <c r="C691" i="12"/>
  <c r="M690" i="12"/>
  <c r="K690" i="12"/>
  <c r="I690" i="12"/>
  <c r="G690" i="12"/>
  <c r="E690" i="12"/>
  <c r="C690" i="12"/>
  <c r="M689" i="12"/>
  <c r="K689" i="12"/>
  <c r="I689" i="12"/>
  <c r="G689" i="12"/>
  <c r="E689" i="12"/>
  <c r="C689" i="12"/>
  <c r="M688" i="12"/>
  <c r="K688" i="12"/>
  <c r="I688" i="12"/>
  <c r="G688" i="12"/>
  <c r="E688" i="12"/>
  <c r="C688" i="12"/>
  <c r="M687" i="12"/>
  <c r="K687" i="12"/>
  <c r="I687" i="12"/>
  <c r="G687" i="12"/>
  <c r="E687" i="12"/>
  <c r="C687" i="12"/>
  <c r="M686" i="12"/>
  <c r="K686" i="12"/>
  <c r="I686" i="12"/>
  <c r="G686" i="12"/>
  <c r="E686" i="12"/>
  <c r="C686" i="12"/>
  <c r="M685" i="12"/>
  <c r="K685" i="12"/>
  <c r="I685" i="12"/>
  <c r="G685" i="12"/>
  <c r="E685" i="12"/>
  <c r="C685" i="12"/>
  <c r="M684" i="12"/>
  <c r="K684" i="12"/>
  <c r="I684" i="12"/>
  <c r="G684" i="12"/>
  <c r="E684" i="12"/>
  <c r="C684" i="12"/>
  <c r="M683" i="12"/>
  <c r="K683" i="12"/>
  <c r="I683" i="12"/>
  <c r="G683" i="12"/>
  <c r="E683" i="12"/>
  <c r="C683" i="12"/>
  <c r="M682" i="12"/>
  <c r="K682" i="12"/>
  <c r="I682" i="12"/>
  <c r="G682" i="12"/>
  <c r="E682" i="12"/>
  <c r="C682" i="12"/>
  <c r="M681" i="12"/>
  <c r="K681" i="12"/>
  <c r="I681" i="12"/>
  <c r="G681" i="12"/>
  <c r="E681" i="12"/>
  <c r="C681" i="12"/>
  <c r="M680" i="12"/>
  <c r="K680" i="12"/>
  <c r="I680" i="12"/>
  <c r="G680" i="12"/>
  <c r="E680" i="12"/>
  <c r="C680" i="12"/>
  <c r="M679" i="12"/>
  <c r="K679" i="12"/>
  <c r="I679" i="12"/>
  <c r="G679" i="12"/>
  <c r="E679" i="12"/>
  <c r="C679" i="12"/>
  <c r="M678" i="12"/>
  <c r="K678" i="12"/>
  <c r="I678" i="12"/>
  <c r="G678" i="12"/>
  <c r="E678" i="12"/>
  <c r="C678" i="12"/>
  <c r="M677" i="12"/>
  <c r="K677" i="12"/>
  <c r="I677" i="12"/>
  <c r="G677" i="12"/>
  <c r="E677" i="12"/>
  <c r="C677" i="12"/>
  <c r="M676" i="12"/>
  <c r="K676" i="12"/>
  <c r="I676" i="12"/>
  <c r="G676" i="12"/>
  <c r="E676" i="12"/>
  <c r="C676" i="12"/>
  <c r="M675" i="12"/>
  <c r="K675" i="12"/>
  <c r="I675" i="12"/>
  <c r="G675" i="12"/>
  <c r="E675" i="12"/>
  <c r="C675" i="12"/>
  <c r="M674" i="12"/>
  <c r="K674" i="12"/>
  <c r="I674" i="12"/>
  <c r="G674" i="12"/>
  <c r="E674" i="12"/>
  <c r="C674" i="12"/>
  <c r="M673" i="12"/>
  <c r="K673" i="12"/>
  <c r="I673" i="12"/>
  <c r="G673" i="12"/>
  <c r="E673" i="12"/>
  <c r="C673" i="12"/>
  <c r="M672" i="12"/>
  <c r="K672" i="12"/>
  <c r="I672" i="12"/>
  <c r="G672" i="12"/>
  <c r="E672" i="12"/>
  <c r="C672" i="12"/>
  <c r="M671" i="12"/>
  <c r="K671" i="12"/>
  <c r="I671" i="12"/>
  <c r="G671" i="12"/>
  <c r="E671" i="12"/>
  <c r="C671" i="12"/>
  <c r="M670" i="12"/>
  <c r="K670" i="12"/>
  <c r="I670" i="12"/>
  <c r="G670" i="12"/>
  <c r="E670" i="12"/>
  <c r="C670" i="12"/>
  <c r="M669" i="12"/>
  <c r="K669" i="12"/>
  <c r="I669" i="12"/>
  <c r="G669" i="12"/>
  <c r="E669" i="12"/>
  <c r="C669" i="12"/>
  <c r="M668" i="12"/>
  <c r="K668" i="12"/>
  <c r="I668" i="12"/>
  <c r="G668" i="12"/>
  <c r="E668" i="12"/>
  <c r="C668" i="12"/>
  <c r="M667" i="12"/>
  <c r="K667" i="12"/>
  <c r="I667" i="12"/>
  <c r="G667" i="12"/>
  <c r="E667" i="12"/>
  <c r="C667" i="12"/>
  <c r="M666" i="12"/>
  <c r="K666" i="12"/>
  <c r="I666" i="12"/>
  <c r="G666" i="12"/>
  <c r="E666" i="12"/>
  <c r="C666" i="12"/>
  <c r="M665" i="12"/>
  <c r="K665" i="12"/>
  <c r="I665" i="12"/>
  <c r="G665" i="12"/>
  <c r="E665" i="12"/>
  <c r="C665" i="12"/>
  <c r="M664" i="12"/>
  <c r="K664" i="12"/>
  <c r="I664" i="12"/>
  <c r="G664" i="12"/>
  <c r="E664" i="12"/>
  <c r="C664" i="12"/>
  <c r="M663" i="12"/>
  <c r="K663" i="12"/>
  <c r="I663" i="12"/>
  <c r="G663" i="12"/>
  <c r="E663" i="12"/>
  <c r="C663" i="12"/>
  <c r="M662" i="12"/>
  <c r="K662" i="12"/>
  <c r="I662" i="12"/>
  <c r="G662" i="12"/>
  <c r="E662" i="12"/>
  <c r="C662" i="12"/>
  <c r="M661" i="12"/>
  <c r="K661" i="12"/>
  <c r="I661" i="12"/>
  <c r="G661" i="12"/>
  <c r="E661" i="12"/>
  <c r="C661" i="12"/>
  <c r="M660" i="12"/>
  <c r="K660" i="12"/>
  <c r="I660" i="12"/>
  <c r="G660" i="12"/>
  <c r="E660" i="12"/>
  <c r="C660" i="12"/>
  <c r="M659" i="12"/>
  <c r="K659" i="12"/>
  <c r="I659" i="12"/>
  <c r="G659" i="12"/>
  <c r="E659" i="12"/>
  <c r="C659" i="12"/>
  <c r="M658" i="12"/>
  <c r="K658" i="12"/>
  <c r="I658" i="12"/>
  <c r="G658" i="12"/>
  <c r="E658" i="12"/>
  <c r="C658" i="12"/>
  <c r="M657" i="12"/>
  <c r="K657" i="12"/>
  <c r="I657" i="12"/>
  <c r="G657" i="12"/>
  <c r="E657" i="12"/>
  <c r="C657" i="12"/>
  <c r="M656" i="12"/>
  <c r="K656" i="12"/>
  <c r="I656" i="12"/>
  <c r="G656" i="12"/>
  <c r="E656" i="12"/>
  <c r="C656" i="12"/>
  <c r="M655" i="12"/>
  <c r="K655" i="12"/>
  <c r="I655" i="12"/>
  <c r="G655" i="12"/>
  <c r="E655" i="12"/>
  <c r="C655" i="12"/>
  <c r="M654" i="12"/>
  <c r="K654" i="12"/>
  <c r="I654" i="12"/>
  <c r="G654" i="12"/>
  <c r="E654" i="12"/>
  <c r="C654" i="12"/>
  <c r="M653" i="12"/>
  <c r="K653" i="12"/>
  <c r="I653" i="12"/>
  <c r="G653" i="12"/>
  <c r="E653" i="12"/>
  <c r="C653" i="12"/>
  <c r="M652" i="12"/>
  <c r="K652" i="12"/>
  <c r="I652" i="12"/>
  <c r="G652" i="12"/>
  <c r="E652" i="12"/>
  <c r="C652" i="12"/>
  <c r="M651" i="12"/>
  <c r="K651" i="12"/>
  <c r="I651" i="12"/>
  <c r="G651" i="12"/>
  <c r="E651" i="12"/>
  <c r="C651" i="12"/>
  <c r="M650" i="12"/>
  <c r="K650" i="12"/>
  <c r="I650" i="12"/>
  <c r="G650" i="12"/>
  <c r="E650" i="12"/>
  <c r="C650" i="12"/>
  <c r="M649" i="12"/>
  <c r="K649" i="12"/>
  <c r="I649" i="12"/>
  <c r="G649" i="12"/>
  <c r="E649" i="12"/>
  <c r="C649" i="12"/>
  <c r="M648" i="12"/>
  <c r="K648" i="12"/>
  <c r="I648" i="12"/>
  <c r="G648" i="12"/>
  <c r="E648" i="12"/>
  <c r="C648" i="12"/>
  <c r="M647" i="12"/>
  <c r="K647" i="12"/>
  <c r="I647" i="12"/>
  <c r="G647" i="12"/>
  <c r="E647" i="12"/>
  <c r="C647" i="12"/>
  <c r="M646" i="12"/>
  <c r="K646" i="12"/>
  <c r="I646" i="12"/>
  <c r="G646" i="12"/>
  <c r="E646" i="12"/>
  <c r="C646" i="12"/>
  <c r="M645" i="12"/>
  <c r="K645" i="12"/>
  <c r="I645" i="12"/>
  <c r="G645" i="12"/>
  <c r="E645" i="12"/>
  <c r="C645" i="12"/>
  <c r="M644" i="12"/>
  <c r="K644" i="12"/>
  <c r="I644" i="12"/>
  <c r="G644" i="12"/>
  <c r="E644" i="12"/>
  <c r="C644" i="12"/>
  <c r="M643" i="12"/>
  <c r="K643" i="12"/>
  <c r="I643" i="12"/>
  <c r="G643" i="12"/>
  <c r="E643" i="12"/>
  <c r="C643" i="12"/>
  <c r="M642" i="12"/>
  <c r="K642" i="12"/>
  <c r="I642" i="12"/>
  <c r="G642" i="12"/>
  <c r="E642" i="12"/>
  <c r="C642" i="12"/>
  <c r="M641" i="12"/>
  <c r="K641" i="12"/>
  <c r="I641" i="12"/>
  <c r="G641" i="12"/>
  <c r="E641" i="12"/>
  <c r="C641" i="12"/>
  <c r="M640" i="12"/>
  <c r="K640" i="12"/>
  <c r="I640" i="12"/>
  <c r="G640" i="12"/>
  <c r="E640" i="12"/>
  <c r="C640" i="12"/>
  <c r="M639" i="12"/>
  <c r="K639" i="12"/>
  <c r="I639" i="12"/>
  <c r="G639" i="12"/>
  <c r="E639" i="12"/>
  <c r="C639" i="12"/>
  <c r="M638" i="12"/>
  <c r="K638" i="12"/>
  <c r="I638" i="12"/>
  <c r="G638" i="12"/>
  <c r="E638" i="12"/>
  <c r="C638" i="12"/>
  <c r="M637" i="12"/>
  <c r="K637" i="12"/>
  <c r="I637" i="12"/>
  <c r="G637" i="12"/>
  <c r="E637" i="12"/>
  <c r="C637" i="12"/>
  <c r="M636" i="12"/>
  <c r="K636" i="12"/>
  <c r="I636" i="12"/>
  <c r="G636" i="12"/>
  <c r="E636" i="12"/>
  <c r="C636" i="12"/>
  <c r="M635" i="12"/>
  <c r="K635" i="12"/>
  <c r="I635" i="12"/>
  <c r="G635" i="12"/>
  <c r="E635" i="12"/>
  <c r="C635" i="12"/>
  <c r="M634" i="12"/>
  <c r="K634" i="12"/>
  <c r="I634" i="12"/>
  <c r="G634" i="12"/>
  <c r="E634" i="12"/>
  <c r="C634" i="12"/>
  <c r="M633" i="12"/>
  <c r="K633" i="12"/>
  <c r="I633" i="12"/>
  <c r="G633" i="12"/>
  <c r="E633" i="12"/>
  <c r="C633" i="12"/>
  <c r="M632" i="12"/>
  <c r="K632" i="12"/>
  <c r="I632" i="12"/>
  <c r="G632" i="12"/>
  <c r="E632" i="12"/>
  <c r="C632" i="12"/>
  <c r="M631" i="12"/>
  <c r="K631" i="12"/>
  <c r="I631" i="12"/>
  <c r="G631" i="12"/>
  <c r="E631" i="12"/>
  <c r="C631" i="12"/>
  <c r="M630" i="12"/>
  <c r="K630" i="12"/>
  <c r="I630" i="12"/>
  <c r="G630" i="12"/>
  <c r="E630" i="12"/>
  <c r="C630" i="12"/>
  <c r="M629" i="12"/>
  <c r="K629" i="12"/>
  <c r="I629" i="12"/>
  <c r="G629" i="12"/>
  <c r="E629" i="12"/>
  <c r="C629" i="12"/>
  <c r="M628" i="12"/>
  <c r="K628" i="12"/>
  <c r="I628" i="12"/>
  <c r="G628" i="12"/>
  <c r="E628" i="12"/>
  <c r="C628" i="12"/>
  <c r="M627" i="12"/>
  <c r="K627" i="12"/>
  <c r="I627" i="12"/>
  <c r="G627" i="12"/>
  <c r="E627" i="12"/>
  <c r="C627" i="12"/>
  <c r="M626" i="12"/>
  <c r="K626" i="12"/>
  <c r="I626" i="12"/>
  <c r="G626" i="12"/>
  <c r="E626" i="12"/>
  <c r="C626" i="12"/>
  <c r="M625" i="12"/>
  <c r="K625" i="12"/>
  <c r="I625" i="12"/>
  <c r="G625" i="12"/>
  <c r="E625" i="12"/>
  <c r="C625" i="12"/>
  <c r="M624" i="12"/>
  <c r="K624" i="12"/>
  <c r="I624" i="12"/>
  <c r="G624" i="12"/>
  <c r="E624" i="12"/>
  <c r="C624" i="12"/>
  <c r="M623" i="12"/>
  <c r="K623" i="12"/>
  <c r="I623" i="12"/>
  <c r="G623" i="12"/>
  <c r="E623" i="12"/>
  <c r="C623" i="12"/>
  <c r="M622" i="12"/>
  <c r="K622" i="12"/>
  <c r="I622" i="12"/>
  <c r="G622" i="12"/>
  <c r="E622" i="12"/>
  <c r="C622" i="12"/>
  <c r="M621" i="12"/>
  <c r="K621" i="12"/>
  <c r="I621" i="12"/>
  <c r="G621" i="12"/>
  <c r="E621" i="12"/>
  <c r="C621" i="12"/>
  <c r="M620" i="12"/>
  <c r="K620" i="12"/>
  <c r="I620" i="12"/>
  <c r="G620" i="12"/>
  <c r="E620" i="12"/>
  <c r="C620" i="12"/>
  <c r="M619" i="12"/>
  <c r="K619" i="12"/>
  <c r="I619" i="12"/>
  <c r="G619" i="12"/>
  <c r="E619" i="12"/>
  <c r="C619" i="12"/>
  <c r="M618" i="12"/>
  <c r="K618" i="12"/>
  <c r="I618" i="12"/>
  <c r="G618" i="12"/>
  <c r="E618" i="12"/>
  <c r="C618" i="12"/>
  <c r="M617" i="12"/>
  <c r="K617" i="12"/>
  <c r="I617" i="12"/>
  <c r="G617" i="12"/>
  <c r="E617" i="12"/>
  <c r="C617" i="12"/>
  <c r="M616" i="12"/>
  <c r="K616" i="12"/>
  <c r="I616" i="12"/>
  <c r="G616" i="12"/>
  <c r="E616" i="12"/>
  <c r="C616" i="12"/>
  <c r="M615" i="12"/>
  <c r="K615" i="12"/>
  <c r="I615" i="12"/>
  <c r="G615" i="12"/>
  <c r="E615" i="12"/>
  <c r="C615" i="12"/>
  <c r="M614" i="12"/>
  <c r="K614" i="12"/>
  <c r="I614" i="12"/>
  <c r="G614" i="12"/>
  <c r="E614" i="12"/>
  <c r="C614" i="12"/>
  <c r="M613" i="12"/>
  <c r="K613" i="12"/>
  <c r="I613" i="12"/>
  <c r="G613" i="12"/>
  <c r="E613" i="12"/>
  <c r="C613" i="12"/>
  <c r="M612" i="12"/>
  <c r="K612" i="12"/>
  <c r="I612" i="12"/>
  <c r="G612" i="12"/>
  <c r="E612" i="12"/>
  <c r="C612" i="12"/>
  <c r="M611" i="12"/>
  <c r="K611" i="12"/>
  <c r="I611" i="12"/>
  <c r="G611" i="12"/>
  <c r="E611" i="12"/>
  <c r="C611" i="12"/>
  <c r="M610" i="12"/>
  <c r="K610" i="12"/>
  <c r="I610" i="12"/>
  <c r="G610" i="12"/>
  <c r="E610" i="12"/>
  <c r="C610" i="12"/>
  <c r="M609" i="12"/>
  <c r="K609" i="12"/>
  <c r="I609" i="12"/>
  <c r="G609" i="12"/>
  <c r="E609" i="12"/>
  <c r="C609" i="12"/>
  <c r="M608" i="12"/>
  <c r="K608" i="12"/>
  <c r="I608" i="12"/>
  <c r="G608" i="12"/>
  <c r="E608" i="12"/>
  <c r="C608" i="12"/>
  <c r="M607" i="12"/>
  <c r="K607" i="12"/>
  <c r="I607" i="12"/>
  <c r="G607" i="12"/>
  <c r="E607" i="12"/>
  <c r="C607" i="12"/>
  <c r="M606" i="12"/>
  <c r="K606" i="12"/>
  <c r="I606" i="12"/>
  <c r="G606" i="12"/>
  <c r="E606" i="12"/>
  <c r="C606" i="12"/>
  <c r="M605" i="12"/>
  <c r="K605" i="12"/>
  <c r="I605" i="12"/>
  <c r="G605" i="12"/>
  <c r="E605" i="12"/>
  <c r="C605" i="12"/>
  <c r="M604" i="12"/>
  <c r="K604" i="12"/>
  <c r="I604" i="12"/>
  <c r="G604" i="12"/>
  <c r="E604" i="12"/>
  <c r="C604" i="12"/>
  <c r="M603" i="12"/>
  <c r="K603" i="12"/>
  <c r="I603" i="12"/>
  <c r="G603" i="12"/>
  <c r="E603" i="12"/>
  <c r="C603" i="12"/>
  <c r="M602" i="12"/>
  <c r="K602" i="12"/>
  <c r="I602" i="12"/>
  <c r="G602" i="12"/>
  <c r="E602" i="12"/>
  <c r="C602" i="12"/>
  <c r="M601" i="12"/>
  <c r="K601" i="12"/>
  <c r="I601" i="12"/>
  <c r="G601" i="12"/>
  <c r="E601" i="12"/>
  <c r="C601" i="12"/>
  <c r="M600" i="12"/>
  <c r="K600" i="12"/>
  <c r="I600" i="12"/>
  <c r="G600" i="12"/>
  <c r="E600" i="12"/>
  <c r="C600" i="12"/>
  <c r="M599" i="12"/>
  <c r="K599" i="12"/>
  <c r="I599" i="12"/>
  <c r="G599" i="12"/>
  <c r="E599" i="12"/>
  <c r="C599" i="12"/>
  <c r="M598" i="12"/>
  <c r="K598" i="12"/>
  <c r="I598" i="12"/>
  <c r="G598" i="12"/>
  <c r="E598" i="12"/>
  <c r="C598" i="12"/>
  <c r="M597" i="12"/>
  <c r="K597" i="12"/>
  <c r="I597" i="12"/>
  <c r="G597" i="12"/>
  <c r="E597" i="12"/>
  <c r="C597" i="12"/>
  <c r="M596" i="12"/>
  <c r="K596" i="12"/>
  <c r="I596" i="12"/>
  <c r="G596" i="12"/>
  <c r="E596" i="12"/>
  <c r="C596" i="12"/>
  <c r="M595" i="12"/>
  <c r="K595" i="12"/>
  <c r="I595" i="12"/>
  <c r="G595" i="12"/>
  <c r="E595" i="12"/>
  <c r="C595" i="12"/>
  <c r="M594" i="12"/>
  <c r="K594" i="12"/>
  <c r="I594" i="12"/>
  <c r="G594" i="12"/>
  <c r="E594" i="12"/>
  <c r="C594" i="12"/>
  <c r="M593" i="12"/>
  <c r="K593" i="12"/>
  <c r="I593" i="12"/>
  <c r="G593" i="12"/>
  <c r="E593" i="12"/>
  <c r="C593" i="12"/>
  <c r="M592" i="12"/>
  <c r="K592" i="12"/>
  <c r="I592" i="12"/>
  <c r="G592" i="12"/>
  <c r="E592" i="12"/>
  <c r="C592" i="12"/>
  <c r="M591" i="12"/>
  <c r="K591" i="12"/>
  <c r="I591" i="12"/>
  <c r="G591" i="12"/>
  <c r="E591" i="12"/>
  <c r="C591" i="12"/>
  <c r="M590" i="12"/>
  <c r="K590" i="12"/>
  <c r="I590" i="12"/>
  <c r="G590" i="12"/>
  <c r="E590" i="12"/>
  <c r="C590" i="12"/>
  <c r="M589" i="12"/>
  <c r="K589" i="12"/>
  <c r="I589" i="12"/>
  <c r="G589" i="12"/>
  <c r="E589" i="12"/>
  <c r="C589" i="12"/>
  <c r="M588" i="12"/>
  <c r="K588" i="12"/>
  <c r="I588" i="12"/>
  <c r="G588" i="12"/>
  <c r="E588" i="12"/>
  <c r="C588" i="12"/>
  <c r="M587" i="12"/>
  <c r="K587" i="12"/>
  <c r="I587" i="12"/>
  <c r="G587" i="12"/>
  <c r="E587" i="12"/>
  <c r="C587" i="12"/>
  <c r="M586" i="12"/>
  <c r="K586" i="12"/>
  <c r="I586" i="12"/>
  <c r="G586" i="12"/>
  <c r="E586" i="12"/>
  <c r="C586" i="12"/>
  <c r="M585" i="12"/>
  <c r="K585" i="12"/>
  <c r="I585" i="12"/>
  <c r="G585" i="12"/>
  <c r="E585" i="12"/>
  <c r="C585" i="12"/>
  <c r="M584" i="12"/>
  <c r="K584" i="12"/>
  <c r="I584" i="12"/>
  <c r="G584" i="12"/>
  <c r="E584" i="12"/>
  <c r="C584" i="12"/>
  <c r="M583" i="12"/>
  <c r="K583" i="12"/>
  <c r="I583" i="12"/>
  <c r="G583" i="12"/>
  <c r="E583" i="12"/>
  <c r="C583" i="12"/>
  <c r="M582" i="12"/>
  <c r="K582" i="12"/>
  <c r="I582" i="12"/>
  <c r="G582" i="12"/>
  <c r="E582" i="12"/>
  <c r="C582" i="12"/>
  <c r="M581" i="12"/>
  <c r="K581" i="12"/>
  <c r="I581" i="12"/>
  <c r="G581" i="12"/>
  <c r="E581" i="12"/>
  <c r="C581" i="12"/>
  <c r="M580" i="12"/>
  <c r="K580" i="12"/>
  <c r="I580" i="12"/>
  <c r="G580" i="12"/>
  <c r="E580" i="12"/>
  <c r="C580" i="12"/>
  <c r="M579" i="12"/>
  <c r="K579" i="12"/>
  <c r="I579" i="12"/>
  <c r="G579" i="12"/>
  <c r="E579" i="12"/>
  <c r="C579" i="12"/>
  <c r="M578" i="12"/>
  <c r="K578" i="12"/>
  <c r="I578" i="12"/>
  <c r="G578" i="12"/>
  <c r="E578" i="12"/>
  <c r="C578" i="12"/>
  <c r="M577" i="12"/>
  <c r="K577" i="12"/>
  <c r="I577" i="12"/>
  <c r="G577" i="12"/>
  <c r="E577" i="12"/>
  <c r="C577" i="12"/>
  <c r="M576" i="12"/>
  <c r="K576" i="12"/>
  <c r="I576" i="12"/>
  <c r="G576" i="12"/>
  <c r="E576" i="12"/>
  <c r="C576" i="12"/>
  <c r="M575" i="12"/>
  <c r="K575" i="12"/>
  <c r="I575" i="12"/>
  <c r="G575" i="12"/>
  <c r="E575" i="12"/>
  <c r="C575" i="12"/>
  <c r="M574" i="12"/>
  <c r="K574" i="12"/>
  <c r="I574" i="12"/>
  <c r="G574" i="12"/>
  <c r="E574" i="12"/>
  <c r="C574" i="12"/>
  <c r="M573" i="12"/>
  <c r="K573" i="12"/>
  <c r="I573" i="12"/>
  <c r="G573" i="12"/>
  <c r="E573" i="12"/>
  <c r="C573" i="12"/>
  <c r="M572" i="12"/>
  <c r="K572" i="12"/>
  <c r="I572" i="12"/>
  <c r="G572" i="12"/>
  <c r="E572" i="12"/>
  <c r="C572" i="12"/>
  <c r="M571" i="12"/>
  <c r="K571" i="12"/>
  <c r="I571" i="12"/>
  <c r="G571" i="12"/>
  <c r="E571" i="12"/>
  <c r="C571" i="12"/>
  <c r="M570" i="12"/>
  <c r="K570" i="12"/>
  <c r="I570" i="12"/>
  <c r="G570" i="12"/>
  <c r="E570" i="12"/>
  <c r="C570" i="12"/>
  <c r="M569" i="12"/>
  <c r="K569" i="12"/>
  <c r="I569" i="12"/>
  <c r="G569" i="12"/>
  <c r="E569" i="12"/>
  <c r="C569" i="12"/>
  <c r="M568" i="12"/>
  <c r="K568" i="12"/>
  <c r="I568" i="12"/>
  <c r="G568" i="12"/>
  <c r="E568" i="12"/>
  <c r="C568" i="12"/>
  <c r="M567" i="12"/>
  <c r="K567" i="12"/>
  <c r="I567" i="12"/>
  <c r="G567" i="12"/>
  <c r="E567" i="12"/>
  <c r="C567" i="12"/>
  <c r="M566" i="12"/>
  <c r="K566" i="12"/>
  <c r="I566" i="12"/>
  <c r="G566" i="12"/>
  <c r="E566" i="12"/>
  <c r="C566" i="12"/>
  <c r="M565" i="12"/>
  <c r="K565" i="12"/>
  <c r="I565" i="12"/>
  <c r="G565" i="12"/>
  <c r="E565" i="12"/>
  <c r="C565" i="12"/>
  <c r="M564" i="12"/>
  <c r="K564" i="12"/>
  <c r="I564" i="12"/>
  <c r="G564" i="12"/>
  <c r="E564" i="12"/>
  <c r="C564" i="12"/>
  <c r="M563" i="12"/>
  <c r="K563" i="12"/>
  <c r="I563" i="12"/>
  <c r="G563" i="12"/>
  <c r="E563" i="12"/>
  <c r="C563" i="12"/>
  <c r="M562" i="12"/>
  <c r="K562" i="12"/>
  <c r="I562" i="12"/>
  <c r="G562" i="12"/>
  <c r="E562" i="12"/>
  <c r="C562" i="12"/>
  <c r="M561" i="12"/>
  <c r="K561" i="12"/>
  <c r="I561" i="12"/>
  <c r="G561" i="12"/>
  <c r="E561" i="12"/>
  <c r="C561" i="12"/>
  <c r="M560" i="12"/>
  <c r="K560" i="12"/>
  <c r="I560" i="12"/>
  <c r="G560" i="12"/>
  <c r="E560" i="12"/>
  <c r="C560" i="12"/>
  <c r="M559" i="12"/>
  <c r="K559" i="12"/>
  <c r="I559" i="12"/>
  <c r="G559" i="12"/>
  <c r="E559" i="12"/>
  <c r="C559" i="12"/>
  <c r="M558" i="12"/>
  <c r="K558" i="12"/>
  <c r="I558" i="12"/>
  <c r="G558" i="12"/>
  <c r="E558" i="12"/>
  <c r="C558" i="12"/>
  <c r="M557" i="12"/>
  <c r="K557" i="12"/>
  <c r="I557" i="12"/>
  <c r="G557" i="12"/>
  <c r="E557" i="12"/>
  <c r="C557" i="12"/>
  <c r="M556" i="12"/>
  <c r="K556" i="12"/>
  <c r="I556" i="12"/>
  <c r="G556" i="12"/>
  <c r="E556" i="12"/>
  <c r="C556" i="12"/>
  <c r="M555" i="12"/>
  <c r="K555" i="12"/>
  <c r="I555" i="12"/>
  <c r="G555" i="12"/>
  <c r="E555" i="12"/>
  <c r="C555" i="12"/>
  <c r="M554" i="12"/>
  <c r="K554" i="12"/>
  <c r="I554" i="12"/>
  <c r="G554" i="12"/>
  <c r="E554" i="12"/>
  <c r="C554" i="12"/>
  <c r="M553" i="12"/>
  <c r="K553" i="12"/>
  <c r="I553" i="12"/>
  <c r="G553" i="12"/>
  <c r="E553" i="12"/>
  <c r="C553" i="12"/>
  <c r="M552" i="12"/>
  <c r="K552" i="12"/>
  <c r="I552" i="12"/>
  <c r="G552" i="12"/>
  <c r="E552" i="12"/>
  <c r="C552" i="12"/>
  <c r="M551" i="12"/>
  <c r="K551" i="12"/>
  <c r="I551" i="12"/>
  <c r="G551" i="12"/>
  <c r="E551" i="12"/>
  <c r="C551" i="12"/>
  <c r="M550" i="12"/>
  <c r="K550" i="12"/>
  <c r="I550" i="12"/>
  <c r="G550" i="12"/>
  <c r="E550" i="12"/>
  <c r="C550" i="12"/>
  <c r="M549" i="12"/>
  <c r="K549" i="12"/>
  <c r="I549" i="12"/>
  <c r="G549" i="12"/>
  <c r="E549" i="12"/>
  <c r="C549" i="12"/>
  <c r="M548" i="12"/>
  <c r="K548" i="12"/>
  <c r="I548" i="12"/>
  <c r="G548" i="12"/>
  <c r="E548" i="12"/>
  <c r="C548" i="12"/>
  <c r="M547" i="12"/>
  <c r="K547" i="12"/>
  <c r="I547" i="12"/>
  <c r="G547" i="12"/>
  <c r="E547" i="12"/>
  <c r="C547" i="12"/>
  <c r="M546" i="12"/>
  <c r="K546" i="12"/>
  <c r="I546" i="12"/>
  <c r="G546" i="12"/>
  <c r="E546" i="12"/>
  <c r="C546" i="12"/>
  <c r="M545" i="12"/>
  <c r="K545" i="12"/>
  <c r="I545" i="12"/>
  <c r="G545" i="12"/>
  <c r="E545" i="12"/>
  <c r="C545" i="12"/>
  <c r="M544" i="12"/>
  <c r="K544" i="12"/>
  <c r="I544" i="12"/>
  <c r="G544" i="12"/>
  <c r="E544" i="12"/>
  <c r="C544" i="12"/>
  <c r="M543" i="12"/>
  <c r="K543" i="12"/>
  <c r="I543" i="12"/>
  <c r="G543" i="12"/>
  <c r="E543" i="12"/>
  <c r="C543" i="12"/>
  <c r="M542" i="12"/>
  <c r="K542" i="12"/>
  <c r="I542" i="12"/>
  <c r="G542" i="12"/>
  <c r="E542" i="12"/>
  <c r="C542" i="12"/>
  <c r="M541" i="12"/>
  <c r="K541" i="12"/>
  <c r="I541" i="12"/>
  <c r="G541" i="12"/>
  <c r="E541" i="12"/>
  <c r="C541" i="12"/>
  <c r="M540" i="12"/>
  <c r="K540" i="12"/>
  <c r="I540" i="12"/>
  <c r="G540" i="12"/>
  <c r="E540" i="12"/>
  <c r="C540" i="12"/>
  <c r="M539" i="12"/>
  <c r="K539" i="12"/>
  <c r="I539" i="12"/>
  <c r="G539" i="12"/>
  <c r="E539" i="12"/>
  <c r="C539" i="12"/>
  <c r="M538" i="12"/>
  <c r="K538" i="12"/>
  <c r="I538" i="12"/>
  <c r="G538" i="12"/>
  <c r="E538" i="12"/>
  <c r="C538" i="12"/>
  <c r="M537" i="12"/>
  <c r="K537" i="12"/>
  <c r="I537" i="12"/>
  <c r="G537" i="12"/>
  <c r="E537" i="12"/>
  <c r="C537" i="12"/>
  <c r="M536" i="12"/>
  <c r="K536" i="12"/>
  <c r="I536" i="12"/>
  <c r="G536" i="12"/>
  <c r="E536" i="12"/>
  <c r="C536" i="12"/>
  <c r="M535" i="12"/>
  <c r="K535" i="12"/>
  <c r="I535" i="12"/>
  <c r="G535" i="12"/>
  <c r="E535" i="12"/>
  <c r="C535" i="12"/>
  <c r="M534" i="12"/>
  <c r="K534" i="12"/>
  <c r="I534" i="12"/>
  <c r="G534" i="12"/>
  <c r="E534" i="12"/>
  <c r="C534" i="12"/>
  <c r="M533" i="12"/>
  <c r="K533" i="12"/>
  <c r="I533" i="12"/>
  <c r="G533" i="12"/>
  <c r="E533" i="12"/>
  <c r="C533" i="12"/>
  <c r="M532" i="12"/>
  <c r="K532" i="12"/>
  <c r="I532" i="12"/>
  <c r="G532" i="12"/>
  <c r="E532" i="12"/>
  <c r="C532" i="12"/>
  <c r="M531" i="12"/>
  <c r="K531" i="12"/>
  <c r="I531" i="12"/>
  <c r="G531" i="12"/>
  <c r="E531" i="12"/>
  <c r="C531" i="12"/>
  <c r="M530" i="12"/>
  <c r="K530" i="12"/>
  <c r="I530" i="12"/>
  <c r="G530" i="12"/>
  <c r="E530" i="12"/>
  <c r="C530" i="12"/>
  <c r="M529" i="12"/>
  <c r="K529" i="12"/>
  <c r="I529" i="12"/>
  <c r="G529" i="12"/>
  <c r="E529" i="12"/>
  <c r="C529" i="12"/>
  <c r="M528" i="12"/>
  <c r="K528" i="12"/>
  <c r="I528" i="12"/>
  <c r="G528" i="12"/>
  <c r="E528" i="12"/>
  <c r="C528" i="12"/>
  <c r="M527" i="12"/>
  <c r="K527" i="12"/>
  <c r="I527" i="12"/>
  <c r="G527" i="12"/>
  <c r="E527" i="12"/>
  <c r="C527" i="12"/>
  <c r="M526" i="12"/>
  <c r="K526" i="12"/>
  <c r="I526" i="12"/>
  <c r="G526" i="12"/>
  <c r="E526" i="12"/>
  <c r="C526" i="12"/>
  <c r="M525" i="12"/>
  <c r="K525" i="12"/>
  <c r="I525" i="12"/>
  <c r="G525" i="12"/>
  <c r="E525" i="12"/>
  <c r="C525" i="12"/>
  <c r="M524" i="12"/>
  <c r="K524" i="12"/>
  <c r="I524" i="12"/>
  <c r="G524" i="12"/>
  <c r="E524" i="12"/>
  <c r="C524" i="12"/>
  <c r="M523" i="12"/>
  <c r="K523" i="12"/>
  <c r="I523" i="12"/>
  <c r="G523" i="12"/>
  <c r="E523" i="12"/>
  <c r="C523" i="12"/>
  <c r="M522" i="12"/>
  <c r="K522" i="12"/>
  <c r="I522" i="12"/>
  <c r="G522" i="12"/>
  <c r="E522" i="12"/>
  <c r="C522" i="12"/>
  <c r="M521" i="12"/>
  <c r="K521" i="12"/>
  <c r="I521" i="12"/>
  <c r="G521" i="12"/>
  <c r="E521" i="12"/>
  <c r="C521" i="12"/>
  <c r="M520" i="12"/>
  <c r="K520" i="12"/>
  <c r="I520" i="12"/>
  <c r="G520" i="12"/>
  <c r="E520" i="12"/>
  <c r="C520" i="12"/>
  <c r="M519" i="12"/>
  <c r="K519" i="12"/>
  <c r="I519" i="12"/>
  <c r="G519" i="12"/>
  <c r="E519" i="12"/>
  <c r="C519" i="12"/>
  <c r="M518" i="12"/>
  <c r="K518" i="12"/>
  <c r="I518" i="12"/>
  <c r="G518" i="12"/>
  <c r="E518" i="12"/>
  <c r="C518" i="12"/>
  <c r="M517" i="12"/>
  <c r="K517" i="12"/>
  <c r="I517" i="12"/>
  <c r="G517" i="12"/>
  <c r="E517" i="12"/>
  <c r="C517" i="12"/>
  <c r="M516" i="12"/>
  <c r="K516" i="12"/>
  <c r="I516" i="12"/>
  <c r="G516" i="12"/>
  <c r="E516" i="12"/>
  <c r="C516" i="12"/>
  <c r="M515" i="12"/>
  <c r="K515" i="12"/>
  <c r="I515" i="12"/>
  <c r="G515" i="12"/>
  <c r="E515" i="12"/>
  <c r="C515" i="12"/>
  <c r="M514" i="12"/>
  <c r="K514" i="12"/>
  <c r="I514" i="12"/>
  <c r="G514" i="12"/>
  <c r="E514" i="12"/>
  <c r="C514" i="12"/>
  <c r="M513" i="12"/>
  <c r="K513" i="12"/>
  <c r="I513" i="12"/>
  <c r="G513" i="12"/>
  <c r="E513" i="12"/>
  <c r="C513" i="12"/>
  <c r="M512" i="12"/>
  <c r="K512" i="12"/>
  <c r="I512" i="12"/>
  <c r="G512" i="12"/>
  <c r="E512" i="12"/>
  <c r="C512" i="12"/>
  <c r="M511" i="12"/>
  <c r="K511" i="12"/>
  <c r="I511" i="12"/>
  <c r="G511" i="12"/>
  <c r="E511" i="12"/>
  <c r="C511" i="12"/>
  <c r="M510" i="12"/>
  <c r="K510" i="12"/>
  <c r="I510" i="12"/>
  <c r="G510" i="12"/>
  <c r="E510" i="12"/>
  <c r="C510" i="12"/>
  <c r="M509" i="12"/>
  <c r="K509" i="12"/>
  <c r="I509" i="12"/>
  <c r="G509" i="12"/>
  <c r="E509" i="12"/>
  <c r="C509" i="12"/>
  <c r="M508" i="12"/>
  <c r="K508" i="12"/>
  <c r="I508" i="12"/>
  <c r="G508" i="12"/>
  <c r="E508" i="12"/>
  <c r="C508" i="12"/>
  <c r="M507" i="12"/>
  <c r="K507" i="12"/>
  <c r="I507" i="12"/>
  <c r="G507" i="12"/>
  <c r="E507" i="12"/>
  <c r="C507" i="12"/>
  <c r="M506" i="12"/>
  <c r="K506" i="12"/>
  <c r="I506" i="12"/>
  <c r="G506" i="12"/>
  <c r="E506" i="12"/>
  <c r="C506" i="12"/>
  <c r="M505" i="12"/>
  <c r="K505" i="12"/>
  <c r="I505" i="12"/>
  <c r="G505" i="12"/>
  <c r="E505" i="12"/>
  <c r="C505" i="12"/>
  <c r="M504" i="12"/>
  <c r="K504" i="12"/>
  <c r="I504" i="12"/>
  <c r="G504" i="12"/>
  <c r="E504" i="12"/>
  <c r="C504" i="12"/>
  <c r="M503" i="12"/>
  <c r="K503" i="12"/>
  <c r="I503" i="12"/>
  <c r="G503" i="12"/>
  <c r="E503" i="12"/>
  <c r="C503" i="12"/>
  <c r="M502" i="12"/>
  <c r="K502" i="12"/>
  <c r="I502" i="12"/>
  <c r="G502" i="12"/>
  <c r="E502" i="12"/>
  <c r="C502" i="12"/>
  <c r="M501" i="12"/>
  <c r="K501" i="12"/>
  <c r="I501" i="12"/>
  <c r="G501" i="12"/>
  <c r="E501" i="12"/>
  <c r="C501" i="12"/>
  <c r="M500" i="12"/>
  <c r="K500" i="12"/>
  <c r="I500" i="12"/>
  <c r="G500" i="12"/>
  <c r="E500" i="12"/>
  <c r="C500" i="12"/>
  <c r="M499" i="12"/>
  <c r="K499" i="12"/>
  <c r="I499" i="12"/>
  <c r="G499" i="12"/>
  <c r="E499" i="12"/>
  <c r="C499" i="12"/>
  <c r="M498" i="12"/>
  <c r="K498" i="12"/>
  <c r="I498" i="12"/>
  <c r="G498" i="12"/>
  <c r="E498" i="12"/>
  <c r="C498" i="12"/>
  <c r="M497" i="12"/>
  <c r="K497" i="12"/>
  <c r="I497" i="12"/>
  <c r="G497" i="12"/>
  <c r="E497" i="12"/>
  <c r="C497" i="12"/>
  <c r="M496" i="12"/>
  <c r="K496" i="12"/>
  <c r="I496" i="12"/>
  <c r="G496" i="12"/>
  <c r="E496" i="12"/>
  <c r="C496" i="12"/>
  <c r="M495" i="12"/>
  <c r="K495" i="12"/>
  <c r="I495" i="12"/>
  <c r="G495" i="12"/>
  <c r="E495" i="12"/>
  <c r="C495" i="12"/>
  <c r="M494" i="12"/>
  <c r="K494" i="12"/>
  <c r="I494" i="12"/>
  <c r="G494" i="12"/>
  <c r="E494" i="12"/>
  <c r="C494" i="12"/>
  <c r="M493" i="12"/>
  <c r="K493" i="12"/>
  <c r="I493" i="12"/>
  <c r="G493" i="12"/>
  <c r="E493" i="12"/>
  <c r="C493" i="12"/>
  <c r="M492" i="12"/>
  <c r="K492" i="12"/>
  <c r="I492" i="12"/>
  <c r="G492" i="12"/>
  <c r="E492" i="12"/>
  <c r="C492" i="12"/>
  <c r="M491" i="12"/>
  <c r="K491" i="12"/>
  <c r="I491" i="12"/>
  <c r="G491" i="12"/>
  <c r="E491" i="12"/>
  <c r="C491" i="12"/>
  <c r="M490" i="12"/>
  <c r="K490" i="12"/>
  <c r="I490" i="12"/>
  <c r="G490" i="12"/>
  <c r="E490" i="12"/>
  <c r="C490" i="12"/>
  <c r="M489" i="12"/>
  <c r="K489" i="12"/>
  <c r="I489" i="12"/>
  <c r="G489" i="12"/>
  <c r="E489" i="12"/>
  <c r="C489" i="12"/>
  <c r="M488" i="12"/>
  <c r="K488" i="12"/>
  <c r="I488" i="12"/>
  <c r="G488" i="12"/>
  <c r="E488" i="12"/>
  <c r="C488" i="12"/>
  <c r="M487" i="12"/>
  <c r="K487" i="12"/>
  <c r="I487" i="12"/>
  <c r="G487" i="12"/>
  <c r="E487" i="12"/>
  <c r="C487" i="12"/>
  <c r="M486" i="12"/>
  <c r="K486" i="12"/>
  <c r="I486" i="12"/>
  <c r="G486" i="12"/>
  <c r="E486" i="12"/>
  <c r="C486" i="12"/>
  <c r="M485" i="12"/>
  <c r="K485" i="12"/>
  <c r="I485" i="12"/>
  <c r="G485" i="12"/>
  <c r="E485" i="12"/>
  <c r="C485" i="12"/>
  <c r="M484" i="12"/>
  <c r="K484" i="12"/>
  <c r="I484" i="12"/>
  <c r="G484" i="12"/>
  <c r="E484" i="12"/>
  <c r="C484" i="12"/>
  <c r="M483" i="12"/>
  <c r="K483" i="12"/>
  <c r="I483" i="12"/>
  <c r="G483" i="12"/>
  <c r="E483" i="12"/>
  <c r="C483" i="12"/>
  <c r="M482" i="12"/>
  <c r="K482" i="12"/>
  <c r="I482" i="12"/>
  <c r="G482" i="12"/>
  <c r="E482" i="12"/>
  <c r="C482" i="12"/>
  <c r="M481" i="12"/>
  <c r="K481" i="12"/>
  <c r="I481" i="12"/>
  <c r="G481" i="12"/>
  <c r="E481" i="12"/>
  <c r="C481" i="12"/>
  <c r="M480" i="12"/>
  <c r="K480" i="12"/>
  <c r="I480" i="12"/>
  <c r="G480" i="12"/>
  <c r="E480" i="12"/>
  <c r="C480" i="12"/>
  <c r="M479" i="12"/>
  <c r="K479" i="12"/>
  <c r="I479" i="12"/>
  <c r="G479" i="12"/>
  <c r="E479" i="12"/>
  <c r="C479" i="12"/>
  <c r="M478" i="12"/>
  <c r="K478" i="12"/>
  <c r="I478" i="12"/>
  <c r="G478" i="12"/>
  <c r="E478" i="12"/>
  <c r="C478" i="12"/>
  <c r="M477" i="12"/>
  <c r="K477" i="12"/>
  <c r="I477" i="12"/>
  <c r="G477" i="12"/>
  <c r="E477" i="12"/>
  <c r="C477" i="12"/>
  <c r="M476" i="12"/>
  <c r="K476" i="12"/>
  <c r="I476" i="12"/>
  <c r="G476" i="12"/>
  <c r="E476" i="12"/>
  <c r="C476" i="12"/>
  <c r="M475" i="12"/>
  <c r="K475" i="12"/>
  <c r="I475" i="12"/>
  <c r="G475" i="12"/>
  <c r="E475" i="12"/>
  <c r="C475" i="12"/>
  <c r="M474" i="12"/>
  <c r="K474" i="12"/>
  <c r="I474" i="12"/>
  <c r="G474" i="12"/>
  <c r="E474" i="12"/>
  <c r="C474" i="12"/>
  <c r="M473" i="12"/>
  <c r="K473" i="12"/>
  <c r="I473" i="12"/>
  <c r="G473" i="12"/>
  <c r="E473" i="12"/>
  <c r="C473" i="12"/>
  <c r="M472" i="12"/>
  <c r="K472" i="12"/>
  <c r="I472" i="12"/>
  <c r="G472" i="12"/>
  <c r="E472" i="12"/>
  <c r="C472" i="12"/>
  <c r="M471" i="12"/>
  <c r="K471" i="12"/>
  <c r="I471" i="12"/>
  <c r="G471" i="12"/>
  <c r="E471" i="12"/>
  <c r="C471" i="12"/>
  <c r="M470" i="12"/>
  <c r="K470" i="12"/>
  <c r="I470" i="12"/>
  <c r="G470" i="12"/>
  <c r="E470" i="12"/>
  <c r="C470" i="12"/>
  <c r="M469" i="12"/>
  <c r="K469" i="12"/>
  <c r="I469" i="12"/>
  <c r="G469" i="12"/>
  <c r="E469" i="12"/>
  <c r="C469" i="12"/>
  <c r="M468" i="12"/>
  <c r="K468" i="12"/>
  <c r="I468" i="12"/>
  <c r="G468" i="12"/>
  <c r="E468" i="12"/>
  <c r="C468" i="12"/>
  <c r="M467" i="12"/>
  <c r="K467" i="12"/>
  <c r="I467" i="12"/>
  <c r="G467" i="12"/>
  <c r="E467" i="12"/>
  <c r="C467" i="12"/>
  <c r="M466" i="12"/>
  <c r="K466" i="12"/>
  <c r="I466" i="12"/>
  <c r="G466" i="12"/>
  <c r="E466" i="12"/>
  <c r="C466" i="12"/>
  <c r="M465" i="12"/>
  <c r="K465" i="12"/>
  <c r="I465" i="12"/>
  <c r="G465" i="12"/>
  <c r="E465" i="12"/>
  <c r="C465" i="12"/>
  <c r="M464" i="12"/>
  <c r="K464" i="12"/>
  <c r="I464" i="12"/>
  <c r="G464" i="12"/>
  <c r="E464" i="12"/>
  <c r="C464" i="12"/>
  <c r="M463" i="12"/>
  <c r="K463" i="12"/>
  <c r="I463" i="12"/>
  <c r="G463" i="12"/>
  <c r="E463" i="12"/>
  <c r="C463" i="12"/>
  <c r="M462" i="12"/>
  <c r="K462" i="12"/>
  <c r="I462" i="12"/>
  <c r="G462" i="12"/>
  <c r="E462" i="12"/>
  <c r="C462" i="12"/>
  <c r="M461" i="12"/>
  <c r="K461" i="12"/>
  <c r="I461" i="12"/>
  <c r="G461" i="12"/>
  <c r="E461" i="12"/>
  <c r="C461" i="12"/>
  <c r="M460" i="12"/>
  <c r="K460" i="12"/>
  <c r="I460" i="12"/>
  <c r="G460" i="12"/>
  <c r="E460" i="12"/>
  <c r="C460" i="12"/>
  <c r="M459" i="12"/>
  <c r="K459" i="12"/>
  <c r="I459" i="12"/>
  <c r="G459" i="12"/>
  <c r="E459" i="12"/>
  <c r="C459" i="12"/>
  <c r="M458" i="12"/>
  <c r="K458" i="12"/>
  <c r="I458" i="12"/>
  <c r="G458" i="12"/>
  <c r="E458" i="12"/>
  <c r="C458" i="12"/>
  <c r="M457" i="12"/>
  <c r="K457" i="12"/>
  <c r="I457" i="12"/>
  <c r="G457" i="12"/>
  <c r="E457" i="12"/>
  <c r="C457" i="12"/>
  <c r="M456" i="12"/>
  <c r="K456" i="12"/>
  <c r="I456" i="12"/>
  <c r="G456" i="12"/>
  <c r="E456" i="12"/>
  <c r="C456" i="12"/>
  <c r="M455" i="12"/>
  <c r="K455" i="12"/>
  <c r="I455" i="12"/>
  <c r="G455" i="12"/>
  <c r="E455" i="12"/>
  <c r="C455" i="12"/>
  <c r="M454" i="12"/>
  <c r="K454" i="12"/>
  <c r="I454" i="12"/>
  <c r="G454" i="12"/>
  <c r="E454" i="12"/>
  <c r="C454" i="12"/>
  <c r="M453" i="12"/>
  <c r="K453" i="12"/>
  <c r="I453" i="12"/>
  <c r="G453" i="12"/>
  <c r="E453" i="12"/>
  <c r="C453" i="12"/>
  <c r="M452" i="12"/>
  <c r="K452" i="12"/>
  <c r="I452" i="12"/>
  <c r="G452" i="12"/>
  <c r="E452" i="12"/>
  <c r="C452" i="12"/>
  <c r="M451" i="12"/>
  <c r="K451" i="12"/>
  <c r="I451" i="12"/>
  <c r="G451" i="12"/>
  <c r="E451" i="12"/>
  <c r="C451" i="12"/>
  <c r="M450" i="12"/>
  <c r="K450" i="12"/>
  <c r="I450" i="12"/>
  <c r="G450" i="12"/>
  <c r="E450" i="12"/>
  <c r="C450" i="12"/>
  <c r="M449" i="12"/>
  <c r="K449" i="12"/>
  <c r="I449" i="12"/>
  <c r="G449" i="12"/>
  <c r="E449" i="12"/>
  <c r="C449" i="12"/>
  <c r="M448" i="12"/>
  <c r="K448" i="12"/>
  <c r="I448" i="12"/>
  <c r="G448" i="12"/>
  <c r="E448" i="12"/>
  <c r="C448" i="12"/>
  <c r="M447" i="12"/>
  <c r="K447" i="12"/>
  <c r="I447" i="12"/>
  <c r="G447" i="12"/>
  <c r="E447" i="12"/>
  <c r="C447" i="12"/>
  <c r="M446" i="12"/>
  <c r="K446" i="12"/>
  <c r="I446" i="12"/>
  <c r="G446" i="12"/>
  <c r="E446" i="12"/>
  <c r="C446" i="12"/>
  <c r="M445" i="12"/>
  <c r="K445" i="12"/>
  <c r="I445" i="12"/>
  <c r="G445" i="12"/>
  <c r="E445" i="12"/>
  <c r="C445" i="12"/>
  <c r="M444" i="12"/>
  <c r="K444" i="12"/>
  <c r="I444" i="12"/>
  <c r="G444" i="12"/>
  <c r="E444" i="12"/>
  <c r="C444" i="12"/>
  <c r="M443" i="12"/>
  <c r="K443" i="12"/>
  <c r="I443" i="12"/>
  <c r="G443" i="12"/>
  <c r="E443" i="12"/>
  <c r="C443" i="12"/>
  <c r="M442" i="12"/>
  <c r="K442" i="12"/>
  <c r="I442" i="12"/>
  <c r="G442" i="12"/>
  <c r="E442" i="12"/>
  <c r="C442" i="12"/>
  <c r="M441" i="12"/>
  <c r="K441" i="12"/>
  <c r="I441" i="12"/>
  <c r="G441" i="12"/>
  <c r="E441" i="12"/>
  <c r="C441" i="12"/>
  <c r="M440" i="12"/>
  <c r="K440" i="12"/>
  <c r="I440" i="12"/>
  <c r="G440" i="12"/>
  <c r="E440" i="12"/>
  <c r="C440" i="12"/>
  <c r="M439" i="12"/>
  <c r="K439" i="12"/>
  <c r="I439" i="12"/>
  <c r="G439" i="12"/>
  <c r="E439" i="12"/>
  <c r="C439" i="12"/>
  <c r="M438" i="12"/>
  <c r="K438" i="12"/>
  <c r="I438" i="12"/>
  <c r="G438" i="12"/>
  <c r="E438" i="12"/>
  <c r="C438" i="12"/>
  <c r="M437" i="12"/>
  <c r="K437" i="12"/>
  <c r="I437" i="12"/>
  <c r="G437" i="12"/>
  <c r="E437" i="12"/>
  <c r="C437" i="12"/>
  <c r="M436" i="12"/>
  <c r="K436" i="12"/>
  <c r="I436" i="12"/>
  <c r="G436" i="12"/>
  <c r="E436" i="12"/>
  <c r="C436" i="12"/>
  <c r="M435" i="12"/>
  <c r="K435" i="12"/>
  <c r="I435" i="12"/>
  <c r="G435" i="12"/>
  <c r="E435" i="12"/>
  <c r="C435" i="12"/>
  <c r="M434" i="12"/>
  <c r="K434" i="12"/>
  <c r="I434" i="12"/>
  <c r="G434" i="12"/>
  <c r="E434" i="12"/>
  <c r="C434" i="12"/>
  <c r="M433" i="12"/>
  <c r="K433" i="12"/>
  <c r="I433" i="12"/>
  <c r="G433" i="12"/>
  <c r="E433" i="12"/>
  <c r="C433" i="12"/>
  <c r="M432" i="12"/>
  <c r="K432" i="12"/>
  <c r="I432" i="12"/>
  <c r="G432" i="12"/>
  <c r="E432" i="12"/>
  <c r="C432" i="12"/>
  <c r="M431" i="12"/>
  <c r="K431" i="12"/>
  <c r="I431" i="12"/>
  <c r="G431" i="12"/>
  <c r="E431" i="12"/>
  <c r="C431" i="12"/>
  <c r="M430" i="12"/>
  <c r="K430" i="12"/>
  <c r="I430" i="12"/>
  <c r="G430" i="12"/>
  <c r="E430" i="12"/>
  <c r="C430" i="12"/>
  <c r="M429" i="12"/>
  <c r="K429" i="12"/>
  <c r="I429" i="12"/>
  <c r="G429" i="12"/>
  <c r="E429" i="12"/>
  <c r="C429" i="12"/>
  <c r="M428" i="12"/>
  <c r="K428" i="12"/>
  <c r="I428" i="12"/>
  <c r="G428" i="12"/>
  <c r="E428" i="12"/>
  <c r="C428" i="12"/>
  <c r="M427" i="12"/>
  <c r="K427" i="12"/>
  <c r="I427" i="12"/>
  <c r="G427" i="12"/>
  <c r="E427" i="12"/>
  <c r="C427" i="12"/>
  <c r="M426" i="12"/>
  <c r="K426" i="12"/>
  <c r="I426" i="12"/>
  <c r="G426" i="12"/>
  <c r="E426" i="12"/>
  <c r="C426" i="12"/>
  <c r="M425" i="12"/>
  <c r="K425" i="12"/>
  <c r="I425" i="12"/>
  <c r="G425" i="12"/>
  <c r="E425" i="12"/>
  <c r="C425" i="12"/>
  <c r="M424" i="12"/>
  <c r="K424" i="12"/>
  <c r="I424" i="12"/>
  <c r="G424" i="12"/>
  <c r="E424" i="12"/>
  <c r="C424" i="12"/>
  <c r="M423" i="12"/>
  <c r="K423" i="12"/>
  <c r="I423" i="12"/>
  <c r="G423" i="12"/>
  <c r="E423" i="12"/>
  <c r="C423" i="12"/>
  <c r="M422" i="12"/>
  <c r="K422" i="12"/>
  <c r="I422" i="12"/>
  <c r="G422" i="12"/>
  <c r="E422" i="12"/>
  <c r="C422" i="12"/>
  <c r="M421" i="12"/>
  <c r="K421" i="12"/>
  <c r="I421" i="12"/>
  <c r="G421" i="12"/>
  <c r="E421" i="12"/>
  <c r="C421" i="12"/>
  <c r="M420" i="12"/>
  <c r="K420" i="12"/>
  <c r="I420" i="12"/>
  <c r="G420" i="12"/>
  <c r="E420" i="12"/>
  <c r="C420" i="12"/>
  <c r="M419" i="12"/>
  <c r="K419" i="12"/>
  <c r="I419" i="12"/>
  <c r="G419" i="12"/>
  <c r="E419" i="12"/>
  <c r="C419" i="12"/>
  <c r="M418" i="12"/>
  <c r="K418" i="12"/>
  <c r="I418" i="12"/>
  <c r="G418" i="12"/>
  <c r="E418" i="12"/>
  <c r="C418" i="12"/>
  <c r="M417" i="12"/>
  <c r="K417" i="12"/>
  <c r="I417" i="12"/>
  <c r="G417" i="12"/>
  <c r="E417" i="12"/>
  <c r="C417" i="12"/>
  <c r="M416" i="12"/>
  <c r="K416" i="12"/>
  <c r="I416" i="12"/>
  <c r="G416" i="12"/>
  <c r="E416" i="12"/>
  <c r="C416" i="12"/>
  <c r="M415" i="12"/>
  <c r="K415" i="12"/>
  <c r="I415" i="12"/>
  <c r="G415" i="12"/>
  <c r="E415" i="12"/>
  <c r="C415" i="12"/>
  <c r="M414" i="12"/>
  <c r="K414" i="12"/>
  <c r="I414" i="12"/>
  <c r="G414" i="12"/>
  <c r="E414" i="12"/>
  <c r="C414" i="12"/>
  <c r="M413" i="12"/>
  <c r="K413" i="12"/>
  <c r="I413" i="12"/>
  <c r="G413" i="12"/>
  <c r="E413" i="12"/>
  <c r="C413" i="12"/>
  <c r="M412" i="12"/>
  <c r="K412" i="12"/>
  <c r="I412" i="12"/>
  <c r="G412" i="12"/>
  <c r="E412" i="12"/>
  <c r="C412" i="12"/>
  <c r="M411" i="12"/>
  <c r="K411" i="12"/>
  <c r="I411" i="12"/>
  <c r="G411" i="12"/>
  <c r="E411" i="12"/>
  <c r="C411" i="12"/>
  <c r="M410" i="12"/>
  <c r="K410" i="12"/>
  <c r="I410" i="12"/>
  <c r="G410" i="12"/>
  <c r="E410" i="12"/>
  <c r="C410" i="12"/>
  <c r="M409" i="12"/>
  <c r="K409" i="12"/>
  <c r="I409" i="12"/>
  <c r="G409" i="12"/>
  <c r="E409" i="12"/>
  <c r="C409" i="12"/>
  <c r="M408" i="12"/>
  <c r="K408" i="12"/>
  <c r="I408" i="12"/>
  <c r="G408" i="12"/>
  <c r="E408" i="12"/>
  <c r="C408" i="12"/>
  <c r="M407" i="12"/>
  <c r="K407" i="12"/>
  <c r="I407" i="12"/>
  <c r="G407" i="12"/>
  <c r="E407" i="12"/>
  <c r="C407" i="12"/>
  <c r="M406" i="12"/>
  <c r="K406" i="12"/>
  <c r="I406" i="12"/>
  <c r="G406" i="12"/>
  <c r="E406" i="12"/>
  <c r="C406" i="12"/>
  <c r="M405" i="12"/>
  <c r="K405" i="12"/>
  <c r="I405" i="12"/>
  <c r="G405" i="12"/>
  <c r="E405" i="12"/>
  <c r="C405" i="12"/>
  <c r="M404" i="12"/>
  <c r="K404" i="12"/>
  <c r="I404" i="12"/>
  <c r="G404" i="12"/>
  <c r="E404" i="12"/>
  <c r="C404" i="12"/>
  <c r="M403" i="12"/>
  <c r="K403" i="12"/>
  <c r="I403" i="12"/>
  <c r="G403" i="12"/>
  <c r="E403" i="12"/>
  <c r="C403" i="12"/>
  <c r="M402" i="12"/>
  <c r="K402" i="12"/>
  <c r="I402" i="12"/>
  <c r="G402" i="12"/>
  <c r="E402" i="12"/>
  <c r="C402" i="12"/>
  <c r="M401" i="12"/>
  <c r="K401" i="12"/>
  <c r="I401" i="12"/>
  <c r="G401" i="12"/>
  <c r="E401" i="12"/>
  <c r="C401" i="12"/>
  <c r="M400" i="12"/>
  <c r="K400" i="12"/>
  <c r="I400" i="12"/>
  <c r="G400" i="12"/>
  <c r="E400" i="12"/>
  <c r="C400" i="12"/>
  <c r="M399" i="12"/>
  <c r="K399" i="12"/>
  <c r="I399" i="12"/>
  <c r="G399" i="12"/>
  <c r="E399" i="12"/>
  <c r="C399" i="12"/>
  <c r="M398" i="12"/>
  <c r="K398" i="12"/>
  <c r="I398" i="12"/>
  <c r="G398" i="12"/>
  <c r="E398" i="12"/>
  <c r="C398" i="12"/>
  <c r="M397" i="12"/>
  <c r="K397" i="12"/>
  <c r="I397" i="12"/>
  <c r="G397" i="12"/>
  <c r="E397" i="12"/>
  <c r="C397" i="12"/>
  <c r="M396" i="12"/>
  <c r="K396" i="12"/>
  <c r="I396" i="12"/>
  <c r="G396" i="12"/>
  <c r="E396" i="12"/>
  <c r="C396" i="12"/>
  <c r="M395" i="12"/>
  <c r="K395" i="12"/>
  <c r="I395" i="12"/>
  <c r="G395" i="12"/>
  <c r="E395" i="12"/>
  <c r="C395" i="12"/>
  <c r="M394" i="12"/>
  <c r="K394" i="12"/>
  <c r="I394" i="12"/>
  <c r="G394" i="12"/>
  <c r="E394" i="12"/>
  <c r="C394" i="12"/>
  <c r="M393" i="12"/>
  <c r="K393" i="12"/>
  <c r="I393" i="12"/>
  <c r="G393" i="12"/>
  <c r="E393" i="12"/>
  <c r="C393" i="12"/>
  <c r="M392" i="12"/>
  <c r="K392" i="12"/>
  <c r="I392" i="12"/>
  <c r="G392" i="12"/>
  <c r="E392" i="12"/>
  <c r="C392" i="12"/>
  <c r="M391" i="12"/>
  <c r="K391" i="12"/>
  <c r="I391" i="12"/>
  <c r="G391" i="12"/>
  <c r="E391" i="12"/>
  <c r="C391" i="12"/>
  <c r="M390" i="12"/>
  <c r="K390" i="12"/>
  <c r="I390" i="12"/>
  <c r="G390" i="12"/>
  <c r="E390" i="12"/>
  <c r="C390" i="12"/>
  <c r="M389" i="12"/>
  <c r="K389" i="12"/>
  <c r="I389" i="12"/>
  <c r="G389" i="12"/>
  <c r="E389" i="12"/>
  <c r="C389" i="12"/>
  <c r="M388" i="12"/>
  <c r="K388" i="12"/>
  <c r="I388" i="12"/>
  <c r="G388" i="12"/>
  <c r="E388" i="12"/>
  <c r="C388" i="12"/>
  <c r="M387" i="12"/>
  <c r="K387" i="12"/>
  <c r="I387" i="12"/>
  <c r="G387" i="12"/>
  <c r="E387" i="12"/>
  <c r="C387" i="12"/>
  <c r="M386" i="12"/>
  <c r="K386" i="12"/>
  <c r="I386" i="12"/>
  <c r="G386" i="12"/>
  <c r="E386" i="12"/>
  <c r="C386" i="12"/>
  <c r="M385" i="12"/>
  <c r="K385" i="12"/>
  <c r="I385" i="12"/>
  <c r="G385" i="12"/>
  <c r="E385" i="12"/>
  <c r="C385" i="12"/>
  <c r="M384" i="12"/>
  <c r="K384" i="12"/>
  <c r="I384" i="12"/>
  <c r="G384" i="12"/>
  <c r="E384" i="12"/>
  <c r="C384" i="12"/>
  <c r="M383" i="12"/>
  <c r="K383" i="12"/>
  <c r="I383" i="12"/>
  <c r="G383" i="12"/>
  <c r="E383" i="12"/>
  <c r="C383" i="12"/>
  <c r="M382" i="12"/>
  <c r="K382" i="12"/>
  <c r="I382" i="12"/>
  <c r="G382" i="12"/>
  <c r="E382" i="12"/>
  <c r="C382" i="12"/>
  <c r="M381" i="12"/>
  <c r="K381" i="12"/>
  <c r="I381" i="12"/>
  <c r="G381" i="12"/>
  <c r="E381" i="12"/>
  <c r="C381" i="12"/>
  <c r="M380" i="12"/>
  <c r="K380" i="12"/>
  <c r="I380" i="12"/>
  <c r="G380" i="12"/>
  <c r="E380" i="12"/>
  <c r="C380" i="12"/>
  <c r="M379" i="12"/>
  <c r="K379" i="12"/>
  <c r="I379" i="12"/>
  <c r="G379" i="12"/>
  <c r="E379" i="12"/>
  <c r="C379" i="12"/>
  <c r="M378" i="12"/>
  <c r="K378" i="12"/>
  <c r="I378" i="12"/>
  <c r="G378" i="12"/>
  <c r="E378" i="12"/>
  <c r="C378" i="12"/>
  <c r="M377" i="12"/>
  <c r="K377" i="12"/>
  <c r="I377" i="12"/>
  <c r="G377" i="12"/>
  <c r="E377" i="12"/>
  <c r="C377" i="12"/>
  <c r="M376" i="12"/>
  <c r="K376" i="12"/>
  <c r="I376" i="12"/>
  <c r="G376" i="12"/>
  <c r="E376" i="12"/>
  <c r="C376" i="12"/>
  <c r="M375" i="12"/>
  <c r="K375" i="12"/>
  <c r="I375" i="12"/>
  <c r="G375" i="12"/>
  <c r="E375" i="12"/>
  <c r="C375" i="12"/>
  <c r="M374" i="12"/>
  <c r="K374" i="12"/>
  <c r="I374" i="12"/>
  <c r="G374" i="12"/>
  <c r="E374" i="12"/>
  <c r="C374" i="12"/>
  <c r="M373" i="12"/>
  <c r="K373" i="12"/>
  <c r="I373" i="12"/>
  <c r="G373" i="12"/>
  <c r="E373" i="12"/>
  <c r="C373" i="12"/>
  <c r="M372" i="12"/>
  <c r="K372" i="12"/>
  <c r="I372" i="12"/>
  <c r="G372" i="12"/>
  <c r="E372" i="12"/>
  <c r="C372" i="12"/>
  <c r="M371" i="12"/>
  <c r="K371" i="12"/>
  <c r="I371" i="12"/>
  <c r="G371" i="12"/>
  <c r="E371" i="12"/>
  <c r="C371" i="12"/>
  <c r="M370" i="12"/>
  <c r="K370" i="12"/>
  <c r="I370" i="12"/>
  <c r="G370" i="12"/>
  <c r="E370" i="12"/>
  <c r="C370" i="12"/>
  <c r="M369" i="12"/>
  <c r="K369" i="12"/>
  <c r="I369" i="12"/>
  <c r="G369" i="12"/>
  <c r="E369" i="12"/>
  <c r="C369" i="12"/>
  <c r="M368" i="12"/>
  <c r="K368" i="12"/>
  <c r="I368" i="12"/>
  <c r="G368" i="12"/>
  <c r="E368" i="12"/>
  <c r="C368" i="12"/>
  <c r="M367" i="12"/>
  <c r="K367" i="12"/>
  <c r="I367" i="12"/>
  <c r="G367" i="12"/>
  <c r="E367" i="12"/>
  <c r="C367" i="12"/>
  <c r="M366" i="12"/>
  <c r="K366" i="12"/>
  <c r="I366" i="12"/>
  <c r="G366" i="12"/>
  <c r="E366" i="12"/>
  <c r="C366" i="12"/>
  <c r="M365" i="12"/>
  <c r="K365" i="12"/>
  <c r="I365" i="12"/>
  <c r="G365" i="12"/>
  <c r="E365" i="12"/>
  <c r="C365" i="12"/>
  <c r="M364" i="12"/>
  <c r="K364" i="12"/>
  <c r="I364" i="12"/>
  <c r="G364" i="12"/>
  <c r="E364" i="12"/>
  <c r="C364" i="12"/>
  <c r="M363" i="12"/>
  <c r="K363" i="12"/>
  <c r="I363" i="12"/>
  <c r="G363" i="12"/>
  <c r="E363" i="12"/>
  <c r="C363" i="12"/>
  <c r="M362" i="12"/>
  <c r="K362" i="12"/>
  <c r="I362" i="12"/>
  <c r="G362" i="12"/>
  <c r="E362" i="12"/>
  <c r="C362" i="12"/>
  <c r="M361" i="12"/>
  <c r="K361" i="12"/>
  <c r="I361" i="12"/>
  <c r="G361" i="12"/>
  <c r="E361" i="12"/>
  <c r="C361" i="12"/>
  <c r="M360" i="12"/>
  <c r="K360" i="12"/>
  <c r="I360" i="12"/>
  <c r="G360" i="12"/>
  <c r="E360" i="12"/>
  <c r="C360" i="12"/>
  <c r="M359" i="12"/>
  <c r="K359" i="12"/>
  <c r="I359" i="12"/>
  <c r="G359" i="12"/>
  <c r="E359" i="12"/>
  <c r="C359" i="12"/>
  <c r="M358" i="12"/>
  <c r="K358" i="12"/>
  <c r="I358" i="12"/>
  <c r="G358" i="12"/>
  <c r="E358" i="12"/>
  <c r="C358" i="12"/>
  <c r="M357" i="12"/>
  <c r="K357" i="12"/>
  <c r="I357" i="12"/>
  <c r="G357" i="12"/>
  <c r="E357" i="12"/>
  <c r="C357" i="12"/>
  <c r="M356" i="12"/>
  <c r="K356" i="12"/>
  <c r="I356" i="12"/>
  <c r="G356" i="12"/>
  <c r="E356" i="12"/>
  <c r="C356" i="12"/>
  <c r="M355" i="12"/>
  <c r="K355" i="12"/>
  <c r="I355" i="12"/>
  <c r="G355" i="12"/>
  <c r="E355" i="12"/>
  <c r="C355" i="12"/>
  <c r="M354" i="12"/>
  <c r="K354" i="12"/>
  <c r="I354" i="12"/>
  <c r="G354" i="12"/>
  <c r="E354" i="12"/>
  <c r="C354" i="12"/>
  <c r="M353" i="12"/>
  <c r="K353" i="12"/>
  <c r="I353" i="12"/>
  <c r="G353" i="12"/>
  <c r="E353" i="12"/>
  <c r="C353" i="12"/>
  <c r="M352" i="12"/>
  <c r="K352" i="12"/>
  <c r="I352" i="12"/>
  <c r="G352" i="12"/>
  <c r="E352" i="12"/>
  <c r="C352" i="12"/>
  <c r="M351" i="12"/>
  <c r="K351" i="12"/>
  <c r="I351" i="12"/>
  <c r="G351" i="12"/>
  <c r="E351" i="12"/>
  <c r="C351" i="12"/>
  <c r="M350" i="12"/>
  <c r="K350" i="12"/>
  <c r="I350" i="12"/>
  <c r="G350" i="12"/>
  <c r="E350" i="12"/>
  <c r="C350" i="12"/>
  <c r="M349" i="12"/>
  <c r="K349" i="12"/>
  <c r="I349" i="12"/>
  <c r="G349" i="12"/>
  <c r="E349" i="12"/>
  <c r="C349" i="12"/>
  <c r="M348" i="12"/>
  <c r="K348" i="12"/>
  <c r="I348" i="12"/>
  <c r="G348" i="12"/>
  <c r="E348" i="12"/>
  <c r="C348" i="12"/>
  <c r="M347" i="12"/>
  <c r="K347" i="12"/>
  <c r="I347" i="12"/>
  <c r="G347" i="12"/>
  <c r="E347" i="12"/>
  <c r="C347" i="12"/>
  <c r="M346" i="12"/>
  <c r="K346" i="12"/>
  <c r="I346" i="12"/>
  <c r="G346" i="12"/>
  <c r="E346" i="12"/>
  <c r="C346" i="12"/>
  <c r="M345" i="12"/>
  <c r="K345" i="12"/>
  <c r="I345" i="12"/>
  <c r="G345" i="12"/>
  <c r="E345" i="12"/>
  <c r="C345" i="12"/>
  <c r="M344" i="12"/>
  <c r="K344" i="12"/>
  <c r="I344" i="12"/>
  <c r="G344" i="12"/>
  <c r="E344" i="12"/>
  <c r="C344" i="12"/>
  <c r="M343" i="12"/>
  <c r="K343" i="12"/>
  <c r="I343" i="12"/>
  <c r="G343" i="12"/>
  <c r="E343" i="12"/>
  <c r="C343" i="12"/>
  <c r="M342" i="12"/>
  <c r="K342" i="12"/>
  <c r="I342" i="12"/>
  <c r="G342" i="12"/>
  <c r="E342" i="12"/>
  <c r="C342" i="12"/>
  <c r="M341" i="12"/>
  <c r="K341" i="12"/>
  <c r="I341" i="12"/>
  <c r="G341" i="12"/>
  <c r="E341" i="12"/>
  <c r="C341" i="12"/>
  <c r="M340" i="12"/>
  <c r="K340" i="12"/>
  <c r="I340" i="12"/>
  <c r="G340" i="12"/>
  <c r="E340" i="12"/>
  <c r="C340" i="12"/>
  <c r="M339" i="12"/>
  <c r="K339" i="12"/>
  <c r="I339" i="12"/>
  <c r="G339" i="12"/>
  <c r="E339" i="12"/>
  <c r="C339" i="12"/>
  <c r="M338" i="12"/>
  <c r="K338" i="12"/>
  <c r="I338" i="12"/>
  <c r="G338" i="12"/>
  <c r="E338" i="12"/>
  <c r="C338" i="12"/>
  <c r="M337" i="12"/>
  <c r="K337" i="12"/>
  <c r="I337" i="12"/>
  <c r="G337" i="12"/>
  <c r="E337" i="12"/>
  <c r="C337" i="12"/>
  <c r="M336" i="12"/>
  <c r="K336" i="12"/>
  <c r="I336" i="12"/>
  <c r="G336" i="12"/>
  <c r="E336" i="12"/>
  <c r="C336" i="12"/>
  <c r="M335" i="12"/>
  <c r="K335" i="12"/>
  <c r="I335" i="12"/>
  <c r="G335" i="12"/>
  <c r="E335" i="12"/>
  <c r="C335" i="12"/>
  <c r="M334" i="12"/>
  <c r="K334" i="12"/>
  <c r="I334" i="12"/>
  <c r="G334" i="12"/>
  <c r="E334" i="12"/>
  <c r="C334" i="12"/>
  <c r="M333" i="12"/>
  <c r="K333" i="12"/>
  <c r="I333" i="12"/>
  <c r="G333" i="12"/>
  <c r="E333" i="12"/>
  <c r="C333" i="12"/>
  <c r="M332" i="12"/>
  <c r="K332" i="12"/>
  <c r="I332" i="12"/>
  <c r="G332" i="12"/>
  <c r="E332" i="12"/>
  <c r="C332" i="12"/>
  <c r="M331" i="12"/>
  <c r="K331" i="12"/>
  <c r="I331" i="12"/>
  <c r="G331" i="12"/>
  <c r="E331" i="12"/>
  <c r="C331" i="12"/>
  <c r="M330" i="12"/>
  <c r="K330" i="12"/>
  <c r="I330" i="12"/>
  <c r="G330" i="12"/>
  <c r="E330" i="12"/>
  <c r="C330" i="12"/>
  <c r="M329" i="12"/>
  <c r="K329" i="12"/>
  <c r="I329" i="12"/>
  <c r="G329" i="12"/>
  <c r="E329" i="12"/>
  <c r="C329" i="12"/>
  <c r="M328" i="12"/>
  <c r="K328" i="12"/>
  <c r="I328" i="12"/>
  <c r="G328" i="12"/>
  <c r="E328" i="12"/>
  <c r="C328" i="12"/>
  <c r="M327" i="12"/>
  <c r="K327" i="12"/>
  <c r="I327" i="12"/>
  <c r="G327" i="12"/>
  <c r="E327" i="12"/>
  <c r="C327" i="12"/>
  <c r="M326" i="12"/>
  <c r="K326" i="12"/>
  <c r="I326" i="12"/>
  <c r="G326" i="12"/>
  <c r="E326" i="12"/>
  <c r="C326" i="12"/>
  <c r="M325" i="12"/>
  <c r="K325" i="12"/>
  <c r="I325" i="12"/>
  <c r="G325" i="12"/>
  <c r="E325" i="12"/>
  <c r="C325" i="12"/>
  <c r="M324" i="12"/>
  <c r="K324" i="12"/>
  <c r="I324" i="12"/>
  <c r="G324" i="12"/>
  <c r="E324" i="12"/>
  <c r="C324" i="12"/>
  <c r="M323" i="12"/>
  <c r="K323" i="12"/>
  <c r="I323" i="12"/>
  <c r="G323" i="12"/>
  <c r="E323" i="12"/>
  <c r="C323" i="12"/>
  <c r="M322" i="12"/>
  <c r="K322" i="12"/>
  <c r="I322" i="12"/>
  <c r="G322" i="12"/>
  <c r="E322" i="12"/>
  <c r="C322" i="12"/>
  <c r="M321" i="12"/>
  <c r="K321" i="12"/>
  <c r="I321" i="12"/>
  <c r="G321" i="12"/>
  <c r="E321" i="12"/>
  <c r="C321" i="12"/>
  <c r="M320" i="12"/>
  <c r="K320" i="12"/>
  <c r="I320" i="12"/>
  <c r="G320" i="12"/>
  <c r="E320" i="12"/>
  <c r="C320" i="12"/>
  <c r="M319" i="12"/>
  <c r="K319" i="12"/>
  <c r="I319" i="12"/>
  <c r="G319" i="12"/>
  <c r="E319" i="12"/>
  <c r="C319" i="12"/>
  <c r="M318" i="12"/>
  <c r="K318" i="12"/>
  <c r="I318" i="12"/>
  <c r="G318" i="12"/>
  <c r="E318" i="12"/>
  <c r="C318" i="12"/>
  <c r="M317" i="12"/>
  <c r="K317" i="12"/>
  <c r="I317" i="12"/>
  <c r="G317" i="12"/>
  <c r="E317" i="12"/>
  <c r="C317" i="12"/>
  <c r="M316" i="12"/>
  <c r="K316" i="12"/>
  <c r="I316" i="12"/>
  <c r="G316" i="12"/>
  <c r="E316" i="12"/>
  <c r="C316" i="12"/>
  <c r="M315" i="12"/>
  <c r="K315" i="12"/>
  <c r="I315" i="12"/>
  <c r="G315" i="12"/>
  <c r="E315" i="12"/>
  <c r="C315" i="12"/>
  <c r="M314" i="12"/>
  <c r="K314" i="12"/>
  <c r="I314" i="12"/>
  <c r="G314" i="12"/>
  <c r="E314" i="12"/>
  <c r="C314" i="12"/>
  <c r="M313" i="12"/>
  <c r="K313" i="12"/>
  <c r="I313" i="12"/>
  <c r="G313" i="12"/>
  <c r="E313" i="12"/>
  <c r="C313" i="12"/>
  <c r="M312" i="12"/>
  <c r="K312" i="12"/>
  <c r="I312" i="12"/>
  <c r="G312" i="12"/>
  <c r="E312" i="12"/>
  <c r="C312" i="12"/>
  <c r="M311" i="12"/>
  <c r="K311" i="12"/>
  <c r="I311" i="12"/>
  <c r="G311" i="12"/>
  <c r="E311" i="12"/>
  <c r="C311" i="12"/>
  <c r="M310" i="12"/>
  <c r="K310" i="12"/>
  <c r="I310" i="12"/>
  <c r="G310" i="12"/>
  <c r="E310" i="12"/>
  <c r="C310" i="12"/>
  <c r="M309" i="12"/>
  <c r="K309" i="12"/>
  <c r="I309" i="12"/>
  <c r="G309" i="12"/>
  <c r="E309" i="12"/>
  <c r="C309" i="12"/>
  <c r="M308" i="12"/>
  <c r="K308" i="12"/>
  <c r="I308" i="12"/>
  <c r="G308" i="12"/>
  <c r="E308" i="12"/>
  <c r="C308" i="12"/>
  <c r="M307" i="12"/>
  <c r="K307" i="12"/>
  <c r="I307" i="12"/>
  <c r="G307" i="12"/>
  <c r="E307" i="12"/>
  <c r="C307" i="12"/>
  <c r="M306" i="12"/>
  <c r="K306" i="12"/>
  <c r="I306" i="12"/>
  <c r="G306" i="12"/>
  <c r="E306" i="12"/>
  <c r="C306" i="12"/>
  <c r="M305" i="12"/>
  <c r="K305" i="12"/>
  <c r="I305" i="12"/>
  <c r="G305" i="12"/>
  <c r="E305" i="12"/>
  <c r="C305" i="12"/>
  <c r="M304" i="12"/>
  <c r="K304" i="12"/>
  <c r="I304" i="12"/>
  <c r="G304" i="12"/>
  <c r="E304" i="12"/>
  <c r="C304" i="12"/>
  <c r="M303" i="12"/>
  <c r="K303" i="12"/>
  <c r="I303" i="12"/>
  <c r="G303" i="12"/>
  <c r="E303" i="12"/>
  <c r="C303" i="12"/>
  <c r="M302" i="12"/>
  <c r="K302" i="12"/>
  <c r="I302" i="12"/>
  <c r="G302" i="12"/>
  <c r="E302" i="12"/>
  <c r="C302" i="12"/>
  <c r="M301" i="12"/>
  <c r="K301" i="12"/>
  <c r="I301" i="12"/>
  <c r="G301" i="12"/>
  <c r="E301" i="12"/>
  <c r="C301" i="12"/>
  <c r="M300" i="12"/>
  <c r="K300" i="12"/>
  <c r="I300" i="12"/>
  <c r="G300" i="12"/>
  <c r="E300" i="12"/>
  <c r="C300" i="12"/>
  <c r="M299" i="12"/>
  <c r="K299" i="12"/>
  <c r="I299" i="12"/>
  <c r="G299" i="12"/>
  <c r="E299" i="12"/>
  <c r="C299" i="12"/>
  <c r="M298" i="12"/>
  <c r="K298" i="12"/>
  <c r="I298" i="12"/>
  <c r="G298" i="12"/>
  <c r="E298" i="12"/>
  <c r="C298" i="12"/>
  <c r="M297" i="12"/>
  <c r="K297" i="12"/>
  <c r="I297" i="12"/>
  <c r="G297" i="12"/>
  <c r="E297" i="12"/>
  <c r="C297" i="12"/>
  <c r="M296" i="12"/>
  <c r="K296" i="12"/>
  <c r="I296" i="12"/>
  <c r="G296" i="12"/>
  <c r="E296" i="12"/>
  <c r="C296" i="12"/>
  <c r="M295" i="12"/>
  <c r="K295" i="12"/>
  <c r="I295" i="12"/>
  <c r="G295" i="12"/>
  <c r="E295" i="12"/>
  <c r="C295" i="12"/>
  <c r="M294" i="12"/>
  <c r="K294" i="12"/>
  <c r="I294" i="12"/>
  <c r="G294" i="12"/>
  <c r="E294" i="12"/>
  <c r="C294" i="12"/>
  <c r="M293" i="12"/>
  <c r="K293" i="12"/>
  <c r="I293" i="12"/>
  <c r="G293" i="12"/>
  <c r="E293" i="12"/>
  <c r="C293" i="12"/>
  <c r="M292" i="12"/>
  <c r="K292" i="12"/>
  <c r="I292" i="12"/>
  <c r="G292" i="12"/>
  <c r="E292" i="12"/>
  <c r="C292" i="12"/>
  <c r="M291" i="12"/>
  <c r="K291" i="12"/>
  <c r="I291" i="12"/>
  <c r="G291" i="12"/>
  <c r="E291" i="12"/>
  <c r="C291" i="12"/>
  <c r="M290" i="12"/>
  <c r="K290" i="12"/>
  <c r="I290" i="12"/>
  <c r="G290" i="12"/>
  <c r="E290" i="12"/>
  <c r="C290" i="12"/>
  <c r="M289" i="12"/>
  <c r="K289" i="12"/>
  <c r="I289" i="12"/>
  <c r="G289" i="12"/>
  <c r="E289" i="12"/>
  <c r="C289" i="12"/>
  <c r="M288" i="12"/>
  <c r="K288" i="12"/>
  <c r="I288" i="12"/>
  <c r="G288" i="12"/>
  <c r="E288" i="12"/>
  <c r="C288" i="12"/>
  <c r="M287" i="12"/>
  <c r="K287" i="12"/>
  <c r="I287" i="12"/>
  <c r="G287" i="12"/>
  <c r="E287" i="12"/>
  <c r="C287" i="12"/>
  <c r="M286" i="12"/>
  <c r="K286" i="12"/>
  <c r="I286" i="12"/>
  <c r="G286" i="12"/>
  <c r="E286" i="12"/>
  <c r="C286" i="12"/>
  <c r="M285" i="12"/>
  <c r="K285" i="12"/>
  <c r="I285" i="12"/>
  <c r="G285" i="12"/>
  <c r="E285" i="12"/>
  <c r="C285" i="12"/>
  <c r="M284" i="12"/>
  <c r="K284" i="12"/>
  <c r="I284" i="12"/>
  <c r="G284" i="12"/>
  <c r="E284" i="12"/>
  <c r="C284" i="12"/>
  <c r="M283" i="12"/>
  <c r="K283" i="12"/>
  <c r="I283" i="12"/>
  <c r="G283" i="12"/>
  <c r="E283" i="12"/>
  <c r="C283" i="12"/>
  <c r="M282" i="12"/>
  <c r="K282" i="12"/>
  <c r="I282" i="12"/>
  <c r="G282" i="12"/>
  <c r="E282" i="12"/>
  <c r="C282" i="12"/>
  <c r="M281" i="12"/>
  <c r="K281" i="12"/>
  <c r="I281" i="12"/>
  <c r="G281" i="12"/>
  <c r="E281" i="12"/>
  <c r="C281" i="12"/>
  <c r="M280" i="12"/>
  <c r="K280" i="12"/>
  <c r="I280" i="12"/>
  <c r="G280" i="12"/>
  <c r="E280" i="12"/>
  <c r="C280" i="12"/>
  <c r="M279" i="12"/>
  <c r="K279" i="12"/>
  <c r="I279" i="12"/>
  <c r="G279" i="12"/>
  <c r="E279" i="12"/>
  <c r="C279" i="12"/>
  <c r="M278" i="12"/>
  <c r="K278" i="12"/>
  <c r="I278" i="12"/>
  <c r="G278" i="12"/>
  <c r="E278" i="12"/>
  <c r="C278" i="12"/>
  <c r="M277" i="12"/>
  <c r="K277" i="12"/>
  <c r="I277" i="12"/>
  <c r="G277" i="12"/>
  <c r="E277" i="12"/>
  <c r="C277" i="12"/>
  <c r="M276" i="12"/>
  <c r="K276" i="12"/>
  <c r="I276" i="12"/>
  <c r="G276" i="12"/>
  <c r="E276" i="12"/>
  <c r="C276" i="12"/>
  <c r="M275" i="12"/>
  <c r="K275" i="12"/>
  <c r="I275" i="12"/>
  <c r="G275" i="12"/>
  <c r="E275" i="12"/>
  <c r="C275" i="12"/>
  <c r="M274" i="12"/>
  <c r="K274" i="12"/>
  <c r="I274" i="12"/>
  <c r="G274" i="12"/>
  <c r="E274" i="12"/>
  <c r="C274" i="12"/>
  <c r="M273" i="12"/>
  <c r="K273" i="12"/>
  <c r="I273" i="12"/>
  <c r="G273" i="12"/>
  <c r="E273" i="12"/>
  <c r="C273" i="12"/>
  <c r="M272" i="12"/>
  <c r="K272" i="12"/>
  <c r="I272" i="12"/>
  <c r="G272" i="12"/>
  <c r="E272" i="12"/>
  <c r="C272" i="12"/>
  <c r="M271" i="12"/>
  <c r="K271" i="12"/>
  <c r="I271" i="12"/>
  <c r="G271" i="12"/>
  <c r="E271" i="12"/>
  <c r="C271" i="12"/>
  <c r="M270" i="12"/>
  <c r="K270" i="12"/>
  <c r="I270" i="12"/>
  <c r="G270" i="12"/>
  <c r="E270" i="12"/>
  <c r="C270" i="12"/>
  <c r="M269" i="12"/>
  <c r="K269" i="12"/>
  <c r="I269" i="12"/>
  <c r="G269" i="12"/>
  <c r="E269" i="12"/>
  <c r="C269" i="12"/>
  <c r="M268" i="12"/>
  <c r="K268" i="12"/>
  <c r="I268" i="12"/>
  <c r="G268" i="12"/>
  <c r="E268" i="12"/>
  <c r="C268" i="12"/>
  <c r="M267" i="12"/>
  <c r="K267" i="12"/>
  <c r="I267" i="12"/>
  <c r="G267" i="12"/>
  <c r="E267" i="12"/>
  <c r="C267" i="12"/>
  <c r="M266" i="12"/>
  <c r="K266" i="12"/>
  <c r="I266" i="12"/>
  <c r="G266" i="12"/>
  <c r="E266" i="12"/>
  <c r="C266" i="12"/>
  <c r="M265" i="12"/>
  <c r="K265" i="12"/>
  <c r="I265" i="12"/>
  <c r="G265" i="12"/>
  <c r="E265" i="12"/>
  <c r="C265" i="12"/>
  <c r="M264" i="12"/>
  <c r="K264" i="12"/>
  <c r="I264" i="12"/>
  <c r="G264" i="12"/>
  <c r="E264" i="12"/>
  <c r="C264" i="12"/>
  <c r="M263" i="12"/>
  <c r="K263" i="12"/>
  <c r="I263" i="12"/>
  <c r="G263" i="12"/>
  <c r="E263" i="12"/>
  <c r="C263" i="12"/>
  <c r="M262" i="12"/>
  <c r="K262" i="12"/>
  <c r="I262" i="12"/>
  <c r="G262" i="12"/>
  <c r="E262" i="12"/>
  <c r="C262" i="12"/>
  <c r="M261" i="12"/>
  <c r="K261" i="12"/>
  <c r="I261" i="12"/>
  <c r="G261" i="12"/>
  <c r="E261" i="12"/>
  <c r="C261" i="12"/>
  <c r="M260" i="12"/>
  <c r="K260" i="12"/>
  <c r="I260" i="12"/>
  <c r="G260" i="12"/>
  <c r="E260" i="12"/>
  <c r="C260" i="12"/>
  <c r="M259" i="12"/>
  <c r="K259" i="12"/>
  <c r="I259" i="12"/>
  <c r="G259" i="12"/>
  <c r="E259" i="12"/>
  <c r="C259" i="12"/>
  <c r="M258" i="12"/>
  <c r="K258" i="12"/>
  <c r="I258" i="12"/>
  <c r="G258" i="12"/>
  <c r="E258" i="12"/>
  <c r="C258" i="12"/>
  <c r="M257" i="12"/>
  <c r="K257" i="12"/>
  <c r="I257" i="12"/>
  <c r="G257" i="12"/>
  <c r="E257" i="12"/>
  <c r="C257" i="12"/>
  <c r="M256" i="12"/>
  <c r="K256" i="12"/>
  <c r="I256" i="12"/>
  <c r="G256" i="12"/>
  <c r="E256" i="12"/>
  <c r="C256" i="12"/>
  <c r="M255" i="12"/>
  <c r="K255" i="12"/>
  <c r="I255" i="12"/>
  <c r="G255" i="12"/>
  <c r="E255" i="12"/>
  <c r="C255" i="12"/>
  <c r="M254" i="12"/>
  <c r="K254" i="12"/>
  <c r="I254" i="12"/>
  <c r="G254" i="12"/>
  <c r="E254" i="12"/>
  <c r="C254" i="12"/>
  <c r="M253" i="12"/>
  <c r="K253" i="12"/>
  <c r="I253" i="12"/>
  <c r="G253" i="12"/>
  <c r="E253" i="12"/>
  <c r="C253" i="12"/>
  <c r="M252" i="12"/>
  <c r="K252" i="12"/>
  <c r="I252" i="12"/>
  <c r="G252" i="12"/>
  <c r="E252" i="12"/>
  <c r="C252" i="12"/>
  <c r="M251" i="12"/>
  <c r="K251" i="12"/>
  <c r="I251" i="12"/>
  <c r="G251" i="12"/>
  <c r="E251" i="12"/>
  <c r="C251" i="12"/>
  <c r="M250" i="12"/>
  <c r="K250" i="12"/>
  <c r="I250" i="12"/>
  <c r="G250" i="12"/>
  <c r="E250" i="12"/>
  <c r="C250" i="12"/>
  <c r="M249" i="12"/>
  <c r="K249" i="12"/>
  <c r="I249" i="12"/>
  <c r="G249" i="12"/>
  <c r="E249" i="12"/>
  <c r="C249" i="12"/>
  <c r="M248" i="12"/>
  <c r="K248" i="12"/>
  <c r="I248" i="12"/>
  <c r="G248" i="12"/>
  <c r="E248" i="12"/>
  <c r="C248" i="12"/>
  <c r="M247" i="12"/>
  <c r="K247" i="12"/>
  <c r="I247" i="12"/>
  <c r="G247" i="12"/>
  <c r="E247" i="12"/>
  <c r="C247" i="12"/>
  <c r="M246" i="12"/>
  <c r="K246" i="12"/>
  <c r="I246" i="12"/>
  <c r="G246" i="12"/>
  <c r="E246" i="12"/>
  <c r="C246" i="12"/>
  <c r="M245" i="12"/>
  <c r="K245" i="12"/>
  <c r="I245" i="12"/>
  <c r="G245" i="12"/>
  <c r="E245" i="12"/>
  <c r="C245" i="12"/>
  <c r="M244" i="12"/>
  <c r="K244" i="12"/>
  <c r="I244" i="12"/>
  <c r="G244" i="12"/>
  <c r="E244" i="12"/>
  <c r="C244" i="12"/>
  <c r="M243" i="12"/>
  <c r="K243" i="12"/>
  <c r="I243" i="12"/>
  <c r="G243" i="12"/>
  <c r="E243" i="12"/>
  <c r="C243" i="12"/>
  <c r="M242" i="12"/>
  <c r="K242" i="12"/>
  <c r="I242" i="12"/>
  <c r="G242" i="12"/>
  <c r="E242" i="12"/>
  <c r="C242" i="12"/>
  <c r="M241" i="12"/>
  <c r="K241" i="12"/>
  <c r="I241" i="12"/>
  <c r="G241" i="12"/>
  <c r="E241" i="12"/>
  <c r="C241" i="12"/>
  <c r="M240" i="12"/>
  <c r="K240" i="12"/>
  <c r="I240" i="12"/>
  <c r="G240" i="12"/>
  <c r="E240" i="12"/>
  <c r="C240" i="12"/>
  <c r="M239" i="12"/>
  <c r="K239" i="12"/>
  <c r="I239" i="12"/>
  <c r="G239" i="12"/>
  <c r="E239" i="12"/>
  <c r="C239" i="12"/>
  <c r="M238" i="12"/>
  <c r="K238" i="12"/>
  <c r="I238" i="12"/>
  <c r="G238" i="12"/>
  <c r="E238" i="12"/>
  <c r="C238" i="12"/>
  <c r="M237" i="12"/>
  <c r="K237" i="12"/>
  <c r="I237" i="12"/>
  <c r="G237" i="12"/>
  <c r="E237" i="12"/>
  <c r="C237" i="12"/>
  <c r="M236" i="12"/>
  <c r="K236" i="12"/>
  <c r="I236" i="12"/>
  <c r="G236" i="12"/>
  <c r="E236" i="12"/>
  <c r="C236" i="12"/>
  <c r="M235" i="12"/>
  <c r="K235" i="12"/>
  <c r="I235" i="12"/>
  <c r="G235" i="12"/>
  <c r="E235" i="12"/>
  <c r="C235" i="12"/>
  <c r="M234" i="12"/>
  <c r="K234" i="12"/>
  <c r="I234" i="12"/>
  <c r="G234" i="12"/>
  <c r="E234" i="12"/>
  <c r="C234" i="12"/>
  <c r="M233" i="12"/>
  <c r="K233" i="12"/>
  <c r="I233" i="12"/>
  <c r="G233" i="12"/>
  <c r="E233" i="12"/>
  <c r="C233" i="12"/>
  <c r="M232" i="12"/>
  <c r="K232" i="12"/>
  <c r="I232" i="12"/>
  <c r="G232" i="12"/>
  <c r="E232" i="12"/>
  <c r="C232" i="12"/>
  <c r="M231" i="12"/>
  <c r="K231" i="12"/>
  <c r="I231" i="12"/>
  <c r="G231" i="12"/>
  <c r="E231" i="12"/>
  <c r="C231" i="12"/>
  <c r="M230" i="12"/>
  <c r="K230" i="12"/>
  <c r="I230" i="12"/>
  <c r="G230" i="12"/>
  <c r="E230" i="12"/>
  <c r="C230" i="12"/>
  <c r="M229" i="12"/>
  <c r="K229" i="12"/>
  <c r="I229" i="12"/>
  <c r="G229" i="12"/>
  <c r="E229" i="12"/>
  <c r="C229" i="12"/>
  <c r="M228" i="12"/>
  <c r="K228" i="12"/>
  <c r="I228" i="12"/>
  <c r="G228" i="12"/>
  <c r="E228" i="12"/>
  <c r="C228" i="12"/>
  <c r="M227" i="12"/>
  <c r="K227" i="12"/>
  <c r="I227" i="12"/>
  <c r="G227" i="12"/>
  <c r="E227" i="12"/>
  <c r="C227" i="12"/>
  <c r="M226" i="12"/>
  <c r="K226" i="12"/>
  <c r="I226" i="12"/>
  <c r="G226" i="12"/>
  <c r="E226" i="12"/>
  <c r="C226" i="12"/>
  <c r="M225" i="12"/>
  <c r="K225" i="12"/>
  <c r="I225" i="12"/>
  <c r="G225" i="12"/>
  <c r="E225" i="12"/>
  <c r="C225" i="12"/>
  <c r="M224" i="12"/>
  <c r="K224" i="12"/>
  <c r="I224" i="12"/>
  <c r="G224" i="12"/>
  <c r="E224" i="12"/>
  <c r="C224" i="12"/>
  <c r="M223" i="12"/>
  <c r="K223" i="12"/>
  <c r="I223" i="12"/>
  <c r="G223" i="12"/>
  <c r="E223" i="12"/>
  <c r="C223" i="12"/>
  <c r="M222" i="12"/>
  <c r="K222" i="12"/>
  <c r="I222" i="12"/>
  <c r="G222" i="12"/>
  <c r="E222" i="12"/>
  <c r="C222" i="12"/>
  <c r="M221" i="12"/>
  <c r="K221" i="12"/>
  <c r="I221" i="12"/>
  <c r="G221" i="12"/>
  <c r="E221" i="12"/>
  <c r="C221" i="12"/>
  <c r="M220" i="12"/>
  <c r="K220" i="12"/>
  <c r="I220" i="12"/>
  <c r="G220" i="12"/>
  <c r="E220" i="12"/>
  <c r="C220" i="12"/>
  <c r="M219" i="12"/>
  <c r="K219" i="12"/>
  <c r="I219" i="12"/>
  <c r="G219" i="12"/>
  <c r="E219" i="12"/>
  <c r="C219" i="12"/>
  <c r="M218" i="12"/>
  <c r="K218" i="12"/>
  <c r="I218" i="12"/>
  <c r="G218" i="12"/>
  <c r="E218" i="12"/>
  <c r="C218" i="12"/>
  <c r="M217" i="12"/>
  <c r="K217" i="12"/>
  <c r="I217" i="12"/>
  <c r="G217" i="12"/>
  <c r="E217" i="12"/>
  <c r="C217" i="12"/>
  <c r="M216" i="12"/>
  <c r="K216" i="12"/>
  <c r="I216" i="12"/>
  <c r="G216" i="12"/>
  <c r="E216" i="12"/>
  <c r="C216" i="12"/>
  <c r="M215" i="12"/>
  <c r="K215" i="12"/>
  <c r="I215" i="12"/>
  <c r="G215" i="12"/>
  <c r="E215" i="12"/>
  <c r="C215" i="12"/>
  <c r="M214" i="12"/>
  <c r="K214" i="12"/>
  <c r="I214" i="12"/>
  <c r="G214" i="12"/>
  <c r="E214" i="12"/>
  <c r="C214" i="12"/>
  <c r="M213" i="12"/>
  <c r="K213" i="12"/>
  <c r="I213" i="12"/>
  <c r="G213" i="12"/>
  <c r="E213" i="12"/>
  <c r="C213" i="12"/>
  <c r="M212" i="12"/>
  <c r="K212" i="12"/>
  <c r="I212" i="12"/>
  <c r="G212" i="12"/>
  <c r="E212" i="12"/>
  <c r="C212" i="12"/>
  <c r="M211" i="12"/>
  <c r="K211" i="12"/>
  <c r="I211" i="12"/>
  <c r="G211" i="12"/>
  <c r="E211" i="12"/>
  <c r="C211" i="12"/>
  <c r="M210" i="12"/>
  <c r="K210" i="12"/>
  <c r="I210" i="12"/>
  <c r="G210" i="12"/>
  <c r="E210" i="12"/>
  <c r="C210" i="12"/>
  <c r="M209" i="12"/>
  <c r="K209" i="12"/>
  <c r="I209" i="12"/>
  <c r="G209" i="12"/>
  <c r="E209" i="12"/>
  <c r="C209" i="12"/>
  <c r="M208" i="12"/>
  <c r="K208" i="12"/>
  <c r="I208" i="12"/>
  <c r="G208" i="12"/>
  <c r="E208" i="12"/>
  <c r="C208" i="12"/>
  <c r="M207" i="12"/>
  <c r="K207" i="12"/>
  <c r="I207" i="12"/>
  <c r="G207" i="12"/>
  <c r="E207" i="12"/>
  <c r="C207" i="12"/>
  <c r="M206" i="12"/>
  <c r="K206" i="12"/>
  <c r="I206" i="12"/>
  <c r="G206" i="12"/>
  <c r="E206" i="12"/>
  <c r="C206" i="12"/>
  <c r="M205" i="12"/>
  <c r="K205" i="12"/>
  <c r="I205" i="12"/>
  <c r="G205" i="12"/>
  <c r="E205" i="12"/>
  <c r="C205" i="12"/>
  <c r="M204" i="12"/>
  <c r="K204" i="12"/>
  <c r="I204" i="12"/>
  <c r="G204" i="12"/>
  <c r="E204" i="12"/>
  <c r="C204" i="12"/>
  <c r="M203" i="12"/>
  <c r="K203" i="12"/>
  <c r="I203" i="12"/>
  <c r="G203" i="12"/>
  <c r="E203" i="12"/>
  <c r="C203" i="12"/>
  <c r="M202" i="12"/>
  <c r="K202" i="12"/>
  <c r="I202" i="12"/>
  <c r="G202" i="12"/>
  <c r="E202" i="12"/>
  <c r="C202" i="12"/>
  <c r="M201" i="12"/>
  <c r="K201" i="12"/>
  <c r="I201" i="12"/>
  <c r="G201" i="12"/>
  <c r="E201" i="12"/>
  <c r="C201" i="12"/>
  <c r="M200" i="12"/>
  <c r="K200" i="12"/>
  <c r="I200" i="12"/>
  <c r="G200" i="12"/>
  <c r="E200" i="12"/>
  <c r="C200" i="12"/>
  <c r="M199" i="12"/>
  <c r="K199" i="12"/>
  <c r="I199" i="12"/>
  <c r="G199" i="12"/>
  <c r="E199" i="12"/>
  <c r="C199" i="12"/>
  <c r="M198" i="12"/>
  <c r="K198" i="12"/>
  <c r="I198" i="12"/>
  <c r="G198" i="12"/>
  <c r="E198" i="12"/>
  <c r="C198" i="12"/>
  <c r="M197" i="12"/>
  <c r="K197" i="12"/>
  <c r="I197" i="12"/>
  <c r="G197" i="12"/>
  <c r="E197" i="12"/>
  <c r="C197" i="12"/>
  <c r="M196" i="12"/>
  <c r="K196" i="12"/>
  <c r="I196" i="12"/>
  <c r="G196" i="12"/>
  <c r="E196" i="12"/>
  <c r="C196" i="12"/>
  <c r="M195" i="12"/>
  <c r="K195" i="12"/>
  <c r="I195" i="12"/>
  <c r="G195" i="12"/>
  <c r="E195" i="12"/>
  <c r="C195" i="12"/>
  <c r="M194" i="12"/>
  <c r="K194" i="12"/>
  <c r="I194" i="12"/>
  <c r="G194" i="12"/>
  <c r="E194" i="12"/>
  <c r="C194" i="12"/>
  <c r="M193" i="12"/>
  <c r="K193" i="12"/>
  <c r="I193" i="12"/>
  <c r="G193" i="12"/>
  <c r="E193" i="12"/>
  <c r="C193" i="12"/>
  <c r="M192" i="12"/>
  <c r="K192" i="12"/>
  <c r="I192" i="12"/>
  <c r="G192" i="12"/>
  <c r="E192" i="12"/>
  <c r="C192" i="12"/>
  <c r="M191" i="12"/>
  <c r="K191" i="12"/>
  <c r="I191" i="12"/>
  <c r="G191" i="12"/>
  <c r="E191" i="12"/>
  <c r="C191" i="12"/>
  <c r="M190" i="12"/>
  <c r="K190" i="12"/>
  <c r="I190" i="12"/>
  <c r="G190" i="12"/>
  <c r="E190" i="12"/>
  <c r="C190" i="12"/>
  <c r="M189" i="12"/>
  <c r="K189" i="12"/>
  <c r="I189" i="12"/>
  <c r="G189" i="12"/>
  <c r="E189" i="12"/>
  <c r="C189" i="12"/>
  <c r="M188" i="12"/>
  <c r="K188" i="12"/>
  <c r="I188" i="12"/>
  <c r="G188" i="12"/>
  <c r="E188" i="12"/>
  <c r="C188" i="12"/>
  <c r="M187" i="12"/>
  <c r="K187" i="12"/>
  <c r="I187" i="12"/>
  <c r="G187" i="12"/>
  <c r="E187" i="12"/>
  <c r="C187" i="12"/>
  <c r="M186" i="12"/>
  <c r="K186" i="12"/>
  <c r="I186" i="12"/>
  <c r="G186" i="12"/>
  <c r="E186" i="12"/>
  <c r="C186" i="12"/>
  <c r="M185" i="12"/>
  <c r="K185" i="12"/>
  <c r="I185" i="12"/>
  <c r="G185" i="12"/>
  <c r="E185" i="12"/>
  <c r="C185" i="12"/>
  <c r="M184" i="12"/>
  <c r="K184" i="12"/>
  <c r="I184" i="12"/>
  <c r="G184" i="12"/>
  <c r="E184" i="12"/>
  <c r="C184" i="12"/>
  <c r="M183" i="12"/>
  <c r="K183" i="12"/>
  <c r="I183" i="12"/>
  <c r="G183" i="12"/>
  <c r="E183" i="12"/>
  <c r="C183" i="12"/>
  <c r="M182" i="12"/>
  <c r="K182" i="12"/>
  <c r="I182" i="12"/>
  <c r="G182" i="12"/>
  <c r="E182" i="12"/>
  <c r="C182" i="12"/>
  <c r="M181" i="12"/>
  <c r="K181" i="12"/>
  <c r="I181" i="12"/>
  <c r="G181" i="12"/>
  <c r="E181" i="12"/>
  <c r="C181" i="12"/>
  <c r="M180" i="12"/>
  <c r="K180" i="12"/>
  <c r="I180" i="12"/>
  <c r="G180" i="12"/>
  <c r="E180" i="12"/>
  <c r="C180" i="12"/>
  <c r="M179" i="12"/>
  <c r="K179" i="12"/>
  <c r="I179" i="12"/>
  <c r="G179" i="12"/>
  <c r="E179" i="12"/>
  <c r="C179" i="12"/>
  <c r="M178" i="12"/>
  <c r="K178" i="12"/>
  <c r="I178" i="12"/>
  <c r="G178" i="12"/>
  <c r="E178" i="12"/>
  <c r="C178" i="12"/>
  <c r="M177" i="12"/>
  <c r="K177" i="12"/>
  <c r="I177" i="12"/>
  <c r="G177" i="12"/>
  <c r="E177" i="12"/>
  <c r="C177" i="12"/>
  <c r="M176" i="12"/>
  <c r="K176" i="12"/>
  <c r="I176" i="12"/>
  <c r="G176" i="12"/>
  <c r="E176" i="12"/>
  <c r="C176" i="12"/>
  <c r="M175" i="12"/>
  <c r="K175" i="12"/>
  <c r="I175" i="12"/>
  <c r="G175" i="12"/>
  <c r="E175" i="12"/>
  <c r="C175" i="12"/>
  <c r="M174" i="12"/>
  <c r="K174" i="12"/>
  <c r="I174" i="12"/>
  <c r="G174" i="12"/>
  <c r="E174" i="12"/>
  <c r="C174" i="12"/>
  <c r="M173" i="12"/>
  <c r="K173" i="12"/>
  <c r="I173" i="12"/>
  <c r="G173" i="12"/>
  <c r="E173" i="12"/>
  <c r="C173" i="12"/>
  <c r="M172" i="12"/>
  <c r="K172" i="12"/>
  <c r="I172" i="12"/>
  <c r="G172" i="12"/>
  <c r="E172" i="12"/>
  <c r="C172" i="12"/>
  <c r="M171" i="12"/>
  <c r="K171" i="12"/>
  <c r="I171" i="12"/>
  <c r="G171" i="12"/>
  <c r="E171" i="12"/>
  <c r="C171" i="12"/>
  <c r="M170" i="12"/>
  <c r="K170" i="12"/>
  <c r="I170" i="12"/>
  <c r="G170" i="12"/>
  <c r="E170" i="12"/>
  <c r="C170" i="12"/>
  <c r="M169" i="12"/>
  <c r="K169" i="12"/>
  <c r="I169" i="12"/>
  <c r="G169" i="12"/>
  <c r="E169" i="12"/>
  <c r="C169" i="12"/>
  <c r="M168" i="12"/>
  <c r="K168" i="12"/>
  <c r="I168" i="12"/>
  <c r="G168" i="12"/>
  <c r="E168" i="12"/>
  <c r="C168" i="12"/>
  <c r="M167" i="12"/>
  <c r="K167" i="12"/>
  <c r="I167" i="12"/>
  <c r="G167" i="12"/>
  <c r="E167" i="12"/>
  <c r="C167" i="12"/>
  <c r="M166" i="12"/>
  <c r="K166" i="12"/>
  <c r="I166" i="12"/>
  <c r="G166" i="12"/>
  <c r="E166" i="12"/>
  <c r="C166" i="12"/>
  <c r="M165" i="12"/>
  <c r="K165" i="12"/>
  <c r="I165" i="12"/>
  <c r="G165" i="12"/>
  <c r="E165" i="12"/>
  <c r="C165" i="12"/>
  <c r="M164" i="12"/>
  <c r="K164" i="12"/>
  <c r="I164" i="12"/>
  <c r="G164" i="12"/>
  <c r="E164" i="12"/>
  <c r="C164" i="12"/>
  <c r="M163" i="12"/>
  <c r="K163" i="12"/>
  <c r="I163" i="12"/>
  <c r="G163" i="12"/>
  <c r="E163" i="12"/>
  <c r="C163" i="12"/>
  <c r="M162" i="12"/>
  <c r="K162" i="12"/>
  <c r="I162" i="12"/>
  <c r="G162" i="12"/>
  <c r="E162" i="12"/>
  <c r="C162" i="12"/>
  <c r="M161" i="12"/>
  <c r="K161" i="12"/>
  <c r="I161" i="12"/>
  <c r="G161" i="12"/>
  <c r="E161" i="12"/>
  <c r="C161" i="12"/>
  <c r="M160" i="12"/>
  <c r="K160" i="12"/>
  <c r="I160" i="12"/>
  <c r="G160" i="12"/>
  <c r="E160" i="12"/>
  <c r="C160" i="12"/>
  <c r="M159" i="12"/>
  <c r="K159" i="12"/>
  <c r="I159" i="12"/>
  <c r="G159" i="12"/>
  <c r="E159" i="12"/>
  <c r="C159" i="12"/>
  <c r="M158" i="12"/>
  <c r="K158" i="12"/>
  <c r="I158" i="12"/>
  <c r="G158" i="12"/>
  <c r="E158" i="12"/>
  <c r="C158" i="12"/>
  <c r="M157" i="12"/>
  <c r="K157" i="12"/>
  <c r="I157" i="12"/>
  <c r="G157" i="12"/>
  <c r="E157" i="12"/>
  <c r="C157" i="12"/>
  <c r="M156" i="12"/>
  <c r="K156" i="12"/>
  <c r="I156" i="12"/>
  <c r="G156" i="12"/>
  <c r="E156" i="12"/>
  <c r="C156" i="12"/>
  <c r="M155" i="12"/>
  <c r="K155" i="12"/>
  <c r="I155" i="12"/>
  <c r="G155" i="12"/>
  <c r="E155" i="12"/>
  <c r="C155" i="12"/>
  <c r="M154" i="12"/>
  <c r="K154" i="12"/>
  <c r="I154" i="12"/>
  <c r="G154" i="12"/>
  <c r="E154" i="12"/>
  <c r="C154" i="12"/>
  <c r="M153" i="12"/>
  <c r="K153" i="12"/>
  <c r="I153" i="12"/>
  <c r="G153" i="12"/>
  <c r="E153" i="12"/>
  <c r="C153" i="12"/>
  <c r="M152" i="12"/>
  <c r="K152" i="12"/>
  <c r="I152" i="12"/>
  <c r="G152" i="12"/>
  <c r="E152" i="12"/>
  <c r="C152" i="12"/>
  <c r="M151" i="12"/>
  <c r="K151" i="12"/>
  <c r="I151" i="12"/>
  <c r="G151" i="12"/>
  <c r="E151" i="12"/>
  <c r="C151" i="12"/>
  <c r="M150" i="12"/>
  <c r="K150" i="12"/>
  <c r="I150" i="12"/>
  <c r="G150" i="12"/>
  <c r="E150" i="12"/>
  <c r="C150" i="12"/>
  <c r="M149" i="12"/>
  <c r="K149" i="12"/>
  <c r="I149" i="12"/>
  <c r="G149" i="12"/>
  <c r="E149" i="12"/>
  <c r="C149" i="12"/>
  <c r="M148" i="12"/>
  <c r="K148" i="12"/>
  <c r="I148" i="12"/>
  <c r="G148" i="12"/>
  <c r="E148" i="12"/>
  <c r="C148" i="12"/>
  <c r="M147" i="12"/>
  <c r="K147" i="12"/>
  <c r="I147" i="12"/>
  <c r="G147" i="12"/>
  <c r="E147" i="12"/>
  <c r="C147" i="12"/>
  <c r="M146" i="12"/>
  <c r="K146" i="12"/>
  <c r="I146" i="12"/>
  <c r="G146" i="12"/>
  <c r="E146" i="12"/>
  <c r="C146" i="12"/>
  <c r="M145" i="12"/>
  <c r="K145" i="12"/>
  <c r="I145" i="12"/>
  <c r="G145" i="12"/>
  <c r="E145" i="12"/>
  <c r="C145" i="12"/>
  <c r="M144" i="12"/>
  <c r="K144" i="12"/>
  <c r="I144" i="12"/>
  <c r="G144" i="12"/>
  <c r="E144" i="12"/>
  <c r="C144" i="12"/>
  <c r="M143" i="12"/>
  <c r="K143" i="12"/>
  <c r="I143" i="12"/>
  <c r="G143" i="12"/>
  <c r="E143" i="12"/>
  <c r="C143" i="12"/>
  <c r="M142" i="12"/>
  <c r="K142" i="12"/>
  <c r="I142" i="12"/>
  <c r="G142" i="12"/>
  <c r="E142" i="12"/>
  <c r="C142" i="12"/>
  <c r="M141" i="12"/>
  <c r="K141" i="12"/>
  <c r="I141" i="12"/>
  <c r="G141" i="12"/>
  <c r="E141" i="12"/>
  <c r="C141" i="12"/>
  <c r="M140" i="12"/>
  <c r="K140" i="12"/>
  <c r="I140" i="12"/>
  <c r="G140" i="12"/>
  <c r="E140" i="12"/>
  <c r="C140" i="12"/>
  <c r="M139" i="12"/>
  <c r="K139" i="12"/>
  <c r="I139" i="12"/>
  <c r="G139" i="12"/>
  <c r="E139" i="12"/>
  <c r="C139" i="12"/>
  <c r="M138" i="12"/>
  <c r="K138" i="12"/>
  <c r="I138" i="12"/>
  <c r="G138" i="12"/>
  <c r="E138" i="12"/>
  <c r="C138" i="12"/>
  <c r="M137" i="12"/>
  <c r="K137" i="12"/>
  <c r="I137" i="12"/>
  <c r="G137" i="12"/>
  <c r="E137" i="12"/>
  <c r="C137" i="12"/>
  <c r="M136" i="12"/>
  <c r="K136" i="12"/>
  <c r="I136" i="12"/>
  <c r="G136" i="12"/>
  <c r="E136" i="12"/>
  <c r="C136" i="12"/>
  <c r="M135" i="12"/>
  <c r="K135" i="12"/>
  <c r="I135" i="12"/>
  <c r="G135" i="12"/>
  <c r="E135" i="12"/>
  <c r="C135" i="12"/>
  <c r="M134" i="12"/>
  <c r="K134" i="12"/>
  <c r="I134" i="12"/>
  <c r="G134" i="12"/>
  <c r="E134" i="12"/>
  <c r="C134" i="12"/>
  <c r="M133" i="12"/>
  <c r="K133" i="12"/>
  <c r="I133" i="12"/>
  <c r="G133" i="12"/>
  <c r="E133" i="12"/>
  <c r="C133" i="12"/>
  <c r="M132" i="12"/>
  <c r="K132" i="12"/>
  <c r="I132" i="12"/>
  <c r="G132" i="12"/>
  <c r="E132" i="12"/>
  <c r="C132" i="12"/>
  <c r="M131" i="12"/>
  <c r="K131" i="12"/>
  <c r="I131" i="12"/>
  <c r="G131" i="12"/>
  <c r="E131" i="12"/>
  <c r="C131" i="12"/>
  <c r="M130" i="12"/>
  <c r="K130" i="12"/>
  <c r="I130" i="12"/>
  <c r="G130" i="12"/>
  <c r="E130" i="12"/>
  <c r="C130" i="12"/>
  <c r="M129" i="12"/>
  <c r="K129" i="12"/>
  <c r="I129" i="12"/>
  <c r="G129" i="12"/>
  <c r="E129" i="12"/>
  <c r="C129" i="12"/>
  <c r="M128" i="12"/>
  <c r="K128" i="12"/>
  <c r="I128" i="12"/>
  <c r="G128" i="12"/>
  <c r="E128" i="12"/>
  <c r="C128" i="12"/>
  <c r="M127" i="12"/>
  <c r="K127" i="12"/>
  <c r="I127" i="12"/>
  <c r="G127" i="12"/>
  <c r="E127" i="12"/>
  <c r="C127" i="12"/>
  <c r="M126" i="12"/>
  <c r="K126" i="12"/>
  <c r="I126" i="12"/>
  <c r="G126" i="12"/>
  <c r="E126" i="12"/>
  <c r="C126" i="12"/>
  <c r="M125" i="12"/>
  <c r="K125" i="12"/>
  <c r="I125" i="12"/>
  <c r="G125" i="12"/>
  <c r="E125" i="12"/>
  <c r="C125" i="12"/>
  <c r="M124" i="12"/>
  <c r="K124" i="12"/>
  <c r="I124" i="12"/>
  <c r="G124" i="12"/>
  <c r="E124" i="12"/>
  <c r="C124" i="12"/>
  <c r="M123" i="12"/>
  <c r="K123" i="12"/>
  <c r="I123" i="12"/>
  <c r="G123" i="12"/>
  <c r="E123" i="12"/>
  <c r="C123" i="12"/>
  <c r="M122" i="12"/>
  <c r="K122" i="12"/>
  <c r="I122" i="12"/>
  <c r="G122" i="12"/>
  <c r="E122" i="12"/>
  <c r="C122" i="12"/>
  <c r="M121" i="12"/>
  <c r="K121" i="12"/>
  <c r="I121" i="12"/>
  <c r="G121" i="12"/>
  <c r="E121" i="12"/>
  <c r="C121" i="12"/>
  <c r="M120" i="12"/>
  <c r="K120" i="12"/>
  <c r="I120" i="12"/>
  <c r="G120" i="12"/>
  <c r="E120" i="12"/>
  <c r="C120" i="12"/>
  <c r="M119" i="12"/>
  <c r="K119" i="12"/>
  <c r="I119" i="12"/>
  <c r="G119" i="12"/>
  <c r="E119" i="12"/>
  <c r="C119" i="12"/>
  <c r="M118" i="12"/>
  <c r="K118" i="12"/>
  <c r="I118" i="12"/>
  <c r="G118" i="12"/>
  <c r="E118" i="12"/>
  <c r="C118" i="12"/>
  <c r="M117" i="12"/>
  <c r="K117" i="12"/>
  <c r="I117" i="12"/>
  <c r="G117" i="12"/>
  <c r="E117" i="12"/>
  <c r="C117" i="12"/>
  <c r="M116" i="12"/>
  <c r="K116" i="12"/>
  <c r="I116" i="12"/>
  <c r="G116" i="12"/>
  <c r="E116" i="12"/>
  <c r="C116" i="12"/>
  <c r="M115" i="12"/>
  <c r="K115" i="12"/>
  <c r="I115" i="12"/>
  <c r="G115" i="12"/>
  <c r="E115" i="12"/>
  <c r="C115" i="12"/>
  <c r="M114" i="12"/>
  <c r="K114" i="12"/>
  <c r="I114" i="12"/>
  <c r="G114" i="12"/>
  <c r="E114" i="12"/>
  <c r="C114" i="12"/>
  <c r="M113" i="12"/>
  <c r="K113" i="12"/>
  <c r="I113" i="12"/>
  <c r="G113" i="12"/>
  <c r="E113" i="12"/>
  <c r="C113" i="12"/>
  <c r="M112" i="12"/>
  <c r="K112" i="12"/>
  <c r="I112" i="12"/>
  <c r="G112" i="12"/>
  <c r="E112" i="12"/>
  <c r="C112" i="12"/>
  <c r="M111" i="12"/>
  <c r="K111" i="12"/>
  <c r="I111" i="12"/>
  <c r="G111" i="12"/>
  <c r="E111" i="12"/>
  <c r="C111" i="12"/>
  <c r="M110" i="12"/>
  <c r="K110" i="12"/>
  <c r="I110" i="12"/>
  <c r="G110" i="12"/>
  <c r="E110" i="12"/>
  <c r="C110" i="12"/>
  <c r="M109" i="12"/>
  <c r="K109" i="12"/>
  <c r="I109" i="12"/>
  <c r="G109" i="12"/>
  <c r="E109" i="12"/>
  <c r="C109" i="12"/>
  <c r="M108" i="12"/>
  <c r="K108" i="12"/>
  <c r="I108" i="12"/>
  <c r="G108" i="12"/>
  <c r="E108" i="12"/>
  <c r="C108" i="12"/>
  <c r="M107" i="12"/>
  <c r="K107" i="12"/>
  <c r="I107" i="12"/>
  <c r="G107" i="12"/>
  <c r="E107" i="12"/>
  <c r="C107" i="12"/>
  <c r="M106" i="12"/>
  <c r="K106" i="12"/>
  <c r="I106" i="12"/>
  <c r="G106" i="12"/>
  <c r="E106" i="12"/>
  <c r="C106" i="12"/>
  <c r="M105" i="12"/>
  <c r="K105" i="12"/>
  <c r="I105" i="12"/>
  <c r="G105" i="12"/>
  <c r="E105" i="12"/>
  <c r="C105" i="12"/>
  <c r="M104" i="12"/>
  <c r="K104" i="12"/>
  <c r="I104" i="12"/>
  <c r="G104" i="12"/>
  <c r="E104" i="12"/>
  <c r="C104" i="12"/>
  <c r="M103" i="12"/>
  <c r="K103" i="12"/>
  <c r="I103" i="12"/>
  <c r="G103" i="12"/>
  <c r="E103" i="12"/>
  <c r="C103" i="12"/>
  <c r="M102" i="12"/>
  <c r="K102" i="12"/>
  <c r="I102" i="12"/>
  <c r="G102" i="12"/>
  <c r="E102" i="12"/>
  <c r="C102" i="12"/>
  <c r="M101" i="12"/>
  <c r="K101" i="12"/>
  <c r="I101" i="12"/>
  <c r="G101" i="12"/>
  <c r="E101" i="12"/>
  <c r="C101" i="12"/>
  <c r="M100" i="12"/>
  <c r="K100" i="12"/>
  <c r="I100" i="12"/>
  <c r="G100" i="12"/>
  <c r="E100" i="12"/>
  <c r="C100" i="12"/>
  <c r="M99" i="12"/>
  <c r="K99" i="12"/>
  <c r="I99" i="12"/>
  <c r="G99" i="12"/>
  <c r="E99" i="12"/>
  <c r="C99" i="12"/>
  <c r="M98" i="12"/>
  <c r="K98" i="12"/>
  <c r="I98" i="12"/>
  <c r="G98" i="12"/>
  <c r="E98" i="12"/>
  <c r="C98" i="12"/>
  <c r="M97" i="12"/>
  <c r="K97" i="12"/>
  <c r="I97" i="12"/>
  <c r="G97" i="12"/>
  <c r="E97" i="12"/>
  <c r="C97" i="12"/>
  <c r="M96" i="12"/>
  <c r="K96" i="12"/>
  <c r="I96" i="12"/>
  <c r="G96" i="12"/>
  <c r="E96" i="12"/>
  <c r="C96" i="12"/>
  <c r="M95" i="12"/>
  <c r="K95" i="12"/>
  <c r="I95" i="12"/>
  <c r="G95" i="12"/>
  <c r="E95" i="12"/>
  <c r="C95" i="12"/>
  <c r="M94" i="12"/>
  <c r="K94" i="12"/>
  <c r="I94" i="12"/>
  <c r="G94" i="12"/>
  <c r="E94" i="12"/>
  <c r="C94" i="12"/>
  <c r="M93" i="12"/>
  <c r="K93" i="12"/>
  <c r="I93" i="12"/>
  <c r="G93" i="12"/>
  <c r="E93" i="12"/>
  <c r="C93" i="12"/>
  <c r="M92" i="12"/>
  <c r="K92" i="12"/>
  <c r="I92" i="12"/>
  <c r="G92" i="12"/>
  <c r="E92" i="12"/>
  <c r="C92" i="12"/>
  <c r="M91" i="12"/>
  <c r="K91" i="12"/>
  <c r="I91" i="12"/>
  <c r="G91" i="12"/>
  <c r="E91" i="12"/>
  <c r="C91" i="12"/>
  <c r="M90" i="12"/>
  <c r="K90" i="12"/>
  <c r="I90" i="12"/>
  <c r="G90" i="12"/>
  <c r="E90" i="12"/>
  <c r="C90" i="12"/>
  <c r="M89" i="12"/>
  <c r="K89" i="12"/>
  <c r="I89" i="12"/>
  <c r="G89" i="12"/>
  <c r="E89" i="12"/>
  <c r="C89" i="12"/>
  <c r="M88" i="12"/>
  <c r="K88" i="12"/>
  <c r="I88" i="12"/>
  <c r="G88" i="12"/>
  <c r="E88" i="12"/>
  <c r="C88" i="12"/>
  <c r="M87" i="12"/>
  <c r="K87" i="12"/>
  <c r="I87" i="12"/>
  <c r="G87" i="12"/>
  <c r="E87" i="12"/>
  <c r="C87" i="12"/>
  <c r="M86" i="12"/>
  <c r="K86" i="12"/>
  <c r="I86" i="12"/>
  <c r="G86" i="12"/>
  <c r="E86" i="12"/>
  <c r="C86" i="12"/>
  <c r="M85" i="12"/>
  <c r="K85" i="12"/>
  <c r="I85" i="12"/>
  <c r="G85" i="12"/>
  <c r="E85" i="12"/>
  <c r="C85" i="12"/>
  <c r="M84" i="12"/>
  <c r="K84" i="12"/>
  <c r="I84" i="12"/>
  <c r="G84" i="12"/>
  <c r="E84" i="12"/>
  <c r="C84" i="12"/>
  <c r="M83" i="12"/>
  <c r="K83" i="12"/>
  <c r="I83" i="12"/>
  <c r="G83" i="12"/>
  <c r="E83" i="12"/>
  <c r="C83" i="12"/>
  <c r="M82" i="12"/>
  <c r="K82" i="12"/>
  <c r="I82" i="12"/>
  <c r="G82" i="12"/>
  <c r="E82" i="12"/>
  <c r="C82" i="12"/>
  <c r="M81" i="12"/>
  <c r="K81" i="12"/>
  <c r="I81" i="12"/>
  <c r="G81" i="12"/>
  <c r="E81" i="12"/>
  <c r="C81" i="12"/>
  <c r="M80" i="12"/>
  <c r="K80" i="12"/>
  <c r="I80" i="12"/>
  <c r="G80" i="12"/>
  <c r="E80" i="12"/>
  <c r="C80" i="12"/>
  <c r="M79" i="12"/>
  <c r="K79" i="12"/>
  <c r="I79" i="12"/>
  <c r="G79" i="12"/>
  <c r="E79" i="12"/>
  <c r="C79" i="12"/>
  <c r="M78" i="12"/>
  <c r="K78" i="12"/>
  <c r="I78" i="12"/>
  <c r="G78" i="12"/>
  <c r="E78" i="12"/>
  <c r="C78" i="12"/>
  <c r="M77" i="12"/>
  <c r="K77" i="12"/>
  <c r="I77" i="12"/>
  <c r="G77" i="12"/>
  <c r="E77" i="12"/>
  <c r="C77" i="12"/>
  <c r="M76" i="12"/>
  <c r="K76" i="12"/>
  <c r="I76" i="12"/>
  <c r="G76" i="12"/>
  <c r="E76" i="12"/>
  <c r="C76" i="12"/>
  <c r="M75" i="12"/>
  <c r="K75" i="12"/>
  <c r="I75" i="12"/>
  <c r="G75" i="12"/>
  <c r="E75" i="12"/>
  <c r="C75" i="12"/>
  <c r="M74" i="12"/>
  <c r="K74" i="12"/>
  <c r="I74" i="12"/>
  <c r="G74" i="12"/>
  <c r="E74" i="12"/>
  <c r="C74" i="12"/>
  <c r="M73" i="12"/>
  <c r="K73" i="12"/>
  <c r="I73" i="12"/>
  <c r="G73" i="12"/>
  <c r="E73" i="12"/>
  <c r="C73" i="12"/>
  <c r="M72" i="12"/>
  <c r="K72" i="12"/>
  <c r="I72" i="12"/>
  <c r="G72" i="12"/>
  <c r="E72" i="12"/>
  <c r="C72" i="12"/>
  <c r="M71" i="12"/>
  <c r="K71" i="12"/>
  <c r="I71" i="12"/>
  <c r="G71" i="12"/>
  <c r="E71" i="12"/>
  <c r="C71" i="12"/>
  <c r="M70" i="12"/>
  <c r="K70" i="12"/>
  <c r="I70" i="12"/>
  <c r="G70" i="12"/>
  <c r="E70" i="12"/>
  <c r="C70" i="12"/>
  <c r="M69" i="12"/>
  <c r="K69" i="12"/>
  <c r="I69" i="12"/>
  <c r="G69" i="12"/>
  <c r="E69" i="12"/>
  <c r="C69" i="12"/>
  <c r="M68" i="12"/>
  <c r="K68" i="12"/>
  <c r="I68" i="12"/>
  <c r="G68" i="12"/>
  <c r="E68" i="12"/>
  <c r="C68" i="12"/>
  <c r="M67" i="12"/>
  <c r="K67" i="12"/>
  <c r="I67" i="12"/>
  <c r="G67" i="12"/>
  <c r="E67" i="12"/>
  <c r="C67" i="12"/>
  <c r="M66" i="12"/>
  <c r="K66" i="12"/>
  <c r="I66" i="12"/>
  <c r="G66" i="12"/>
  <c r="E66" i="12"/>
  <c r="C66" i="12"/>
  <c r="M65" i="12"/>
  <c r="K65" i="12"/>
  <c r="I65" i="12"/>
  <c r="G65" i="12"/>
  <c r="E65" i="12"/>
  <c r="C65" i="12"/>
  <c r="M64" i="12"/>
  <c r="K64" i="12"/>
  <c r="I64" i="12"/>
  <c r="G64" i="12"/>
  <c r="E64" i="12"/>
  <c r="C64" i="12"/>
  <c r="M63" i="12"/>
  <c r="K63" i="12"/>
  <c r="I63" i="12"/>
  <c r="G63" i="12"/>
  <c r="E63" i="12"/>
  <c r="C63" i="12"/>
  <c r="M62" i="12"/>
  <c r="K62" i="12"/>
  <c r="I62" i="12"/>
  <c r="G62" i="12"/>
  <c r="E62" i="12"/>
  <c r="C62" i="12"/>
  <c r="M61" i="12"/>
  <c r="K61" i="12"/>
  <c r="I61" i="12"/>
  <c r="G61" i="12"/>
  <c r="E61" i="12"/>
  <c r="C61" i="12"/>
  <c r="M60" i="12"/>
  <c r="K60" i="12"/>
  <c r="I60" i="12"/>
  <c r="G60" i="12"/>
  <c r="E60" i="12"/>
  <c r="C60" i="12"/>
  <c r="M59" i="12"/>
  <c r="K59" i="12"/>
  <c r="I59" i="12"/>
  <c r="G59" i="12"/>
  <c r="E59" i="12"/>
  <c r="C59" i="12"/>
  <c r="M58" i="12"/>
  <c r="K58" i="12"/>
  <c r="I58" i="12"/>
  <c r="G58" i="12"/>
  <c r="E58" i="12"/>
  <c r="C58" i="12"/>
  <c r="M57" i="12"/>
  <c r="K57" i="12"/>
  <c r="I57" i="12"/>
  <c r="G57" i="12"/>
  <c r="E57" i="12"/>
  <c r="C57" i="12"/>
  <c r="M56" i="12"/>
  <c r="K56" i="12"/>
  <c r="I56" i="12"/>
  <c r="G56" i="12"/>
  <c r="E56" i="12"/>
  <c r="C56" i="12"/>
  <c r="M55" i="12"/>
  <c r="K55" i="12"/>
  <c r="I55" i="12"/>
  <c r="G55" i="12"/>
  <c r="E55" i="12"/>
  <c r="C55" i="12"/>
  <c r="M54" i="12"/>
  <c r="K54" i="12"/>
  <c r="I54" i="12"/>
  <c r="G54" i="12"/>
  <c r="E54" i="12"/>
  <c r="C54" i="12"/>
  <c r="M53" i="12"/>
  <c r="K53" i="12"/>
  <c r="I53" i="12"/>
  <c r="G53" i="12"/>
  <c r="E53" i="12"/>
  <c r="C53" i="12"/>
  <c r="M52" i="12"/>
  <c r="K52" i="12"/>
  <c r="I52" i="12"/>
  <c r="G52" i="12"/>
  <c r="E52" i="12"/>
  <c r="C52" i="12"/>
  <c r="M51" i="12"/>
  <c r="K51" i="12"/>
  <c r="I51" i="12"/>
  <c r="G51" i="12"/>
  <c r="E51" i="12"/>
  <c r="C51" i="12"/>
  <c r="M50" i="12"/>
  <c r="K50" i="12"/>
  <c r="I50" i="12"/>
  <c r="G50" i="12"/>
  <c r="E50" i="12"/>
  <c r="C50" i="12"/>
  <c r="M49" i="12"/>
  <c r="K49" i="12"/>
  <c r="I49" i="12"/>
  <c r="G49" i="12"/>
  <c r="E49" i="12"/>
  <c r="C49" i="12"/>
  <c r="M48" i="12"/>
  <c r="K48" i="12"/>
  <c r="I48" i="12"/>
  <c r="G48" i="12"/>
  <c r="E48" i="12"/>
  <c r="C48" i="12"/>
  <c r="M47" i="12"/>
  <c r="K47" i="12"/>
  <c r="I47" i="12"/>
  <c r="G47" i="12"/>
  <c r="E47" i="12"/>
  <c r="C47" i="12"/>
  <c r="M46" i="12"/>
  <c r="K46" i="12"/>
  <c r="I46" i="12"/>
  <c r="G46" i="12"/>
  <c r="E46" i="12"/>
  <c r="C46" i="12"/>
  <c r="M45" i="12"/>
  <c r="K45" i="12"/>
  <c r="I45" i="12"/>
  <c r="G45" i="12"/>
  <c r="E45" i="12"/>
  <c r="C45" i="12"/>
  <c r="M44" i="12"/>
  <c r="K44" i="12"/>
  <c r="I44" i="12"/>
  <c r="G44" i="12"/>
  <c r="E44" i="12"/>
  <c r="C44" i="12"/>
  <c r="M43" i="12"/>
  <c r="K43" i="12"/>
  <c r="I43" i="12"/>
  <c r="G43" i="12"/>
  <c r="E43" i="12"/>
  <c r="C43" i="12"/>
  <c r="M42" i="12"/>
  <c r="K42" i="12"/>
  <c r="I42" i="12"/>
  <c r="G42" i="12"/>
  <c r="E42" i="12"/>
  <c r="C42" i="12"/>
  <c r="M41" i="12"/>
  <c r="K41" i="12"/>
  <c r="I41" i="12"/>
  <c r="G41" i="12"/>
  <c r="E41" i="12"/>
  <c r="C41" i="12"/>
  <c r="M40" i="12"/>
  <c r="K40" i="12"/>
  <c r="I40" i="12"/>
  <c r="G40" i="12"/>
  <c r="E40" i="12"/>
  <c r="C40" i="12"/>
  <c r="M39" i="12"/>
  <c r="K39" i="12"/>
  <c r="I39" i="12"/>
  <c r="G39" i="12"/>
  <c r="E39" i="12"/>
  <c r="C39" i="12"/>
  <c r="M38" i="12"/>
  <c r="K38" i="12"/>
  <c r="I38" i="12"/>
  <c r="G38" i="12"/>
  <c r="E38" i="12"/>
  <c r="C38" i="12"/>
  <c r="M37" i="12"/>
  <c r="K37" i="12"/>
  <c r="I37" i="12"/>
  <c r="G37" i="12"/>
  <c r="E37" i="12"/>
  <c r="C37" i="12"/>
  <c r="M36" i="12"/>
  <c r="K36" i="12"/>
  <c r="I36" i="12"/>
  <c r="G36" i="12"/>
  <c r="E36" i="12"/>
  <c r="C36" i="12"/>
  <c r="M35" i="12"/>
  <c r="K35" i="12"/>
  <c r="I35" i="12"/>
  <c r="G35" i="12"/>
  <c r="E35" i="12"/>
  <c r="C35" i="12"/>
  <c r="M34" i="12"/>
  <c r="K34" i="12"/>
  <c r="I34" i="12"/>
  <c r="G34" i="12"/>
  <c r="E34" i="12"/>
  <c r="C34" i="12"/>
  <c r="M33" i="12"/>
  <c r="K33" i="12"/>
  <c r="I33" i="12"/>
  <c r="G33" i="12"/>
  <c r="E33" i="12"/>
  <c r="C33" i="12"/>
  <c r="M32" i="12"/>
  <c r="K32" i="12"/>
  <c r="I32" i="12"/>
  <c r="G32" i="12"/>
  <c r="E32" i="12"/>
  <c r="C32" i="12"/>
  <c r="M31" i="12"/>
  <c r="K31" i="12"/>
  <c r="I31" i="12"/>
  <c r="G31" i="12"/>
  <c r="E31" i="12"/>
  <c r="C31" i="12"/>
  <c r="M30" i="12"/>
  <c r="K30" i="12"/>
  <c r="I30" i="12"/>
  <c r="G30" i="12"/>
  <c r="E30" i="12"/>
  <c r="C30" i="12"/>
  <c r="M29" i="12"/>
  <c r="K29" i="12"/>
  <c r="I29" i="12"/>
  <c r="G29" i="12"/>
  <c r="E29" i="12"/>
  <c r="C29" i="12"/>
  <c r="M28" i="12"/>
  <c r="K28" i="12"/>
  <c r="I28" i="12"/>
  <c r="G28" i="12"/>
  <c r="E28" i="12"/>
  <c r="C28" i="12"/>
  <c r="M27" i="12"/>
  <c r="K27" i="12"/>
  <c r="I27" i="12"/>
  <c r="G27" i="12"/>
  <c r="E27" i="12"/>
  <c r="C27" i="12"/>
  <c r="M26" i="12"/>
  <c r="K26" i="12"/>
  <c r="I26" i="12"/>
  <c r="G26" i="12"/>
  <c r="E26" i="12"/>
  <c r="C26" i="12"/>
  <c r="M25" i="12"/>
  <c r="K25" i="12"/>
  <c r="I25" i="12"/>
  <c r="G25" i="12"/>
  <c r="E25" i="12"/>
  <c r="C25" i="12"/>
  <c r="M24" i="12"/>
  <c r="K24" i="12"/>
  <c r="I24" i="12"/>
  <c r="G24" i="12"/>
  <c r="E24" i="12"/>
  <c r="C24" i="12"/>
  <c r="M23" i="12"/>
  <c r="K23" i="12"/>
  <c r="I23" i="12"/>
  <c r="G23" i="12"/>
  <c r="E23" i="12"/>
  <c r="C23" i="12"/>
  <c r="M22" i="12"/>
  <c r="K22" i="12"/>
  <c r="I22" i="12"/>
  <c r="G22" i="12"/>
  <c r="E22" i="12"/>
  <c r="C22" i="12"/>
  <c r="M21" i="12"/>
  <c r="K21" i="12"/>
  <c r="I21" i="12"/>
  <c r="G21" i="12"/>
  <c r="E21" i="12"/>
  <c r="C21" i="12"/>
  <c r="M20" i="12"/>
  <c r="K20" i="12"/>
  <c r="I20" i="12"/>
  <c r="G20" i="12"/>
  <c r="E20" i="12"/>
  <c r="C20" i="12"/>
  <c r="M19" i="12"/>
  <c r="K19" i="12"/>
  <c r="I19" i="12"/>
  <c r="G19" i="12"/>
  <c r="E19" i="12"/>
  <c r="C19" i="12"/>
  <c r="M18" i="12"/>
  <c r="K18" i="12"/>
  <c r="I18" i="12"/>
  <c r="G18" i="12"/>
  <c r="E18" i="12"/>
  <c r="C18" i="12"/>
  <c r="M17" i="12"/>
  <c r="K17" i="12"/>
  <c r="I17" i="12"/>
  <c r="G17" i="12"/>
  <c r="E17" i="12"/>
  <c r="C17" i="12"/>
  <c r="M16" i="12"/>
  <c r="K16" i="12"/>
  <c r="I16" i="12"/>
  <c r="G16" i="12"/>
  <c r="E16" i="12"/>
  <c r="C16" i="12"/>
  <c r="M15" i="12"/>
  <c r="K15" i="12"/>
  <c r="I15" i="12"/>
  <c r="G15" i="12"/>
  <c r="E15" i="12"/>
  <c r="C15" i="12"/>
  <c r="M14" i="12"/>
  <c r="K14" i="12"/>
  <c r="I14" i="12"/>
  <c r="G14" i="12"/>
  <c r="E14" i="12"/>
  <c r="C14" i="12"/>
  <c r="M13" i="12"/>
  <c r="K13" i="12"/>
  <c r="I13" i="12"/>
  <c r="G13" i="12"/>
  <c r="E13" i="12"/>
  <c r="C13" i="12"/>
  <c r="M12" i="12"/>
  <c r="K12" i="12"/>
  <c r="I12" i="12"/>
  <c r="G12" i="12"/>
  <c r="E12" i="12"/>
  <c r="C12" i="12"/>
  <c r="M11" i="12"/>
  <c r="K11" i="12"/>
  <c r="I11" i="12"/>
  <c r="G11" i="12"/>
  <c r="E11" i="12"/>
  <c r="C11" i="12"/>
  <c r="M10" i="12"/>
  <c r="K10" i="12"/>
  <c r="I10" i="12"/>
  <c r="G10" i="12"/>
  <c r="E10" i="12"/>
  <c r="C10" i="12"/>
  <c r="M9" i="12"/>
  <c r="K9" i="12"/>
  <c r="I9" i="12"/>
  <c r="G9" i="12"/>
  <c r="E9" i="12"/>
  <c r="C9" i="12"/>
  <c r="M8" i="12"/>
  <c r="K8" i="12"/>
  <c r="I8" i="12"/>
  <c r="G8" i="12"/>
  <c r="E8" i="12"/>
  <c r="C8" i="12"/>
  <c r="M7" i="12"/>
  <c r="K7" i="12"/>
  <c r="I7" i="12"/>
  <c r="G7" i="12"/>
  <c r="E7" i="12"/>
  <c r="C7" i="12"/>
  <c r="M6" i="12"/>
  <c r="K6" i="12"/>
  <c r="I6" i="12"/>
  <c r="G6" i="12"/>
  <c r="E6" i="12"/>
  <c r="C6" i="12"/>
  <c r="M5" i="12"/>
  <c r="K5" i="12"/>
  <c r="I5" i="12"/>
  <c r="G5" i="12"/>
  <c r="E5" i="12"/>
  <c r="C5" i="12"/>
  <c r="M4" i="12"/>
  <c r="K4" i="12"/>
  <c r="I4" i="12"/>
  <c r="G4" i="12"/>
  <c r="E4" i="12"/>
  <c r="C4" i="12"/>
  <c r="M3" i="12"/>
  <c r="K3" i="12"/>
  <c r="I3" i="12"/>
  <c r="G3" i="12"/>
  <c r="E3" i="12"/>
  <c r="C3" i="12"/>
  <c r="H5" i="10"/>
  <c r="H6" i="10"/>
  <c r="H7" i="10"/>
  <c r="H4" i="10"/>
  <c r="E6" i="10"/>
  <c r="E5" i="10"/>
  <c r="E4" i="10"/>
  <c r="C15" i="7"/>
  <c r="K5" i="7"/>
  <c r="L6" i="7"/>
  <c r="M7" i="7"/>
  <c r="N8" i="7"/>
  <c r="O9" i="7"/>
  <c r="P10" i="7"/>
  <c r="C16" i="7" a="1"/>
  <c r="C16" i="7"/>
  <c r="C17" i="7"/>
  <c r="J13" i="10"/>
  <c r="B12" i="11"/>
  <c r="B14" i="11"/>
  <c r="M8" i="3"/>
  <c r="B5" i="9"/>
  <c r="B6" i="9"/>
  <c r="B7" i="9"/>
  <c r="B8" i="9"/>
  <c r="B9" i="9"/>
  <c r="B10" i="9"/>
  <c r="B11" i="9"/>
  <c r="C5" i="9"/>
  <c r="C6" i="9"/>
  <c r="C7" i="9"/>
  <c r="C8" i="9"/>
  <c r="C9" i="9"/>
  <c r="C10" i="9"/>
  <c r="B18" i="9" a="1"/>
  <c r="B18" i="9"/>
  <c r="B19" i="9"/>
  <c r="B17" i="9"/>
  <c r="P10" i="9"/>
  <c r="O9" i="9"/>
  <c r="N8" i="9"/>
  <c r="M7" i="9"/>
  <c r="L6" i="9"/>
  <c r="K5" i="9"/>
  <c r="B5" i="6"/>
  <c r="B6" i="6"/>
  <c r="B7" i="6"/>
  <c r="B8" i="6"/>
  <c r="B9" i="6"/>
  <c r="B10" i="6"/>
  <c r="G6" i="8"/>
  <c r="J5" i="6"/>
  <c r="K6" i="6"/>
  <c r="L7" i="6"/>
  <c r="M8" i="6"/>
  <c r="N9" i="6"/>
  <c r="O10" i="6"/>
  <c r="B15" i="6" a="1"/>
  <c r="B15" i="6"/>
  <c r="B16" i="6"/>
  <c r="C23" i="6"/>
  <c r="B11" i="7"/>
  <c r="B13" i="6"/>
  <c r="N16" i="4"/>
  <c r="M3" i="3"/>
  <c r="M4" i="3"/>
  <c r="M5" i="3"/>
  <c r="M6" i="3"/>
  <c r="M7" i="3"/>
  <c r="M2" i="3"/>
  <c r="K2" i="3"/>
  <c r="K3" i="3"/>
  <c r="K4" i="3"/>
  <c r="K5" i="3"/>
  <c r="K6" i="3"/>
  <c r="K7" i="3"/>
  <c r="R20" i="4"/>
  <c r="Q19" i="4"/>
  <c r="P18" i="4"/>
  <c r="O17" i="4"/>
  <c r="M15" i="4"/>
  <c r="J3" i="3"/>
  <c r="L3" i="3"/>
  <c r="J4" i="3"/>
  <c r="L4" i="3"/>
  <c r="J5" i="3"/>
  <c r="L5" i="3"/>
  <c r="J6" i="3"/>
  <c r="L6" i="3"/>
  <c r="J7" i="3"/>
  <c r="L7" i="3"/>
  <c r="J2" i="3"/>
  <c r="L2" i="3"/>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3" i="2"/>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50" i="1"/>
  <c r="K1251" i="1"/>
  <c r="K1252" i="1"/>
  <c r="K1253" i="1"/>
  <c r="K1254" i="1"/>
  <c r="K1255" i="1"/>
  <c r="K1256" i="1"/>
  <c r="K1239" i="1"/>
  <c r="K1240" i="1"/>
  <c r="K1241" i="1"/>
  <c r="K1242" i="1"/>
  <c r="K1243" i="1"/>
  <c r="K1244" i="1"/>
  <c r="K1245" i="1"/>
  <c r="K1246" i="1"/>
  <c r="K1247" i="1"/>
  <c r="K1248" i="1"/>
  <c r="K1249" i="1"/>
  <c r="K1227" i="1"/>
  <c r="K1228" i="1"/>
  <c r="K1229" i="1"/>
  <c r="K1230" i="1"/>
  <c r="K1231" i="1"/>
  <c r="K1232" i="1"/>
  <c r="K1233" i="1"/>
  <c r="K1234" i="1"/>
  <c r="K1235" i="1"/>
  <c r="K1236" i="1"/>
  <c r="K1237" i="1"/>
  <c r="K1238" i="1"/>
  <c r="K1205" i="1"/>
  <c r="K1206" i="1"/>
  <c r="K1207" i="1"/>
  <c r="K1208" i="1"/>
  <c r="K1209" i="1"/>
  <c r="K1210" i="1"/>
  <c r="K1211" i="1"/>
  <c r="K1212" i="1"/>
  <c r="K1213" i="1"/>
  <c r="K1214" i="1"/>
  <c r="K1215" i="1"/>
  <c r="K1216" i="1"/>
  <c r="K1217" i="1"/>
  <c r="K1218" i="1"/>
  <c r="K1219" i="1"/>
  <c r="K1220" i="1"/>
  <c r="K1221" i="1"/>
  <c r="K1222" i="1"/>
  <c r="K1223" i="1"/>
  <c r="K1224" i="1"/>
  <c r="K1225" i="1"/>
  <c r="K1226"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144" i="1"/>
  <c r="K1145" i="1"/>
  <c r="K1146" i="1"/>
  <c r="K1147" i="1"/>
  <c r="K1148" i="1"/>
  <c r="K1149" i="1"/>
  <c r="K1150" i="1"/>
  <c r="K1151" i="1"/>
  <c r="K1152" i="1"/>
  <c r="K1153" i="1"/>
  <c r="K1132" i="1"/>
  <c r="K1133" i="1"/>
  <c r="K1134" i="1"/>
  <c r="K1135" i="1"/>
  <c r="K1136" i="1"/>
  <c r="K1137" i="1"/>
  <c r="K1138" i="1"/>
  <c r="K1139" i="1"/>
  <c r="K1140" i="1"/>
  <c r="K1141" i="1"/>
  <c r="K1142" i="1"/>
  <c r="K1143" i="1"/>
  <c r="K1113" i="1"/>
  <c r="K1114" i="1"/>
  <c r="K1115" i="1"/>
  <c r="K1116" i="1"/>
  <c r="K1117" i="1"/>
  <c r="K1118" i="1"/>
  <c r="K1119" i="1"/>
  <c r="K1120" i="1"/>
  <c r="K1121" i="1"/>
  <c r="K1122" i="1"/>
  <c r="K1123" i="1"/>
  <c r="K1124" i="1"/>
  <c r="K1125" i="1"/>
  <c r="K1126" i="1"/>
  <c r="K1127" i="1"/>
  <c r="K1128" i="1"/>
  <c r="K1129" i="1"/>
  <c r="K1130" i="1"/>
  <c r="K1131" i="1"/>
  <c r="K1106" i="1"/>
  <c r="K1107" i="1"/>
  <c r="K1108" i="1"/>
  <c r="K1109" i="1"/>
  <c r="K1110" i="1"/>
  <c r="K1111" i="1"/>
  <c r="K1112" i="1"/>
  <c r="K1096" i="1"/>
  <c r="K1097" i="1"/>
  <c r="K1098" i="1"/>
  <c r="K1099" i="1"/>
  <c r="K1100" i="1"/>
  <c r="K1101" i="1"/>
  <c r="K1102" i="1"/>
  <c r="K1103" i="1"/>
  <c r="K1104" i="1"/>
  <c r="K1105" i="1"/>
  <c r="K1083" i="1"/>
  <c r="K1084" i="1"/>
  <c r="K1085" i="1"/>
  <c r="K1086" i="1"/>
  <c r="K1087" i="1"/>
  <c r="K1088" i="1"/>
  <c r="K1089" i="1"/>
  <c r="K1090" i="1"/>
  <c r="K1091" i="1"/>
  <c r="K1092" i="1"/>
  <c r="K1093" i="1"/>
  <c r="K1094" i="1"/>
  <c r="K1095" i="1"/>
  <c r="K1066" i="1"/>
  <c r="K1067" i="1"/>
  <c r="K1068" i="1"/>
  <c r="K1069" i="1"/>
  <c r="K1070" i="1"/>
  <c r="K1071" i="1"/>
  <c r="K1072" i="1"/>
  <c r="K1073" i="1"/>
  <c r="K1074" i="1"/>
  <c r="K1075" i="1"/>
  <c r="K1076" i="1"/>
  <c r="K1077" i="1"/>
  <c r="K1078" i="1"/>
  <c r="K1079" i="1"/>
  <c r="K1080" i="1"/>
  <c r="K1081" i="1"/>
  <c r="K1082" i="1"/>
  <c r="K1054" i="1"/>
  <c r="K1055" i="1"/>
  <c r="K1056" i="1"/>
  <c r="K1057" i="1"/>
  <c r="K1058" i="1"/>
  <c r="K1059" i="1"/>
  <c r="K1060" i="1"/>
  <c r="K1061" i="1"/>
  <c r="K1062" i="1"/>
  <c r="K1063" i="1"/>
  <c r="K1064" i="1"/>
  <c r="K1065" i="1"/>
  <c r="K1052" i="1"/>
  <c r="K1053" i="1"/>
  <c r="K1048" i="1"/>
  <c r="K1049" i="1"/>
  <c r="K1050" i="1"/>
  <c r="K1051"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19" i="1"/>
  <c r="J1019" i="1"/>
  <c r="I1019" i="1"/>
  <c r="H1019" i="1"/>
  <c r="K1013" i="1"/>
  <c r="K1014" i="1"/>
  <c r="K1015" i="1"/>
  <c r="K1016" i="1"/>
  <c r="K1017" i="1"/>
  <c r="K1018" i="1"/>
  <c r="K1011" i="1"/>
  <c r="K1012" i="1"/>
  <c r="K997" i="1"/>
  <c r="K998" i="1"/>
  <c r="K999" i="1"/>
  <c r="K1000" i="1"/>
  <c r="K1001" i="1"/>
  <c r="K1002" i="1"/>
  <c r="K1003" i="1"/>
  <c r="K1004" i="1"/>
  <c r="K1005" i="1"/>
  <c r="K1006" i="1"/>
  <c r="K1007" i="1"/>
  <c r="K1008" i="1"/>
  <c r="K1009" i="1"/>
  <c r="K1010" i="1"/>
  <c r="K988" i="1"/>
  <c r="K989" i="1"/>
  <c r="K990" i="1"/>
  <c r="K991" i="1"/>
  <c r="K992" i="1"/>
  <c r="K993" i="1"/>
  <c r="K994" i="1"/>
  <c r="K995" i="1"/>
  <c r="K996" i="1"/>
  <c r="K987" i="1"/>
  <c r="J987" i="1"/>
  <c r="I987" i="1"/>
  <c r="H987"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53" i="1"/>
  <c r="K954" i="1"/>
  <c r="K955" i="1"/>
  <c r="K956" i="1"/>
  <c r="K957" i="1"/>
  <c r="K958" i="1"/>
  <c r="K959" i="1"/>
  <c r="K960" i="1"/>
  <c r="K961"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07" i="1"/>
  <c r="K908" i="1"/>
  <c r="K909" i="1"/>
  <c r="K910" i="1"/>
  <c r="K911" i="1"/>
  <c r="K912" i="1"/>
  <c r="K913" i="1"/>
  <c r="K914" i="1"/>
  <c r="K915" i="1"/>
  <c r="K916" i="1"/>
  <c r="K917" i="1"/>
  <c r="K918" i="1"/>
  <c r="K919" i="1"/>
  <c r="K920" i="1"/>
  <c r="K921" i="1"/>
  <c r="K922" i="1"/>
  <c r="K923" i="1"/>
  <c r="K924" i="1"/>
  <c r="K893" i="1"/>
  <c r="K894" i="1"/>
  <c r="K895" i="1"/>
  <c r="K896" i="1"/>
  <c r="K897" i="1"/>
  <c r="K898" i="1"/>
  <c r="K899" i="1"/>
  <c r="K900" i="1"/>
  <c r="K901" i="1"/>
  <c r="K902" i="1"/>
  <c r="K903" i="1"/>
  <c r="K904" i="1"/>
  <c r="K905" i="1"/>
  <c r="K906" i="1"/>
  <c r="K883" i="1"/>
  <c r="K884" i="1"/>
  <c r="K885" i="1"/>
  <c r="K886" i="1"/>
  <c r="K887" i="1"/>
  <c r="K888" i="1"/>
  <c r="K889" i="1"/>
  <c r="K890" i="1"/>
  <c r="K891" i="1"/>
  <c r="K892" i="1"/>
  <c r="K866" i="1"/>
  <c r="K867" i="1"/>
  <c r="K868" i="1"/>
  <c r="K869" i="1"/>
  <c r="K870" i="1"/>
  <c r="K871" i="1"/>
  <c r="K872" i="1"/>
  <c r="K873" i="1"/>
  <c r="K874" i="1"/>
  <c r="K875" i="1"/>
  <c r="K876" i="1"/>
  <c r="K877" i="1"/>
  <c r="K878" i="1"/>
  <c r="K879" i="1"/>
  <c r="K880" i="1"/>
  <c r="K881" i="1"/>
  <c r="K882" i="1"/>
  <c r="K865" i="1"/>
  <c r="K859" i="1"/>
  <c r="K860" i="1"/>
  <c r="K861" i="1"/>
  <c r="K862" i="1"/>
  <c r="K863" i="1"/>
  <c r="K864" i="1"/>
  <c r="K845" i="1"/>
  <c r="K846" i="1"/>
  <c r="K847" i="1"/>
  <c r="K848" i="1"/>
  <c r="K849" i="1"/>
  <c r="K850" i="1"/>
  <c r="K851" i="1"/>
  <c r="K852" i="1"/>
  <c r="K853" i="1"/>
  <c r="K854" i="1"/>
  <c r="K855" i="1"/>
  <c r="K856" i="1"/>
  <c r="K857" i="1"/>
  <c r="K858" i="1"/>
  <c r="K826" i="1"/>
  <c r="K827" i="1"/>
  <c r="K828" i="1"/>
  <c r="K829" i="1"/>
  <c r="K830" i="1"/>
  <c r="K831" i="1"/>
  <c r="K832" i="1"/>
  <c r="K833" i="1"/>
  <c r="K834" i="1"/>
  <c r="K835" i="1"/>
  <c r="K836" i="1"/>
  <c r="K837" i="1"/>
  <c r="K838" i="1"/>
  <c r="K839" i="1"/>
  <c r="K840" i="1"/>
  <c r="K841" i="1"/>
  <c r="K842" i="1"/>
  <c r="K843" i="1"/>
  <c r="K844" i="1"/>
  <c r="K823" i="1"/>
  <c r="K824" i="1"/>
  <c r="K825" i="1"/>
  <c r="K819" i="1"/>
  <c r="K820" i="1"/>
  <c r="K821" i="1"/>
  <c r="K822" i="1"/>
  <c r="K815" i="1"/>
  <c r="K816" i="1"/>
  <c r="K817" i="1"/>
  <c r="K818" i="1"/>
  <c r="K805" i="1"/>
  <c r="K806" i="1"/>
  <c r="K807" i="1"/>
  <c r="K808" i="1"/>
  <c r="K809" i="1"/>
  <c r="K810" i="1"/>
  <c r="K811" i="1"/>
  <c r="K812" i="1"/>
  <c r="K813" i="1"/>
  <c r="K814" i="1"/>
  <c r="K783" i="1"/>
  <c r="K784" i="1"/>
  <c r="K785" i="1"/>
  <c r="K786" i="1"/>
  <c r="K787" i="1"/>
  <c r="K788" i="1"/>
  <c r="K789" i="1"/>
  <c r="K790" i="1"/>
  <c r="K791" i="1"/>
  <c r="K792" i="1"/>
  <c r="K793" i="1"/>
  <c r="K794" i="1"/>
  <c r="K795" i="1"/>
  <c r="K796" i="1"/>
  <c r="K797" i="1"/>
  <c r="K798" i="1"/>
  <c r="K799" i="1"/>
  <c r="K800" i="1"/>
  <c r="K801" i="1"/>
  <c r="K802" i="1"/>
  <c r="K803" i="1"/>
  <c r="K804" i="1"/>
  <c r="K759" i="1"/>
  <c r="K760" i="1"/>
  <c r="K761" i="1"/>
  <c r="K762" i="1"/>
  <c r="K763" i="1"/>
  <c r="K764" i="1"/>
  <c r="K765" i="1"/>
  <c r="K766" i="1"/>
  <c r="K767" i="1"/>
  <c r="K768" i="1"/>
  <c r="K769" i="1"/>
  <c r="K770" i="1"/>
  <c r="K771" i="1"/>
  <c r="K772" i="1"/>
  <c r="K773" i="1"/>
  <c r="K774" i="1"/>
  <c r="K775" i="1"/>
  <c r="K776" i="1"/>
  <c r="K777" i="1"/>
  <c r="K778" i="1"/>
  <c r="K779" i="1"/>
  <c r="K780" i="1"/>
  <c r="K781" i="1"/>
  <c r="K782" i="1"/>
  <c r="K758" i="1"/>
  <c r="I758" i="1"/>
  <c r="H758" i="1"/>
  <c r="J758" i="1"/>
  <c r="K749" i="1"/>
  <c r="K750" i="1"/>
  <c r="K751" i="1"/>
  <c r="K752" i="1"/>
  <c r="K753" i="1"/>
  <c r="K754" i="1"/>
  <c r="K755" i="1"/>
  <c r="K756" i="1"/>
  <c r="K757" i="1"/>
  <c r="K748" i="1"/>
  <c r="I748" i="1"/>
  <c r="H748" i="1"/>
  <c r="J748" i="1"/>
  <c r="K744" i="1"/>
  <c r="K745" i="1"/>
  <c r="K746" i="1"/>
  <c r="K747" i="1"/>
  <c r="K743" i="1"/>
  <c r="I743" i="1"/>
  <c r="H743" i="1"/>
  <c r="J743" i="1"/>
  <c r="K722" i="1"/>
  <c r="K723" i="1"/>
  <c r="K724" i="1"/>
  <c r="K725" i="1"/>
  <c r="K726" i="1"/>
  <c r="K727" i="1"/>
  <c r="K728" i="1"/>
  <c r="K729" i="1"/>
  <c r="K730" i="1"/>
  <c r="K731" i="1"/>
  <c r="K732" i="1"/>
  <c r="K733" i="1"/>
  <c r="K734" i="1"/>
  <c r="K735" i="1"/>
  <c r="K736" i="1"/>
  <c r="K737" i="1"/>
  <c r="K738" i="1"/>
  <c r="K739" i="1"/>
  <c r="K740" i="1"/>
  <c r="K741" i="1"/>
  <c r="K742" i="1"/>
  <c r="K721" i="1"/>
  <c r="I721" i="1"/>
  <c r="H721" i="1"/>
  <c r="J721" i="1"/>
  <c r="K711" i="1"/>
  <c r="K712" i="1"/>
  <c r="K713" i="1"/>
  <c r="K714" i="1"/>
  <c r="K715" i="1"/>
  <c r="K716" i="1"/>
  <c r="K717" i="1"/>
  <c r="K718" i="1"/>
  <c r="K719" i="1"/>
  <c r="K720"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664" i="1"/>
  <c r="I664" i="1"/>
  <c r="H664" i="1"/>
  <c r="K646" i="1"/>
  <c r="K647" i="1"/>
  <c r="K648" i="1"/>
  <c r="K649" i="1"/>
  <c r="K650" i="1"/>
  <c r="K651" i="1"/>
  <c r="K652" i="1"/>
  <c r="K653" i="1"/>
  <c r="K654" i="1"/>
  <c r="K655" i="1"/>
  <c r="K656" i="1"/>
  <c r="K657" i="1"/>
  <c r="K658" i="1"/>
  <c r="K659" i="1"/>
  <c r="K660" i="1"/>
  <c r="K661" i="1"/>
  <c r="K662" i="1"/>
  <c r="K663" i="1"/>
  <c r="K628" i="1"/>
  <c r="K629" i="1"/>
  <c r="K630" i="1"/>
  <c r="K631" i="1"/>
  <c r="K632" i="1"/>
  <c r="K633" i="1"/>
  <c r="K634" i="1"/>
  <c r="K635" i="1"/>
  <c r="K636" i="1"/>
  <c r="K637" i="1"/>
  <c r="K638" i="1"/>
  <c r="K639" i="1"/>
  <c r="K640" i="1"/>
  <c r="K641" i="1"/>
  <c r="K642" i="1"/>
  <c r="K643" i="1"/>
  <c r="K644" i="1"/>
  <c r="K645" i="1"/>
  <c r="K625" i="1"/>
  <c r="K626" i="1"/>
  <c r="K627" i="1"/>
  <c r="K624" i="1"/>
  <c r="I624" i="1"/>
  <c r="H624" i="1"/>
  <c r="K615" i="1"/>
  <c r="K616" i="1"/>
  <c r="K617" i="1"/>
  <c r="K618" i="1"/>
  <c r="K619" i="1"/>
  <c r="K620" i="1"/>
  <c r="K621" i="1"/>
  <c r="K622" i="1"/>
  <c r="K623" i="1"/>
  <c r="K614" i="1"/>
  <c r="I614" i="1"/>
  <c r="H614" i="1"/>
  <c r="K600" i="1"/>
  <c r="K601" i="1"/>
  <c r="K602" i="1"/>
  <c r="K603" i="1"/>
  <c r="K604" i="1"/>
  <c r="K605" i="1"/>
  <c r="K606" i="1"/>
  <c r="K607" i="1"/>
  <c r="K608" i="1"/>
  <c r="K609" i="1"/>
  <c r="K610" i="1"/>
  <c r="K611" i="1"/>
  <c r="K612" i="1"/>
  <c r="K613" i="1"/>
  <c r="K599" i="1"/>
  <c r="I599" i="1"/>
  <c r="H599" i="1"/>
  <c r="K583" i="1"/>
  <c r="K584" i="1"/>
  <c r="K585" i="1"/>
  <c r="K586" i="1"/>
  <c r="K587" i="1"/>
  <c r="K588" i="1"/>
  <c r="K589" i="1"/>
  <c r="K590" i="1"/>
  <c r="K591" i="1"/>
  <c r="K592" i="1"/>
  <c r="K593" i="1"/>
  <c r="K594" i="1"/>
  <c r="K595" i="1"/>
  <c r="K596" i="1"/>
  <c r="K597" i="1"/>
  <c r="K598" i="1"/>
  <c r="K574" i="1"/>
  <c r="K575" i="1"/>
  <c r="K576" i="1"/>
  <c r="K577" i="1"/>
  <c r="K578" i="1"/>
  <c r="K579" i="1"/>
  <c r="K580" i="1"/>
  <c r="K581" i="1"/>
  <c r="K582" i="1"/>
  <c r="K573" i="1"/>
  <c r="I573" i="1"/>
  <c r="H573" i="1"/>
  <c r="K557" i="1"/>
  <c r="K558" i="1"/>
  <c r="K559" i="1"/>
  <c r="K560" i="1"/>
  <c r="K561" i="1"/>
  <c r="K562" i="1"/>
  <c r="K563" i="1"/>
  <c r="K564" i="1"/>
  <c r="K565" i="1"/>
  <c r="K566" i="1"/>
  <c r="K567" i="1"/>
  <c r="K568" i="1"/>
  <c r="K569" i="1"/>
  <c r="K570" i="1"/>
  <c r="K571" i="1"/>
  <c r="K572" i="1"/>
  <c r="K536" i="1"/>
  <c r="K537" i="1"/>
  <c r="K538" i="1"/>
  <c r="K539" i="1"/>
  <c r="K540" i="1"/>
  <c r="K541" i="1"/>
  <c r="K542" i="1"/>
  <c r="K543" i="1"/>
  <c r="K544" i="1"/>
  <c r="K545" i="1"/>
  <c r="K546" i="1"/>
  <c r="K547" i="1"/>
  <c r="K548" i="1"/>
  <c r="K549" i="1"/>
  <c r="K550" i="1"/>
  <c r="K551" i="1"/>
  <c r="K552" i="1"/>
  <c r="K553" i="1"/>
  <c r="K554" i="1"/>
  <c r="K555" i="1"/>
  <c r="K556" i="1"/>
  <c r="K535" i="1"/>
  <c r="I535" i="1"/>
  <c r="H535" i="1"/>
  <c r="K511" i="1"/>
  <c r="K512" i="1"/>
  <c r="K513" i="1"/>
  <c r="K514" i="1"/>
  <c r="K515" i="1"/>
  <c r="K516" i="1"/>
  <c r="K517" i="1"/>
  <c r="K518" i="1"/>
  <c r="K519" i="1"/>
  <c r="K520" i="1"/>
  <c r="K521" i="1"/>
  <c r="K522" i="1"/>
  <c r="K523" i="1"/>
  <c r="K524" i="1"/>
  <c r="K525" i="1"/>
  <c r="K526" i="1"/>
  <c r="K527" i="1"/>
  <c r="K528" i="1"/>
  <c r="K529" i="1"/>
  <c r="K530" i="1"/>
  <c r="K531" i="1"/>
  <c r="K532" i="1"/>
  <c r="K533" i="1"/>
  <c r="K534" i="1"/>
  <c r="K510" i="1"/>
  <c r="I510" i="1"/>
  <c r="H510" i="1"/>
  <c r="K495" i="1"/>
  <c r="K496" i="1"/>
  <c r="K497" i="1"/>
  <c r="K498" i="1"/>
  <c r="K499" i="1"/>
  <c r="K500" i="1"/>
  <c r="K501" i="1"/>
  <c r="K502" i="1"/>
  <c r="K503" i="1"/>
  <c r="K504" i="1"/>
  <c r="K505" i="1"/>
  <c r="K506" i="1"/>
  <c r="K507" i="1"/>
  <c r="K508" i="1"/>
  <c r="K509" i="1"/>
  <c r="K494" i="1"/>
  <c r="I494" i="1"/>
  <c r="H494" i="1"/>
  <c r="K474" i="1"/>
  <c r="K475" i="1"/>
  <c r="K476" i="1"/>
  <c r="K477" i="1"/>
  <c r="K478" i="1"/>
  <c r="K479" i="1"/>
  <c r="K480" i="1"/>
  <c r="K481" i="1"/>
  <c r="K482" i="1"/>
  <c r="K483" i="1"/>
  <c r="K484" i="1"/>
  <c r="K485" i="1"/>
  <c r="K486" i="1"/>
  <c r="K487" i="1"/>
  <c r="K488" i="1"/>
  <c r="K489" i="1"/>
  <c r="K490" i="1"/>
  <c r="K491" i="1"/>
  <c r="K492" i="1"/>
  <c r="K493" i="1"/>
  <c r="K473" i="1"/>
  <c r="I473" i="1"/>
  <c r="H473"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16" i="1"/>
  <c r="I416" i="1"/>
  <c r="H416" i="1"/>
  <c r="K405" i="1"/>
  <c r="K406" i="1"/>
  <c r="K407" i="1"/>
  <c r="K408" i="1"/>
  <c r="K409" i="1"/>
  <c r="K410" i="1"/>
  <c r="K411" i="1"/>
  <c r="K412" i="1"/>
  <c r="K413" i="1"/>
  <c r="K414" i="1"/>
  <c r="K415" i="1"/>
  <c r="K387" i="1"/>
  <c r="K388" i="1"/>
  <c r="K389" i="1"/>
  <c r="K390" i="1"/>
  <c r="K391" i="1"/>
  <c r="K392" i="1"/>
  <c r="K393" i="1"/>
  <c r="K394" i="1"/>
  <c r="K395" i="1"/>
  <c r="K396" i="1"/>
  <c r="K397" i="1"/>
  <c r="K398" i="1"/>
  <c r="K399" i="1"/>
  <c r="K400" i="1"/>
  <c r="K401" i="1"/>
  <c r="K402" i="1"/>
  <c r="K403" i="1"/>
  <c r="K404" i="1"/>
  <c r="K377" i="1"/>
  <c r="K378" i="1"/>
  <c r="K379" i="1"/>
  <c r="K380" i="1"/>
  <c r="K381" i="1"/>
  <c r="K382" i="1"/>
  <c r="K383" i="1"/>
  <c r="K384" i="1"/>
  <c r="K385" i="1"/>
  <c r="K386" i="1"/>
  <c r="K376" i="1"/>
  <c r="H376" i="1"/>
  <c r="I376"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I351" i="1"/>
  <c r="H351" i="1"/>
  <c r="K341" i="1"/>
  <c r="K342" i="1"/>
  <c r="K343" i="1"/>
  <c r="K344" i="1"/>
  <c r="K345" i="1"/>
  <c r="K346" i="1"/>
  <c r="K347" i="1"/>
  <c r="K348" i="1"/>
  <c r="K349" i="1"/>
  <c r="K350" i="1"/>
  <c r="K317" i="1"/>
  <c r="K318" i="1"/>
  <c r="K319" i="1"/>
  <c r="K320" i="1"/>
  <c r="K321" i="1"/>
  <c r="K322" i="1"/>
  <c r="K323" i="1"/>
  <c r="K324" i="1"/>
  <c r="K325" i="1"/>
  <c r="K326" i="1"/>
  <c r="K327" i="1"/>
  <c r="K328" i="1"/>
  <c r="K329" i="1"/>
  <c r="K330" i="1"/>
  <c r="K331" i="1"/>
  <c r="K332" i="1"/>
  <c r="K333" i="1"/>
  <c r="K334" i="1"/>
  <c r="K335" i="1"/>
  <c r="K336" i="1"/>
  <c r="K337" i="1"/>
  <c r="K338" i="1"/>
  <c r="K339" i="1"/>
  <c r="K340" i="1"/>
  <c r="K316" i="1"/>
  <c r="I316" i="1"/>
  <c r="H316" i="1"/>
  <c r="K309" i="1"/>
  <c r="K310" i="1"/>
  <c r="K311" i="1"/>
  <c r="K312" i="1"/>
  <c r="K313" i="1"/>
  <c r="K314" i="1"/>
  <c r="K315"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283" i="1"/>
  <c r="I283" i="1"/>
  <c r="H283" i="1"/>
  <c r="K278" i="1"/>
  <c r="K279" i="1"/>
  <c r="K280" i="1"/>
  <c r="K281" i="1"/>
  <c r="K282" i="1"/>
  <c r="K265" i="1"/>
  <c r="K266" i="1"/>
  <c r="K267" i="1"/>
  <c r="K268" i="1"/>
  <c r="K269" i="1"/>
  <c r="K270" i="1"/>
  <c r="K271" i="1"/>
  <c r="K272" i="1"/>
  <c r="K273" i="1"/>
  <c r="K274" i="1"/>
  <c r="K275" i="1"/>
  <c r="K276" i="1"/>
  <c r="K277" i="1"/>
  <c r="K264" i="1"/>
  <c r="I264" i="1"/>
  <c r="H264" i="1"/>
  <c r="K254" i="1"/>
  <c r="K255" i="1"/>
  <c r="K256" i="1"/>
  <c r="K257" i="1"/>
  <c r="K258" i="1"/>
  <c r="K259" i="1"/>
  <c r="K260" i="1"/>
  <c r="K261" i="1"/>
  <c r="K262" i="1"/>
  <c r="K263" i="1"/>
  <c r="K253" i="1"/>
  <c r="I253" i="1"/>
  <c r="H253" i="1"/>
  <c r="K229" i="1"/>
  <c r="K230" i="1"/>
  <c r="K231" i="1"/>
  <c r="K232" i="1"/>
  <c r="K233" i="1"/>
  <c r="K234" i="1"/>
  <c r="K235" i="1"/>
  <c r="K236" i="1"/>
  <c r="K237" i="1"/>
  <c r="K238" i="1"/>
  <c r="K239" i="1"/>
  <c r="K240" i="1"/>
  <c r="K241" i="1"/>
  <c r="K242" i="1"/>
  <c r="K243" i="1"/>
  <c r="K244" i="1"/>
  <c r="K245" i="1"/>
  <c r="K246" i="1"/>
  <c r="K247" i="1"/>
  <c r="K248" i="1"/>
  <c r="K249" i="1"/>
  <c r="K250" i="1"/>
  <c r="K251" i="1"/>
  <c r="K252" i="1"/>
  <c r="K228" i="1"/>
  <c r="I228" i="1"/>
  <c r="H228" i="1"/>
  <c r="K210" i="1"/>
  <c r="K211" i="1"/>
  <c r="K212" i="1"/>
  <c r="K213" i="1"/>
  <c r="K214" i="1"/>
  <c r="K215" i="1"/>
  <c r="K216" i="1"/>
  <c r="K217" i="1"/>
  <c r="K218" i="1"/>
  <c r="K219" i="1"/>
  <c r="K220" i="1"/>
  <c r="K221" i="1"/>
  <c r="K222" i="1"/>
  <c r="K223" i="1"/>
  <c r="K224" i="1"/>
  <c r="K225" i="1"/>
  <c r="K226" i="1"/>
  <c r="K227"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I171" i="1"/>
  <c r="H171" i="1"/>
  <c r="K156" i="1"/>
  <c r="K157" i="1"/>
  <c r="K158" i="1"/>
  <c r="K159" i="1"/>
  <c r="K160" i="1"/>
  <c r="K161" i="1"/>
  <c r="K162" i="1"/>
  <c r="K163" i="1"/>
  <c r="K164" i="1"/>
  <c r="K165" i="1"/>
  <c r="K166" i="1"/>
  <c r="K167" i="1"/>
  <c r="K168" i="1"/>
  <c r="K169" i="1"/>
  <c r="K170" i="1"/>
  <c r="K147" i="1"/>
  <c r="K148" i="1"/>
  <c r="K149" i="1"/>
  <c r="K150" i="1"/>
  <c r="K151" i="1"/>
  <c r="K152" i="1"/>
  <c r="K153" i="1"/>
  <c r="K154" i="1"/>
  <c r="K155" i="1"/>
  <c r="K127" i="1"/>
  <c r="K128" i="1"/>
  <c r="K129" i="1"/>
  <c r="K130" i="1"/>
  <c r="K131" i="1"/>
  <c r="K132" i="1"/>
  <c r="K133" i="1"/>
  <c r="K134" i="1"/>
  <c r="K135" i="1"/>
  <c r="K136" i="1"/>
  <c r="K137" i="1"/>
  <c r="K138" i="1"/>
  <c r="K139" i="1"/>
  <c r="K140" i="1"/>
  <c r="K141" i="1"/>
  <c r="K142" i="1"/>
  <c r="K143" i="1"/>
  <c r="K144" i="1"/>
  <c r="K145" i="1"/>
  <c r="K146" i="1"/>
  <c r="I127" i="1"/>
  <c r="H127"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87" i="1"/>
  <c r="K88" i="1"/>
  <c r="K89" i="1"/>
  <c r="K90" i="1"/>
  <c r="K91" i="1"/>
  <c r="K92" i="1"/>
  <c r="K93" i="1"/>
  <c r="K94" i="1"/>
  <c r="K95" i="1"/>
  <c r="K96" i="1"/>
  <c r="K97" i="1"/>
  <c r="K98" i="1"/>
  <c r="K99" i="1"/>
  <c r="K100" i="1"/>
  <c r="K73" i="1"/>
  <c r="K74" i="1"/>
  <c r="K75" i="1"/>
  <c r="K76" i="1"/>
  <c r="K77" i="1"/>
  <c r="K78" i="1"/>
  <c r="K79" i="1"/>
  <c r="K80" i="1"/>
  <c r="K81" i="1"/>
  <c r="K82" i="1"/>
  <c r="K83" i="1"/>
  <c r="K84" i="1"/>
  <c r="K85" i="1"/>
  <c r="K86" i="1"/>
  <c r="K72" i="1"/>
  <c r="I72" i="1"/>
  <c r="H72" i="1"/>
  <c r="K59" i="1"/>
  <c r="K60" i="1"/>
  <c r="K61" i="1"/>
  <c r="K62" i="1"/>
  <c r="K63" i="1"/>
  <c r="K64" i="1"/>
  <c r="K65" i="1"/>
  <c r="K66" i="1"/>
  <c r="K67" i="1"/>
  <c r="K68" i="1"/>
  <c r="K69" i="1"/>
  <c r="K70" i="1"/>
  <c r="K71" i="1"/>
  <c r="K35" i="1"/>
  <c r="K36" i="1"/>
  <c r="K37" i="1"/>
  <c r="K38" i="1"/>
  <c r="K39" i="1"/>
  <c r="K40" i="1"/>
  <c r="K41" i="1"/>
  <c r="K42" i="1"/>
  <c r="K43" i="1"/>
  <c r="K44" i="1"/>
  <c r="K45" i="1"/>
  <c r="K46" i="1"/>
  <c r="K47" i="1"/>
  <c r="K48" i="1"/>
  <c r="K49" i="1"/>
  <c r="K50" i="1"/>
  <c r="K51" i="1"/>
  <c r="K52" i="1"/>
  <c r="K53" i="1"/>
  <c r="K54" i="1"/>
  <c r="K55" i="1"/>
  <c r="K56" i="1"/>
  <c r="K57" i="1"/>
  <c r="K58" i="1"/>
  <c r="I34" i="1"/>
  <c r="H34" i="1"/>
  <c r="K34" i="1"/>
  <c r="K27" i="1"/>
  <c r="K28" i="1"/>
  <c r="K29" i="1"/>
  <c r="K30" i="1"/>
  <c r="K31" i="1"/>
  <c r="K32" i="1"/>
  <c r="K33" i="1"/>
  <c r="K26" i="1"/>
  <c r="K16" i="1"/>
  <c r="K17" i="1"/>
  <c r="K18" i="1"/>
  <c r="K19" i="1"/>
  <c r="K20" i="1"/>
  <c r="K21" i="1"/>
  <c r="K22" i="1"/>
  <c r="K23" i="1"/>
  <c r="K24" i="1"/>
  <c r="K25" i="1"/>
  <c r="K15" i="1"/>
  <c r="I15" i="1"/>
  <c r="H15" i="1"/>
  <c r="K3" i="1"/>
  <c r="K4" i="1"/>
  <c r="K5" i="1"/>
  <c r="K6" i="1"/>
  <c r="K7" i="1"/>
  <c r="K8" i="1"/>
  <c r="K9" i="1"/>
  <c r="K10" i="1"/>
  <c r="K11" i="1"/>
  <c r="K12" i="1"/>
  <c r="K13" i="1"/>
  <c r="K14" i="1"/>
  <c r="K2" i="1"/>
  <c r="J2" i="1"/>
  <c r="J664" i="1"/>
  <c r="J510" i="1"/>
  <c r="J614" i="1"/>
  <c r="J624" i="1"/>
  <c r="J599" i="1"/>
  <c r="J473" i="1"/>
  <c r="J573" i="1"/>
  <c r="J535" i="1"/>
  <c r="J494" i="1"/>
  <c r="J416" i="1"/>
  <c r="J316" i="1"/>
  <c r="J376" i="1"/>
  <c r="J283" i="1"/>
  <c r="J351" i="1"/>
  <c r="J253" i="1"/>
  <c r="J264" i="1"/>
  <c r="J72" i="1"/>
  <c r="J228" i="1"/>
  <c r="J171" i="1"/>
  <c r="J34" i="1"/>
  <c r="J127" i="1"/>
  <c r="J15" i="1"/>
  <c r="C18" i="7"/>
  <c r="B14" i="6"/>
  <c r="B17" i="6"/>
  <c r="D23" i="6"/>
  <c r="B20" i="9"/>
  <c r="C12" i="9"/>
  <c r="C12"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<sst xmlns="http://schemas.openxmlformats.org/spreadsheetml/2006/main" count="282" uniqueCount="111">
  <si>
    <t>Date</t>
  </si>
  <si>
    <t>INDUS</t>
  </si>
  <si>
    <t>KTML</t>
  </si>
  <si>
    <t>MUREB</t>
  </si>
  <si>
    <t>NESTLE</t>
  </si>
  <si>
    <t>PKGS</t>
  </si>
  <si>
    <t>Gold PKR</t>
  </si>
  <si>
    <t>USD to PKR</t>
  </si>
  <si>
    <t>Gold USD</t>
  </si>
  <si>
    <t>Indus Returns</t>
  </si>
  <si>
    <t>KTML Returns</t>
  </si>
  <si>
    <t>MUREB Returns</t>
  </si>
  <si>
    <t>NESTLE Returns</t>
  </si>
  <si>
    <t>PKGS Returns</t>
  </si>
  <si>
    <t>GOLD PKR Returns</t>
  </si>
  <si>
    <t>Average Return</t>
  </si>
  <si>
    <t>Annual Return</t>
  </si>
  <si>
    <t>Annual Standard Deviation</t>
  </si>
  <si>
    <t>Correlation</t>
  </si>
  <si>
    <t>Covariance</t>
  </si>
  <si>
    <t>Volatility</t>
  </si>
  <si>
    <t>Securties</t>
  </si>
  <si>
    <t>Portfolio Optimization</t>
  </si>
  <si>
    <t>Random Values Generate</t>
  </si>
  <si>
    <t>Weight</t>
  </si>
  <si>
    <t>Minimum</t>
  </si>
  <si>
    <t>Maximum</t>
  </si>
  <si>
    <t>Sharpe Ratio</t>
  </si>
  <si>
    <t>Expected Returns</t>
  </si>
  <si>
    <t>Daily Standard deviation</t>
  </si>
  <si>
    <t>Daily Covariance</t>
  </si>
  <si>
    <t>GOLD_PKR</t>
  </si>
  <si>
    <t>Portfolio Return</t>
  </si>
  <si>
    <t>Portfolio Variance</t>
  </si>
  <si>
    <t>Portfolio Risk (Volatility)</t>
  </si>
  <si>
    <t>Risk Free Rate Pak</t>
  </si>
  <si>
    <t>https://tradingeconomics.com/pakistan/government-bond-yield</t>
  </si>
  <si>
    <t>Total Weight</t>
  </si>
  <si>
    <t>Optimized Portfolio Using Solver - Max Sharpe Ratio</t>
  </si>
  <si>
    <t>Simulation</t>
  </si>
  <si>
    <t xml:space="preserve">Portfolio Return </t>
  </si>
  <si>
    <t>Portfolio Std Deviation</t>
  </si>
  <si>
    <t>BASE PORTFOLIO CONDITIONS</t>
  </si>
  <si>
    <t>Best Case</t>
  </si>
  <si>
    <t>Base Case</t>
  </si>
  <si>
    <t>Worst Case</t>
  </si>
  <si>
    <t>Efficient Frontier tells u the point where your risk is minimum and your return is maximum</t>
  </si>
  <si>
    <t>Drawdown Calculations</t>
  </si>
  <si>
    <t>Diversification Benefit</t>
  </si>
  <si>
    <t>Portfolio Volatility</t>
  </si>
  <si>
    <t>Annual Standard Deviation (Volatility)</t>
  </si>
  <si>
    <t>Interpretation</t>
  </si>
  <si>
    <r>
      <t>Diversification Benefit</t>
    </r>
    <r>
      <rPr>
        <sz val="11"/>
        <color theme="1"/>
        <rFont val="Calibri"/>
        <family val="2"/>
        <scheme val="minor"/>
      </rPr>
      <t xml:space="preserve"> quantifies the extent to which overall portfolio risk is reduced compared to holding the individual securities in isolation.</t>
    </r>
  </si>
  <si>
    <r>
      <t xml:space="preserve">In this case, while the </t>
    </r>
    <r>
      <rPr>
        <b/>
        <sz val="11"/>
        <color theme="1"/>
        <rFont val="Calibri"/>
        <family val="2"/>
        <scheme val="minor"/>
      </rPr>
      <t>average annual volatility</t>
    </r>
    <r>
      <rPr>
        <sz val="11"/>
        <color theme="1"/>
        <rFont val="Calibri"/>
        <family val="2"/>
        <scheme val="minor"/>
      </rPr>
      <t xml:space="preserve"> of individual assets is </t>
    </r>
    <r>
      <rPr>
        <b/>
        <sz val="11"/>
        <color theme="1"/>
        <rFont val="Calibri"/>
        <family val="2"/>
        <scheme val="minor"/>
      </rPr>
      <t>30.75%</t>
    </r>
    <r>
      <rPr>
        <sz val="11"/>
        <color theme="1"/>
        <rFont val="Calibri"/>
        <family val="2"/>
        <scheme val="minor"/>
      </rPr>
      <t xml:space="preserve">, the </t>
    </r>
    <r>
      <rPr>
        <b/>
        <sz val="11"/>
        <color theme="1"/>
        <rFont val="Calibri"/>
        <family val="2"/>
        <scheme val="minor"/>
      </rPr>
      <t>optimized portfolio volatility</t>
    </r>
    <r>
      <rPr>
        <sz val="11"/>
        <color theme="1"/>
        <rFont val="Calibri"/>
        <family val="2"/>
        <scheme val="minor"/>
      </rPr>
      <t xml:space="preserve"> is only </t>
    </r>
    <r>
      <rPr>
        <b/>
        <sz val="11"/>
        <color theme="1"/>
        <rFont val="Calibri"/>
        <family val="2"/>
        <scheme val="minor"/>
      </rPr>
      <t>20.00%</t>
    </r>
    <r>
      <rPr>
        <sz val="11"/>
        <color theme="1"/>
        <rFont val="Calibri"/>
        <family val="2"/>
        <scheme val="minor"/>
      </rPr>
      <t>.</t>
    </r>
  </si>
  <si>
    <r>
      <t xml:space="preserve">This </t>
    </r>
    <r>
      <rPr>
        <b/>
        <sz val="11"/>
        <color theme="1"/>
        <rFont val="Calibri"/>
        <family val="2"/>
        <scheme val="minor"/>
      </rPr>
      <t>10.75% reduction in risk</t>
    </r>
    <r>
      <rPr>
        <sz val="11"/>
        <color theme="1"/>
        <rFont val="Calibri"/>
        <family val="2"/>
        <scheme val="minor"/>
      </rPr>
      <t xml:space="preserve"> is achieved through diversification — by combining assets that are not perfectly correlated, the overall risk of the portfolio decreases without necessarily sacrificing return.</t>
    </r>
  </si>
  <si>
    <r>
      <t xml:space="preserve">This result supports </t>
    </r>
    <r>
      <rPr>
        <b/>
        <sz val="11"/>
        <color theme="1"/>
        <rFont val="Calibri"/>
        <family val="2"/>
        <scheme val="minor"/>
      </rPr>
      <t>Modern Portfolio Theory (MPT)</t>
    </r>
    <r>
      <rPr>
        <sz val="11"/>
        <color theme="1"/>
        <rFont val="Calibri"/>
        <family val="2"/>
        <scheme val="minor"/>
      </rPr>
      <t xml:space="preserve">, which states that an optimally diversified portfolio can achieve </t>
    </r>
    <r>
      <rPr>
        <b/>
        <sz val="11"/>
        <color theme="1"/>
        <rFont val="Calibri"/>
        <family val="2"/>
        <scheme val="minor"/>
      </rPr>
      <t>higher risk-adjusted returns</t>
    </r>
    <r>
      <rPr>
        <sz val="11"/>
        <color theme="1"/>
        <rFont val="Calibri"/>
        <family val="2"/>
        <scheme val="minor"/>
      </rPr>
      <t xml:space="preserve"> by smoothing out unsystematic (asset-specific) risk.</t>
    </r>
  </si>
  <si>
    <t>Annual Contribution</t>
  </si>
  <si>
    <t>Mean Return</t>
  </si>
  <si>
    <t>St. Dev of Return</t>
  </si>
  <si>
    <t>Time in years</t>
  </si>
  <si>
    <t>Year</t>
  </si>
  <si>
    <t>Return</t>
  </si>
  <si>
    <t>Year End Value</t>
  </si>
  <si>
    <t>Mean</t>
  </si>
  <si>
    <t>Median</t>
  </si>
  <si>
    <t>Std Dev</t>
  </si>
  <si>
    <t>Percentile</t>
  </si>
  <si>
    <t>Heat Map</t>
  </si>
  <si>
    <t>🟩 Green</t>
  </si>
  <si>
    <t>~1.00</t>
  </si>
  <si>
    <t>Perfect correlation (diagonal)</t>
  </si>
  <si>
    <t>🟨 Yellow</t>
  </si>
  <si>
    <t>+0.10 to +0.30</t>
  </si>
  <si>
    <t>Weak to moderate correlation</t>
  </si>
  <si>
    <t>🟧 Orange</t>
  </si>
  <si>
    <t>+0.01 to +0.10</t>
  </si>
  <si>
    <t>Very weak correlation</t>
  </si>
  <si>
    <t>🟥 Red</t>
  </si>
  <si>
    <t>&lt; 0 or ~0</t>
  </si>
  <si>
    <t>Negative or no correlation</t>
  </si>
  <si>
    <t>Scenario Analysis</t>
  </si>
  <si>
    <t>Choose Scenario</t>
  </si>
  <si>
    <t>Return After 1 Year</t>
  </si>
  <si>
    <t>Tech Boom</t>
  </si>
  <si>
    <t>Strong performance driven by rapid growth in the tech sector and innovation.</t>
  </si>
  <si>
    <t>Market remained stable with balanced growth and no major economic surprises.</t>
  </si>
  <si>
    <t>Interest Rate Hike</t>
  </si>
  <si>
    <t>Markets declined due to aggressive monetary tightening and economic slowdown.</t>
  </si>
  <si>
    <t>Scenario Name</t>
  </si>
  <si>
    <t>Impact</t>
  </si>
  <si>
    <t>Explanation</t>
  </si>
  <si>
    <t>0% Change</t>
  </si>
  <si>
    <t xml:space="preserve"> +20% Increase</t>
  </si>
  <si>
    <t xml:space="preserve"> -20% Drop</t>
  </si>
  <si>
    <t>Average Sum</t>
  </si>
  <si>
    <t>Cumulative Max</t>
  </si>
  <si>
    <t xml:space="preserve">Drawdown </t>
  </si>
  <si>
    <t>Drawdown%</t>
  </si>
  <si>
    <t>Maximum Drawdown</t>
  </si>
  <si>
    <t>Normal</t>
  </si>
  <si>
    <t>Simulations</t>
  </si>
  <si>
    <t>Drawdown</t>
  </si>
  <si>
    <r>
      <t xml:space="preserve">The </t>
    </r>
    <r>
      <rPr>
        <b/>
        <sz val="11"/>
        <color theme="1"/>
        <rFont val="Calibri"/>
        <family val="2"/>
        <scheme val="minor"/>
      </rPr>
      <t>cluster</t>
    </r>
    <r>
      <rPr>
        <sz val="11"/>
        <color theme="1"/>
        <rFont val="Calibri"/>
        <family val="2"/>
        <scheme val="minor"/>
      </rPr>
      <t xml:space="preserve"> of blue dots forms the </t>
    </r>
    <r>
      <rPr>
        <b/>
        <sz val="11"/>
        <color theme="1"/>
        <rFont val="Calibri"/>
        <family val="2"/>
        <scheme val="minor"/>
      </rPr>
      <t>efficient frontier cloud</t>
    </r>
    <r>
      <rPr>
        <sz val="11"/>
        <color theme="1"/>
        <rFont val="Calibri"/>
        <family val="2"/>
        <scheme val="minor"/>
      </rPr>
      <t>, where portfolios exhibit various levels of risk and return.</t>
    </r>
  </si>
  <si>
    <r>
      <t xml:space="preserve">Portfolios </t>
    </r>
    <r>
      <rPr>
        <b/>
        <sz val="11"/>
        <color theme="1"/>
        <rFont val="Calibri"/>
        <family val="2"/>
        <scheme val="minor"/>
      </rPr>
      <t>further northeast</t>
    </r>
    <r>
      <rPr>
        <sz val="11"/>
        <color theme="1"/>
        <rFont val="Calibri"/>
        <family val="2"/>
        <scheme val="minor"/>
      </rPr>
      <t xml:space="preserve"> (top-left of the cloud) are more </t>
    </r>
    <r>
      <rPr>
        <b/>
        <sz val="11"/>
        <color theme="1"/>
        <rFont val="Calibri"/>
        <family val="2"/>
        <scheme val="minor"/>
      </rPr>
      <t>desirable</t>
    </r>
    <r>
      <rPr>
        <sz val="11"/>
        <color theme="1"/>
        <rFont val="Calibri"/>
        <family val="2"/>
        <scheme val="minor"/>
      </rPr>
      <t>—higher returns for lower risk.</t>
    </r>
  </si>
  <si>
    <r>
      <t>Risk:</t>
    </r>
    <r>
      <rPr>
        <sz val="11"/>
        <color theme="1"/>
        <rFont val="Calibri"/>
        <family val="2"/>
        <scheme val="minor"/>
      </rPr>
      <t xml:space="preserve"> 20.00%</t>
    </r>
  </si>
  <si>
    <r>
      <t>Return:</t>
    </r>
    <r>
      <rPr>
        <sz val="11"/>
        <color theme="1"/>
        <rFont val="Calibri"/>
        <family val="2"/>
        <scheme val="minor"/>
      </rPr>
      <t xml:space="preserve"> 23.85%</t>
    </r>
  </si>
  <si>
    <t>This placement indicates that:</t>
  </si>
  <si>
    <r>
      <t xml:space="preserve">With a </t>
    </r>
    <r>
      <rPr>
        <b/>
        <sz val="11"/>
        <color theme="1"/>
        <rFont val="Calibri"/>
        <family val="2"/>
        <scheme val="minor"/>
      </rPr>
      <t>reasonable level of risk</t>
    </r>
    <r>
      <rPr>
        <sz val="11"/>
        <color theme="1"/>
        <rFont val="Calibri"/>
        <family val="2"/>
        <scheme val="minor"/>
      </rPr>
      <t xml:space="preserve">, this portfolio is </t>
    </r>
    <r>
      <rPr>
        <b/>
        <sz val="11"/>
        <color theme="1"/>
        <rFont val="Calibri"/>
        <family val="2"/>
        <scheme val="minor"/>
      </rPr>
      <t>efficient</t>
    </r>
    <r>
      <rPr>
        <sz val="11"/>
        <color theme="1"/>
        <rFont val="Calibri"/>
        <family val="2"/>
        <scheme val="minor"/>
      </rPr>
      <t xml:space="preserve">—offering one of the </t>
    </r>
    <r>
      <rPr>
        <b/>
        <sz val="11"/>
        <color theme="1"/>
        <rFont val="Calibri"/>
        <family val="2"/>
        <scheme val="minor"/>
      </rPr>
      <t>best possible returns for its level of volatility</t>
    </r>
    <r>
      <rPr>
        <sz val="11"/>
        <color theme="1"/>
        <rFont val="Calibri"/>
        <family val="2"/>
        <scheme val="minor"/>
      </rPr>
      <t>.</t>
    </r>
  </si>
  <si>
    <r>
      <t xml:space="preserve">It maximizes the </t>
    </r>
    <r>
      <rPr>
        <b/>
        <sz val="11"/>
        <color theme="1"/>
        <rFont val="Calibri"/>
        <family val="2"/>
        <scheme val="minor"/>
      </rPr>
      <t>Sharpe Ratio</t>
    </r>
    <r>
      <rPr>
        <sz val="11"/>
        <color theme="1"/>
        <rFont val="Calibri"/>
        <family val="2"/>
        <scheme val="minor"/>
      </rPr>
      <t xml:space="preserve">, making it </t>
    </r>
    <r>
      <rPr>
        <b/>
        <sz val="11"/>
        <color theme="1"/>
        <rFont val="Calibri"/>
        <family val="2"/>
        <scheme val="minor"/>
      </rPr>
      <t>suitable for rational, risk-adjusted investing</t>
    </r>
    <r>
      <rPr>
        <sz val="11"/>
        <color theme="1"/>
        <rFont val="Calibri"/>
        <family val="2"/>
        <scheme val="minor"/>
      </rPr>
      <t>.</t>
    </r>
  </si>
  <si>
    <r>
      <t xml:space="preserve">We’ve achieved </t>
    </r>
    <r>
      <rPr>
        <b/>
        <sz val="11"/>
        <color theme="1"/>
        <rFont val="Calibri"/>
        <family val="2"/>
        <scheme val="minor"/>
      </rPr>
      <t>higher return</t>
    </r>
    <r>
      <rPr>
        <sz val="11"/>
        <color theme="1"/>
        <rFont val="Calibri"/>
        <family val="2"/>
        <scheme val="minor"/>
      </rPr>
      <t xml:space="preserve"> than most random portfolios.</t>
    </r>
  </si>
  <si>
    <r>
      <t xml:space="preserve">Our </t>
    </r>
    <r>
      <rPr>
        <b/>
        <sz val="11"/>
        <color theme="1"/>
        <rFont val="Calibri"/>
        <family val="2"/>
        <scheme val="minor"/>
      </rPr>
      <t>optimized portfolio (Red Dot)</t>
    </r>
    <r>
      <rPr>
        <sz val="11"/>
        <color theme="1"/>
        <rFont val="Calibri"/>
        <family val="2"/>
        <scheme val="minor"/>
      </rPr>
      <t xml:space="preserve"> lies near the </t>
    </r>
    <r>
      <rPr>
        <b/>
        <sz val="11"/>
        <color theme="1"/>
        <rFont val="Calibri"/>
        <family val="2"/>
        <scheme val="minor"/>
      </rPr>
      <t>upper edge</t>
    </r>
    <r>
      <rPr>
        <sz val="11"/>
        <color theme="1"/>
        <rFont val="Calibri"/>
        <family val="2"/>
        <scheme val="minor"/>
      </rPr>
      <t xml:space="preserve"> of the cluster: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</si>
</sst>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0.0%"/>
  </numFmts>
  <fonts count="16" x14ac:knownFonts="1">
    <font>
      <sz val="11"/>
      <color theme="1"/>
      <name val="Calibri"/>
      <family val="2"/>
      <scheme val="minor"/>
    </font>
    <font>
      <b/>
      <sz val="11"/>
      <color theme="1"/>
      <name val="Calibri"/>
      <family val="2"/>
      <scheme val="minor"/>
    </font>
    <font>
      <b/>
      <sz val="11"/>
      <name val="Calibri"/>
      <family val="2"/>
    </font>
    <font>
      <sz val="12"/>
      <name val="Times New Roman"/>
      <family val="1"/>
    </font>
    <font>
      <sz val="12"/>
      <color theme="1"/>
      <name val="Times New Roman"/>
      <family val="1"/>
    </font>
    <font>
      <i/>
      <sz val="11"/>
      <color theme="1"/>
      <name val="Calibri"/>
      <family val="2"/>
      <scheme val="minor"/>
    </font>
    <font>
      <sz val="11"/>
      <color theme="1"/>
      <name val="Calibri"/>
      <family val="2"/>
      <scheme val="minor"/>
    </font>
    <font>
      <b/>
      <i/>
      <u/>
      <sz val="14"/>
      <color theme="1"/>
      <name val="Times New Roman"/>
      <family val="1"/>
    </font>
    <font>
      <b/>
      <i/>
      <sz val="11"/>
      <color theme="1"/>
      <name val="Calibri"/>
      <family val="2"/>
      <scheme val="minor"/>
    </font>
    <font>
      <b/>
      <u val="double"/>
      <sz val="11"/>
      <color theme="1"/>
      <name val="Calibri"/>
      <family val="2"/>
      <scheme val="minor"/>
    </font>
    <font>
      <b/>
      <sz val="11"/>
      <color theme="1"/>
      <name val="Times New Roman"/>
      <family val="1"/>
    </font>
    <font>
      <sz val="11"/>
      <color theme="1"/>
      <name val="Times New Roman"/>
      <family val="1"/>
    </font>
    <font>
      <u val="double"/>
      <sz val="11"/>
      <color theme="1"/>
      <name val="Calibri"/>
      <family val="2"/>
      <scheme val="minor"/>
    </font>
    <font>
      <b/>
      <i/>
      <u/>
      <sz val="16"/>
      <color theme="1"/>
      <name val="Times New Roman"/>
      <family val="1"/>
    </font>
    <font>
      <b/>
      <i/>
      <u/>
      <sz val="11"/>
      <color theme="1"/>
      <name val="Calibri"/>
      <family val="2"/>
      <scheme val="minor"/>
    </font>
    <font>
      <b/>
      <i/>
      <u/>
      <sz val="12"/>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tint="0.499984740745262"/>
        <bgColor indexed="64"/>
      </patternFill>
    </fill>
    <fill>
      <patternFill patternType="solid">
        <fgColor theme="1" tint="0.3499862666707357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auto="1"/>
      </bottom>
      <diagonal/>
    </border>
  </borders>
  <cellStyleXfs count="2">
    <xf numFmtId="0" fontId="0" fillId="0" borderId="0"/>
    <xf numFmtId="9" fontId="6" fillId="0" borderId="0" applyFont="0" applyFill="0" applyBorder="0" applyAlignment="0" applyProtection="0"/>
  </cellStyleXfs>
  <cellXfs count="55">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164" fontId="2" fillId="0" borderId="1" xfId="0" applyNumberFormat="1" applyFont="1" applyBorder="1" applyAlignment="1">
      <alignment horizontal="center" vertical="top"/>
    </xf>
    <xf numFmtId="164" fontId="3" fillId="0" borderId="1" xfId="0" applyNumberFormat="1" applyFont="1" applyBorder="1" applyAlignment="1">
      <alignment horizontal="right" vertical="top"/>
    </xf>
    <xf numFmtId="0" fontId="3" fillId="0" borderId="1" xfId="0" applyFont="1" applyBorder="1" applyAlignment="1">
      <alignment horizontal="right" vertical="top"/>
    </xf>
    <xf numFmtId="0" fontId="3" fillId="0" borderId="0" xfId="0" applyFont="1"/>
    <xf numFmtId="164" fontId="4" fillId="0" borderId="1" xfId="0" applyNumberFormat="1" applyFont="1" applyBorder="1"/>
    <xf numFmtId="0" fontId="4" fillId="0" borderId="1" xfId="0" applyFont="1" applyBorder="1"/>
    <xf numFmtId="0" fontId="4" fillId="0" borderId="2" xfId="0" applyFont="1" applyBorder="1"/>
    <xf numFmtId="164" fontId="4" fillId="0" borderId="0" xfId="0" applyNumberFormat="1" applyFont="1"/>
    <xf numFmtId="0" fontId="4" fillId="0" borderId="0" xfId="0" applyFont="1"/>
    <xf numFmtId="0" fontId="0" fillId="0" borderId="1" xfId="0" applyBorder="1"/>
    <xf numFmtId="0" fontId="1" fillId="0" borderId="0" xfId="0" applyFont="1"/>
    <xf numFmtId="0" fontId="0" fillId="0" borderId="3" xfId="0" applyBorder="1"/>
    <xf numFmtId="0" fontId="5" fillId="0" borderId="4" xfId="0" applyFont="1" applyBorder="1" applyAlignment="1">
      <alignment horizontal="center"/>
    </xf>
    <xf numFmtId="10" fontId="0" fillId="0" borderId="1" xfId="1" applyNumberFormat="1" applyFont="1" applyBorder="1"/>
    <xf numFmtId="10" fontId="0" fillId="0" borderId="0" xfId="1" applyNumberFormat="1" applyFont="1" applyBorder="1"/>
    <xf numFmtId="0" fontId="1" fillId="0" borderId="1" xfId="0" applyFont="1" applyBorder="1"/>
    <xf numFmtId="0" fontId="8" fillId="0" borderId="4" xfId="0" applyFont="1" applyBorder="1" applyAlignment="1">
      <alignment horizontal="center"/>
    </xf>
    <xf numFmtId="0" fontId="1" fillId="0" borderId="3" xfId="0" applyFont="1" applyBorder="1"/>
    <xf numFmtId="0" fontId="0" fillId="0" borderId="5" xfId="0" applyBorder="1"/>
    <xf numFmtId="10" fontId="1" fillId="0" borderId="0" xfId="0" applyNumberFormat="1" applyFont="1"/>
    <xf numFmtId="10" fontId="1" fillId="0" borderId="0" xfId="1" applyNumberFormat="1" applyFont="1"/>
    <xf numFmtId="9" fontId="0" fillId="0" borderId="1" xfId="0" applyNumberFormat="1" applyBorder="1"/>
    <xf numFmtId="0" fontId="8" fillId="0" borderId="0" xfId="0" applyFont="1"/>
    <xf numFmtId="10" fontId="0" fillId="0" borderId="0" xfId="0" applyNumberFormat="1"/>
    <xf numFmtId="10" fontId="9" fillId="0" borderId="0" xfId="0" applyNumberFormat="1" applyFont="1"/>
    <xf numFmtId="9" fontId="0" fillId="0" borderId="0" xfId="0" applyNumberFormat="1"/>
    <xf numFmtId="0" fontId="0" fillId="0" borderId="0" xfId="0" applyAlignment="1">
      <alignment vertical="center" wrapText="1"/>
    </xf>
    <xf numFmtId="0" fontId="0" fillId="0" borderId="0" xfId="0" applyAlignment="1">
      <alignment vertical="center"/>
    </xf>
    <xf numFmtId="0" fontId="2" fillId="2" borderId="1" xfId="0" applyFont="1" applyFill="1" applyBorder="1" applyAlignment="1">
      <alignment horizontal="center" vertical="top"/>
    </xf>
    <xf numFmtId="0" fontId="0" fillId="2" borderId="1" xfId="0" applyFill="1" applyBorder="1"/>
    <xf numFmtId="0" fontId="1" fillId="2" borderId="1" xfId="0" applyFont="1" applyFill="1" applyBorder="1" applyAlignment="1">
      <alignment horizontal="center" vertical="top"/>
    </xf>
    <xf numFmtId="0" fontId="4" fillId="2" borderId="1" xfId="0" applyFont="1" applyFill="1" applyBorder="1"/>
    <xf numFmtId="0" fontId="1" fillId="0" borderId="5" xfId="0" applyFont="1" applyBorder="1" applyAlignment="1">
      <alignment horizontal="center" vertical="top"/>
    </xf>
    <xf numFmtId="10" fontId="12" fillId="0" borderId="0" xfId="0" applyNumberFormat="1" applyFont="1"/>
    <xf numFmtId="0" fontId="5" fillId="0" borderId="3" xfId="0" applyFont="1" applyBorder="1" applyAlignment="1">
      <alignment horizontal="center"/>
    </xf>
    <xf numFmtId="0" fontId="7" fillId="0" borderId="0" xfId="0" applyFont="1" applyAlignment="1">
      <alignment horizontal="center"/>
    </xf>
    <xf numFmtId="0" fontId="10" fillId="4" borderId="1" xfId="0" applyFont="1" applyFill="1" applyBorder="1"/>
    <xf numFmtId="0" fontId="10" fillId="4" borderId="1" xfId="0" applyFont="1" applyFill="1" applyBorder="1" applyAlignment="1">
      <alignment horizontal="center" vertical="center"/>
    </xf>
    <xf numFmtId="0" fontId="11" fillId="4" borderId="1" xfId="0" applyFont="1" applyFill="1" applyBorder="1" applyAlignment="1">
      <alignment horizontal="left" vertical="center" wrapText="1"/>
    </xf>
    <xf numFmtId="0" fontId="10" fillId="4" borderId="6" xfId="0" applyFont="1" applyFill="1" applyBorder="1"/>
    <xf numFmtId="0" fontId="11" fillId="4" borderId="6" xfId="0" applyFont="1" applyFill="1" applyBorder="1"/>
    <xf numFmtId="0" fontId="13" fillId="3" borderId="7" xfId="0" applyFont="1" applyFill="1" applyBorder="1" applyAlignment="1">
      <alignment horizontal="center"/>
    </xf>
    <xf numFmtId="0" fontId="13" fillId="3" borderId="8" xfId="0" applyFont="1" applyFill="1" applyBorder="1" applyAlignment="1">
      <alignment horizontal="center"/>
    </xf>
    <xf numFmtId="9" fontId="0" fillId="0" borderId="1" xfId="1" applyFont="1" applyBorder="1"/>
    <xf numFmtId="10" fontId="0" fillId="0" borderId="1" xfId="0" applyNumberFormat="1" applyBorder="1"/>
    <xf numFmtId="0" fontId="13" fillId="0" borderId="0" xfId="0" applyFont="1" applyAlignment="1">
      <alignment horizontal="center"/>
    </xf>
    <xf numFmtId="0" fontId="14" fillId="0" borderId="9" xfId="0" applyFont="1" applyBorder="1" applyAlignment="1">
      <alignment horizontal="center"/>
    </xf>
    <xf numFmtId="0" fontId="15" fillId="0" borderId="9" xfId="0" applyFont="1" applyBorder="1" applyAlignment="1">
      <alignment horizontal="center"/>
    </xf>
    <xf numFmtId="9" fontId="1" fillId="0" borderId="1" xfId="0" applyNumberFormat="1" applyFont="1" applyBorder="1"/>
    <xf numFmtId="165" fontId="12" fillId="0" borderId="0" xfId="0" applyNumberFormat="1" applyFont="1"/>
    <xf numFmtId="0" fontId="0" fillId="0" borderId="0" xfId="0" applyAlignment="1">
      <alignment horizontal="left" vertical="center" indent="1"/>
    </xf>
    <xf numFmtId="0" fontId="1" fillId="0" borderId="0" xfId="0" applyFont="1" applyAlignment="1">
      <alignment horizontal="left" vertical="center" indent="2"/>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'Price &amp; Return Charts'!$C$1</c:f>
              <c:strCache>
                <c:ptCount val="1"/>
                <c:pt idx="0">
                  <c:v>Indus Returns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'Price &amp; Return Charts'!$C$2:$C$1284</c:f>
              <c:numCache>
                <c:formatCode>General</c:formatCode>
                <c:ptCount val="1283"/>
                <c:pt idx="1">
                  <c:v>1.0126560932216958E-2</c:v>
                </c:pt>
                <c:pt idx="2">
                  <c:v>-6.6861435726210273E-3</c:v>
                </c:pt>
                <c:pt idx="3">
                  <c:v>-4.9992016739636477E-2</c:v>
                </c:pt>
                <c:pt idx="4">
                  <c:v>-4.7014595311809015E-2</c:v>
                </c:pt>
                <c:pt idx="5">
                  <c:v>-4.5082842159001199E-2</c:v>
                </c:pt>
                <c:pt idx="6">
                  <c:v>1.2121153210598989E-2</c:v>
                </c:pt>
                <c:pt idx="7">
                  <c:v>8.4033613445378148E-3</c:v>
                </c:pt>
                <c:pt idx="8">
                  <c:v>-4.2095238095238791E-3</c:v>
                </c:pt>
                <c:pt idx="9">
                  <c:v>6.1305686795846154E-3</c:v>
                </c:pt>
                <c:pt idx="10">
                  <c:v>7.034287398169271E-4</c:v>
                </c:pt>
                <c:pt idx="11">
                  <c:v>-2.5932575304209227E-3</c:v>
                </c:pt>
                <c:pt idx="12">
                  <c:v>-3.6190476190475756E-3</c:v>
                </c:pt>
                <c:pt idx="13">
                  <c:v>1.5771363028100397E-3</c:v>
                </c:pt>
                <c:pt idx="14">
                  <c:v>1.3360690938589409E-3</c:v>
                </c:pt>
                <c:pt idx="15">
                  <c:v>-1.1913271384322134E-3</c:v>
                </c:pt>
                <c:pt idx="16">
                  <c:v>-3.9312977099235603E-3</c:v>
                </c:pt>
                <c:pt idx="17">
                  <c:v>2.2416369697665613E-3</c:v>
                </c:pt>
                <c:pt idx="18">
                  <c:v>6.0216780409462804E-4</c:v>
                </c:pt>
                <c:pt idx="19">
                  <c:v>2.4473420260782461E-2</c:v>
                </c:pt>
                <c:pt idx="20">
                  <c:v>-2.247149104403929E-3</c:v>
                </c:pt>
                <c:pt idx="21">
                  <c:v>-4.6072182868248848E-3</c:v>
                </c:pt>
                <c:pt idx="22">
                  <c:v>8.299456404382486E-3</c:v>
                </c:pt>
                <c:pt idx="23">
                  <c:v>-1.4413810441632464E-2</c:v>
                </c:pt>
                <c:pt idx="24">
                  <c:v>-8.0775444264943024E-3</c:v>
                </c:pt>
                <c:pt idx="25">
                  <c:v>-5.1431510372022121E-3</c:v>
                </c:pt>
                <c:pt idx="26">
                  <c:v>-3.8007161046968306E-3</c:v>
                </c:pt>
                <c:pt idx="27">
                  <c:v>-3.8988246826258628E-2</c:v>
                </c:pt>
                <c:pt idx="28">
                  <c:v>4.4700000000000269E-3</c:v>
                </c:pt>
                <c:pt idx="29">
                  <c:v>1.7531633597817769E-2</c:v>
                </c:pt>
                <c:pt idx="30">
                  <c:v>8.2478866624921231E-3</c:v>
                </c:pt>
                <c:pt idx="31">
                  <c:v>-3.4060804844203269E-3</c:v>
                </c:pt>
                <c:pt idx="32">
                  <c:v>2.4148003894839515E-3</c:v>
                </c:pt>
                <c:pt idx="33">
                  <c:v>6.4012899716360859E-3</c:v>
                </c:pt>
                <c:pt idx="34">
                  <c:v>-1.5510535002461164E-2</c:v>
                </c:pt>
                <c:pt idx="35">
                  <c:v>0</c:v>
                </c:pt>
                <c:pt idx="36">
                  <c:v>-8.1666666666667075E-3</c:v>
                </c:pt>
                <c:pt idx="37">
                  <c:v>-2.2813763381339693E-2</c:v>
                </c:pt>
                <c:pt idx="38">
                  <c:v>-5.0475930365470106E-3</c:v>
                </c:pt>
                <c:pt idx="39">
                  <c:v>-8.1028873525823778E-3</c:v>
                </c:pt>
                <c:pt idx="40">
                  <c:v>-3.3414306653136973E-2</c:v>
                </c:pt>
                <c:pt idx="41">
                  <c:v>4.4505477026181593E-2</c:v>
                </c:pt>
                <c:pt idx="42">
                  <c:v>2.5086294416243691E-2</c:v>
                </c:pt>
                <c:pt idx="43">
                  <c:v>-6.2889344465242719E-3</c:v>
                </c:pt>
                <c:pt idx="44">
                  <c:v>-3.3487482060277603E-3</c:v>
                </c:pt>
                <c:pt idx="45">
                  <c:v>1.5700000000000501E-3</c:v>
                </c:pt>
                <c:pt idx="46">
                  <c:v>-1.5605499365995382E-2</c:v>
                </c:pt>
                <c:pt idx="47">
                  <c:v>9.392052254701088E-3</c:v>
                </c:pt>
                <c:pt idx="48">
                  <c:v>1.1897106109324675E-2</c:v>
                </c:pt>
                <c:pt idx="49">
                  <c:v>-8.241976485541064E-4</c:v>
                </c:pt>
                <c:pt idx="50">
                  <c:v>6.9876069607735902E-2</c:v>
                </c:pt>
                <c:pt idx="51">
                  <c:v>-2.1727417976442495E-2</c:v>
                </c:pt>
                <c:pt idx="52">
                  <c:v>-7.4995489635657636E-2</c:v>
                </c:pt>
                <c:pt idx="53">
                  <c:v>-4.4233434276035551E-2</c:v>
                </c:pt>
                <c:pt idx="54">
                  <c:v>-6.9329581337400331E-2</c:v>
                </c:pt>
                <c:pt idx="55">
                  <c:v>-5.0039814889614675E-2</c:v>
                </c:pt>
                <c:pt idx="56">
                  <c:v>1.6218186235801523E-2</c:v>
                </c:pt>
                <c:pt idx="57">
                  <c:v>-7.4991034070531995E-2</c:v>
                </c:pt>
                <c:pt idx="58">
                  <c:v>-3.9029685823952769E-2</c:v>
                </c:pt>
                <c:pt idx="59">
                  <c:v>-3.3984695455707051E-2</c:v>
                </c:pt>
                <c:pt idx="60">
                  <c:v>5.1371293331477861E-3</c:v>
                </c:pt>
                <c:pt idx="61">
                  <c:v>-2.9931162481474829E-2</c:v>
                </c:pt>
                <c:pt idx="62">
                  <c:v>4.1620263285644901E-2</c:v>
                </c:pt>
                <c:pt idx="63">
                  <c:v>7.4993488958644661E-2</c:v>
                </c:pt>
                <c:pt idx="64">
                  <c:v>6.8218912577782597E-3</c:v>
                </c:pt>
                <c:pt idx="65">
                  <c:v>-1.224686229562187E-2</c:v>
                </c:pt>
                <c:pt idx="66">
                  <c:v>-3.8939891270899585E-2</c:v>
                </c:pt>
                <c:pt idx="67">
                  <c:v>-4.469348275631925E-3</c:v>
                </c:pt>
                <c:pt idx="68">
                  <c:v>3.7925489145000362E-3</c:v>
                </c:pt>
                <c:pt idx="69">
                  <c:v>1.0680480087580848E-3</c:v>
                </c:pt>
                <c:pt idx="70">
                  <c:v>-1.6003627488898088E-3</c:v>
                </c:pt>
                <c:pt idx="71">
                  <c:v>-1.4359563469270534E-2</c:v>
                </c:pt>
                <c:pt idx="72">
                  <c:v>-4.5671382880685266E-3</c:v>
                </c:pt>
                <c:pt idx="73">
                  <c:v>2.4369988155368391E-3</c:v>
                </c:pt>
                <c:pt idx="74">
                  <c:v>-1.7655846801574828E-3</c:v>
                </c:pt>
                <c:pt idx="75">
                  <c:v>7.4993197278911572E-2</c:v>
                </c:pt>
                <c:pt idx="76">
                  <c:v>3.7196881486356484E-2</c:v>
                </c:pt>
                <c:pt idx="77">
                  <c:v>7.0896023233396289E-3</c:v>
                </c:pt>
                <c:pt idx="78">
                  <c:v>2.1785489264769912E-2</c:v>
                </c:pt>
                <c:pt idx="79">
                  <c:v>3.6594331791770442E-2</c:v>
                </c:pt>
                <c:pt idx="80">
                  <c:v>2.8690399926786906E-2</c:v>
                </c:pt>
                <c:pt idx="81">
                  <c:v>-1.0230861616476185E-2</c:v>
                </c:pt>
                <c:pt idx="82">
                  <c:v>1.0145611433194111E-2</c:v>
                </c:pt>
                <c:pt idx="83">
                  <c:v>5.8616125551959044E-3</c:v>
                </c:pt>
                <c:pt idx="84">
                  <c:v>7.3655925868589253E-2</c:v>
                </c:pt>
                <c:pt idx="85">
                  <c:v>3.1773005819043111E-2</c:v>
                </c:pt>
                <c:pt idx="86">
                  <c:v>3.7332800958275198E-3</c:v>
                </c:pt>
                <c:pt idx="87">
                  <c:v>-1.9591463293353955E-3</c:v>
                </c:pt>
                <c:pt idx="88">
                  <c:v>-1.3521727433064011E-2</c:v>
                </c:pt>
                <c:pt idx="89">
                  <c:v>-3.049494949494955E-2</c:v>
                </c:pt>
                <c:pt idx="90">
                  <c:v>-3.9695356372614846E-3</c:v>
                </c:pt>
                <c:pt idx="91">
                  <c:v>-5.7531380753138078E-3</c:v>
                </c:pt>
                <c:pt idx="92">
                  <c:v>-1.8716465018411323E-2</c:v>
                </c:pt>
                <c:pt idx="93">
                  <c:v>-3.4973357206420003E-2</c:v>
                </c:pt>
                <c:pt idx="94">
                  <c:v>3.6885200368851293E-3</c:v>
                </c:pt>
                <c:pt idx="95">
                  <c:v>1.4146400858967786E-2</c:v>
                </c:pt>
                <c:pt idx="96">
                  <c:v>5.9387245003765556E-2</c:v>
                </c:pt>
                <c:pt idx="97">
                  <c:v>2.419122192458275E-2</c:v>
                </c:pt>
                <c:pt idx="98">
                  <c:v>-1.3097537421535585E-2</c:v>
                </c:pt>
                <c:pt idx="99">
                  <c:v>-7.6244062544593653E-3</c:v>
                </c:pt>
                <c:pt idx="100">
                  <c:v>5.3411121838984135E-4</c:v>
                </c:pt>
                <c:pt idx="101">
                  <c:v>-1.9423057180987652E-2</c:v>
                </c:pt>
                <c:pt idx="102">
                  <c:v>5.2660231579389084E-3</c:v>
                </c:pt>
                <c:pt idx="103">
                  <c:v>-7.5608460649232885E-3</c:v>
                </c:pt>
                <c:pt idx="104">
                  <c:v>-7.1462301274988812E-3</c:v>
                </c:pt>
                <c:pt idx="105">
                  <c:v>5.9187858033701054E-4</c:v>
                </c:pt>
                <c:pt idx="106">
                  <c:v>7.3729798246539606E-3</c:v>
                </c:pt>
                <c:pt idx="107">
                  <c:v>2.8206526298129924E-3</c:v>
                </c:pt>
                <c:pt idx="108">
                  <c:v>-3.2205108901367054E-3</c:v>
                </c:pt>
                <c:pt idx="109">
                  <c:v>-6.7135918765536863E-4</c:v>
                </c:pt>
                <c:pt idx="110">
                  <c:v>3.9573820395738014E-3</c:v>
                </c:pt>
                <c:pt idx="111">
                  <c:v>-2.3504318186570654E-2</c:v>
                </c:pt>
                <c:pt idx="112">
                  <c:v>-4.4542475962054111E-3</c:v>
                </c:pt>
                <c:pt idx="113">
                  <c:v>3.2265697261725165E-4</c:v>
                </c:pt>
                <c:pt idx="114">
                  <c:v>2.0643385515224056E-3</c:v>
                </c:pt>
                <c:pt idx="115">
                  <c:v>8.4763948497850177E-4</c:v>
                </c:pt>
                <c:pt idx="116">
                  <c:v>7.7294996730239785E-3</c:v>
                </c:pt>
                <c:pt idx="117">
                  <c:v>7.8829787234042208E-3</c:v>
                </c:pt>
                <c:pt idx="118">
                  <c:v>-8.0007599666458325E-3</c:v>
                </c:pt>
                <c:pt idx="119">
                  <c:v>4.6710575316812469E-3</c:v>
                </c:pt>
                <c:pt idx="120">
                  <c:v>1.3418482980661242E-2</c:v>
                </c:pt>
                <c:pt idx="121">
                  <c:v>2.4715484538452671E-2</c:v>
                </c:pt>
                <c:pt idx="122">
                  <c:v>1.4736777693923803E-2</c:v>
                </c:pt>
                <c:pt idx="123">
                  <c:v>1.0271460014673542E-2</c:v>
                </c:pt>
                <c:pt idx="124">
                  <c:v>-1.3141532615075493E-2</c:v>
                </c:pt>
                <c:pt idx="125">
                  <c:v>1.9758064516129398E-3</c:v>
                </c:pt>
                <c:pt idx="126">
                  <c:v>4.6531047527063461E-2</c:v>
                </c:pt>
                <c:pt idx="127">
                  <c:v>7.4994472270022386E-2</c:v>
                </c:pt>
                <c:pt idx="128">
                  <c:v>4.1619717050312068E-2</c:v>
                </c:pt>
                <c:pt idx="129">
                  <c:v>-2.4571585562690932E-2</c:v>
                </c:pt>
                <c:pt idx="130">
                  <c:v>1.9715880085200846E-3</c:v>
                </c:pt>
                <c:pt idx="131">
                  <c:v>4.6346562659217473E-2</c:v>
                </c:pt>
                <c:pt idx="132">
                  <c:v>2.4657051228235041E-2</c:v>
                </c:pt>
                <c:pt idx="133">
                  <c:v>2.9463093297064372E-2</c:v>
                </c:pt>
                <c:pt idx="134">
                  <c:v>4.0900300046956849E-2</c:v>
                </c:pt>
                <c:pt idx="135">
                  <c:v>3.1509488783203123E-2</c:v>
                </c:pt>
                <c:pt idx="136">
                  <c:v>1.49584528601185E-2</c:v>
                </c:pt>
                <c:pt idx="137">
                  <c:v>-4.9392002921307368E-2</c:v>
                </c:pt>
                <c:pt idx="138">
                  <c:v>-1.0417787065349293E-2</c:v>
                </c:pt>
                <c:pt idx="139">
                  <c:v>2.3096750151390465E-2</c:v>
                </c:pt>
                <c:pt idx="140">
                  <c:v>4.4619482322945719E-3</c:v>
                </c:pt>
                <c:pt idx="141">
                  <c:v>7.9550347891122336E-3</c:v>
                </c:pt>
                <c:pt idx="142">
                  <c:v>1.0927733057516697E-2</c:v>
                </c:pt>
                <c:pt idx="143">
                  <c:v>-1.8683274021352178E-3</c:v>
                </c:pt>
                <c:pt idx="144">
                  <c:v>5.6518703390082241E-2</c:v>
                </c:pt>
                <c:pt idx="145">
                  <c:v>5.3502253281495866E-3</c:v>
                </c:pt>
                <c:pt idx="146">
                  <c:v>-2.0559728108085491E-2</c:v>
                </c:pt>
                <c:pt idx="147">
                  <c:v>-1.486527010238611E-2</c:v>
                </c:pt>
                <c:pt idx="148">
                  <c:v>9.7045863048646867E-3</c:v>
                </c:pt>
                <c:pt idx="149">
                  <c:v>-1.4729210781322888E-2</c:v>
                </c:pt>
                <c:pt idx="150">
                  <c:v>1.7608532525152331E-2</c:v>
                </c:pt>
                <c:pt idx="151">
                  <c:v>-2.1055269186712383E-2</c:v>
                </c:pt>
                <c:pt idx="152">
                  <c:v>-1.8802243690534546E-2</c:v>
                </c:pt>
                <c:pt idx="153">
                  <c:v>-1.1776280484170254E-3</c:v>
                </c:pt>
                <c:pt idx="154">
                  <c:v>-7.462129691807257E-5</c:v>
                </c:pt>
                <c:pt idx="155">
                  <c:v>-1.1425373134328317E-2</c:v>
                </c:pt>
                <c:pt idx="156">
                  <c:v>-2.3039352603250556E-2</c:v>
                </c:pt>
                <c:pt idx="157">
                  <c:v>-7.6033287744269647E-3</c:v>
                </c:pt>
                <c:pt idx="158">
                  <c:v>-3.2001121207165606E-3</c:v>
                </c:pt>
                <c:pt idx="159">
                  <c:v>-1.1404289887675662E-2</c:v>
                </c:pt>
                <c:pt idx="160">
                  <c:v>8.722997424187506E-3</c:v>
                </c:pt>
                <c:pt idx="161">
                  <c:v>2.6115018877383107E-2</c:v>
                </c:pt>
                <c:pt idx="162">
                  <c:v>2.2900763358778626E-2</c:v>
                </c:pt>
                <c:pt idx="163">
                  <c:v>-8.2089552238805968E-3</c:v>
                </c:pt>
                <c:pt idx="164">
                  <c:v>-1.1632806621519966E-2</c:v>
                </c:pt>
                <c:pt idx="165">
                  <c:v>-9.4401388613973413E-3</c:v>
                </c:pt>
                <c:pt idx="166">
                  <c:v>1.4056903945770603E-2</c:v>
                </c:pt>
                <c:pt idx="167">
                  <c:v>6.1541726351529756E-3</c:v>
                </c:pt>
                <c:pt idx="168">
                  <c:v>-4.1731008248276627E-3</c:v>
                </c:pt>
                <c:pt idx="169">
                  <c:v>4.160331616250668E-4</c:v>
                </c:pt>
                <c:pt idx="170">
                  <c:v>-4.2039680619404378E-3</c:v>
                </c:pt>
                <c:pt idx="171">
                  <c:v>1.2391799544419086E-2</c:v>
                </c:pt>
                <c:pt idx="172">
                  <c:v>4.1812918129181295E-2</c:v>
                </c:pt>
                <c:pt idx="173">
                  <c:v>-8.2789204287760879E-3</c:v>
                </c:pt>
                <c:pt idx="174">
                  <c:v>7.9850751685949645E-4</c:v>
                </c:pt>
                <c:pt idx="175">
                  <c:v>-5.9840280850384786E-3</c:v>
                </c:pt>
                <c:pt idx="176">
                  <c:v>-1.155120328074616E-2</c:v>
                </c:pt>
                <c:pt idx="177">
                  <c:v>-2.2811330365645091E-3</c:v>
                </c:pt>
                <c:pt idx="178">
                  <c:v>8.9974102848687249E-3</c:v>
                </c:pt>
                <c:pt idx="179">
                  <c:v>6.3065573530051474E-4</c:v>
                </c:pt>
                <c:pt idx="180">
                  <c:v>-2.0344150323923425E-2</c:v>
                </c:pt>
                <c:pt idx="181">
                  <c:v>1.2462970166671715E-2</c:v>
                </c:pt>
                <c:pt idx="182">
                  <c:v>-1.7392974834123897E-2</c:v>
                </c:pt>
                <c:pt idx="183">
                  <c:v>-2.0483051102355106E-2</c:v>
                </c:pt>
                <c:pt idx="184">
                  <c:v>-2.0857642940490136E-2</c:v>
                </c:pt>
                <c:pt idx="185">
                  <c:v>9.2514916070154177E-3</c:v>
                </c:pt>
                <c:pt idx="186">
                  <c:v>-5.5388535427687135E-3</c:v>
                </c:pt>
                <c:pt idx="187">
                  <c:v>-8.2490977549331893E-3</c:v>
                </c:pt>
                <c:pt idx="188">
                  <c:v>-7.5300493076450054E-3</c:v>
                </c:pt>
                <c:pt idx="189">
                  <c:v>-7.9522547261154444E-3</c:v>
                </c:pt>
                <c:pt idx="190">
                  <c:v>-1.9295999999999914E-2</c:v>
                </c:pt>
                <c:pt idx="191">
                  <c:v>2.9105622083727471E-2</c:v>
                </c:pt>
                <c:pt idx="192">
                  <c:v>2.6237356923174051E-3</c:v>
                </c:pt>
                <c:pt idx="193">
                  <c:v>1.6389036027417852E-2</c:v>
                </c:pt>
                <c:pt idx="194">
                  <c:v>-4.534847542003677E-3</c:v>
                </c:pt>
                <c:pt idx="195">
                  <c:v>-1.3885307516194302E-2</c:v>
                </c:pt>
                <c:pt idx="196">
                  <c:v>2.9239302694136723E-3</c:v>
                </c:pt>
                <c:pt idx="197">
                  <c:v>-2.0447344926482872E-2</c:v>
                </c:pt>
                <c:pt idx="198">
                  <c:v>5.2346730547422667E-3</c:v>
                </c:pt>
                <c:pt idx="199">
                  <c:v>2.9687876113295721E-3</c:v>
                </c:pt>
                <c:pt idx="200">
                  <c:v>-8.0799999999999275E-4</c:v>
                </c:pt>
                <c:pt idx="201">
                  <c:v>-3.1625553447185688E-3</c:v>
                </c:pt>
                <c:pt idx="202">
                  <c:v>-8.1844760007711032E-3</c:v>
                </c:pt>
                <c:pt idx="203">
                  <c:v>5.5634287565292295E-3</c:v>
                </c:pt>
                <c:pt idx="204">
                  <c:v>4.3568598395774261E-3</c:v>
                </c:pt>
                <c:pt idx="205">
                  <c:v>-7.777857961880696E-4</c:v>
                </c:pt>
                <c:pt idx="206">
                  <c:v>-3.1464659433780601E-2</c:v>
                </c:pt>
                <c:pt idx="207">
                  <c:v>-1.1218360329756795E-2</c:v>
                </c:pt>
                <c:pt idx="208">
                  <c:v>-6.7872734433263807E-3</c:v>
                </c:pt>
                <c:pt idx="209">
                  <c:v>3.2548447241649993E-2</c:v>
                </c:pt>
                <c:pt idx="210">
                  <c:v>-3.7258250332956166E-3</c:v>
                </c:pt>
                <c:pt idx="211">
                  <c:v>1.6541871355580585E-2</c:v>
                </c:pt>
                <c:pt idx="212">
                  <c:v>-1.5691811214199311E-2</c:v>
                </c:pt>
                <c:pt idx="213">
                  <c:v>-1.1286422687594756E-2</c:v>
                </c:pt>
                <c:pt idx="214">
                  <c:v>-5.0402891534303204E-3</c:v>
                </c:pt>
                <c:pt idx="215">
                  <c:v>1.9996667222130403E-4</c:v>
                </c:pt>
                <c:pt idx="216">
                  <c:v>-1.6377328312951984E-2</c:v>
                </c:pt>
                <c:pt idx="217">
                  <c:v>1.4041565744677185E-2</c:v>
                </c:pt>
                <c:pt idx="218">
                  <c:v>-1.3279214271396961E-2</c:v>
                </c:pt>
                <c:pt idx="219">
                  <c:v>-4.333621112860459E-3</c:v>
                </c:pt>
                <c:pt idx="220">
                  <c:v>3.1113453593349561E-3</c:v>
                </c:pt>
                <c:pt idx="221">
                  <c:v>6.9491525423729201E-3</c:v>
                </c:pt>
                <c:pt idx="222">
                  <c:v>-1.5990573977449465E-4</c:v>
                </c:pt>
                <c:pt idx="223">
                  <c:v>-1.6944301815641181E-2</c:v>
                </c:pt>
                <c:pt idx="224">
                  <c:v>-1.5540980237695731E-2</c:v>
                </c:pt>
                <c:pt idx="225">
                  <c:v>-4.5228010054534935E-3</c:v>
                </c:pt>
                <c:pt idx="226">
                  <c:v>4.089014704726013E-3</c:v>
                </c:pt>
                <c:pt idx="227">
                  <c:v>1.853447150651214E-3</c:v>
                </c:pt>
                <c:pt idx="228">
                  <c:v>-1.3288863411329171E-3</c:v>
                </c:pt>
                <c:pt idx="229">
                  <c:v>-4.7920960854401957E-3</c:v>
                </c:pt>
                <c:pt idx="230">
                  <c:v>6.4825657607270881E-2</c:v>
                </c:pt>
                <c:pt idx="231">
                  <c:v>-1.1038342853391147E-2</c:v>
                </c:pt>
                <c:pt idx="232">
                  <c:v>3.5932715368081521E-3</c:v>
                </c:pt>
                <c:pt idx="233">
                  <c:v>-1.1526757954620484E-2</c:v>
                </c:pt>
                <c:pt idx="234">
                  <c:v>-1.0356192802529746E-2</c:v>
                </c:pt>
                <c:pt idx="235">
                  <c:v>-6.2719772788748249E-3</c:v>
                </c:pt>
                <c:pt idx="236">
                  <c:v>-1.1474796277708598E-2</c:v>
                </c:pt>
                <c:pt idx="237">
                  <c:v>1.7424900828650839E-2</c:v>
                </c:pt>
                <c:pt idx="238">
                  <c:v>6.6137789881425052E-3</c:v>
                </c:pt>
                <c:pt idx="239">
                  <c:v>5.1167870946058798E-3</c:v>
                </c:pt>
                <c:pt idx="240">
                  <c:v>-2.6832958563559306E-3</c:v>
                </c:pt>
                <c:pt idx="241">
                  <c:v>1.0762061219700395E-2</c:v>
                </c:pt>
                <c:pt idx="242">
                  <c:v>-1.0945999734643787E-3</c:v>
                </c:pt>
                <c:pt idx="243">
                  <c:v>-1.0194255354474492E-2</c:v>
                </c:pt>
                <c:pt idx="244">
                  <c:v>-1.7688204508856616E-2</c:v>
                </c:pt>
                <c:pt idx="245">
                  <c:v>2.044858823629863E-2</c:v>
                </c:pt>
                <c:pt idx="246">
                  <c:v>1.899295503606136E-3</c:v>
                </c:pt>
                <c:pt idx="247">
                  <c:v>1.2860662240594292E-3</c:v>
                </c:pt>
                <c:pt idx="248">
                  <c:v>-8.015079358459954E-3</c:v>
                </c:pt>
                <c:pt idx="249">
                  <c:v>6.6505238023170507E-3</c:v>
                </c:pt>
                <c:pt idx="250">
                  <c:v>5.5959709009519227E-4</c:v>
                </c:pt>
                <c:pt idx="251">
                  <c:v>-1.5826905739757618E-2</c:v>
                </c:pt>
                <c:pt idx="252">
                  <c:v>-5.9372349448685328E-3</c:v>
                </c:pt>
                <c:pt idx="253">
                  <c:v>3.3361774744028001E-3</c:v>
                </c:pt>
                <c:pt idx="254">
                  <c:v>5.110935360699365E-3</c:v>
                </c:pt>
                <c:pt idx="255">
                  <c:v>-2.2421145255178783E-3</c:v>
                </c:pt>
                <c:pt idx="256">
                  <c:v>1.2601015882707206E-2</c:v>
                </c:pt>
                <c:pt idx="257">
                  <c:v>-1.0225017376667561E-2</c:v>
                </c:pt>
                <c:pt idx="258">
                  <c:v>1.6346284012454255E-2</c:v>
                </c:pt>
                <c:pt idx="259">
                  <c:v>5.5192967267156286E-3</c:v>
                </c:pt>
                <c:pt idx="260">
                  <c:v>-1.5258264548337022E-2</c:v>
                </c:pt>
                <c:pt idx="261">
                  <c:v>2.118644067796595E-3</c:v>
                </c:pt>
                <c:pt idx="262">
                  <c:v>4.7568710359408642E-3</c:v>
                </c:pt>
                <c:pt idx="263">
                  <c:v>1.878710453144961E-3</c:v>
                </c:pt>
                <c:pt idx="264">
                  <c:v>-2.6085941927526993E-3</c:v>
                </c:pt>
                <c:pt idx="265">
                  <c:v>-6.7933987883853015E-3</c:v>
                </c:pt>
                <c:pt idx="266">
                  <c:v>-5.1656542881660019E-3</c:v>
                </c:pt>
                <c:pt idx="267">
                  <c:v>1.2854340031120881E-3</c:v>
                </c:pt>
                <c:pt idx="268">
                  <c:v>-1.1148648648648112E-3</c:v>
                </c:pt>
                <c:pt idx="269">
                  <c:v>7.6774782696925007E-3</c:v>
                </c:pt>
                <c:pt idx="270">
                  <c:v>5.4289454252534298E-3</c:v>
                </c:pt>
                <c:pt idx="271">
                  <c:v>9.0132946095484773E-4</c:v>
                </c:pt>
                <c:pt idx="272">
                  <c:v>-3.7521574905570705E-3</c:v>
                </c:pt>
                <c:pt idx="273">
                  <c:v>-4.2182439048886128E-3</c:v>
                </c:pt>
                <c:pt idx="274">
                  <c:v>-6.1608546189599062E-3</c:v>
                </c:pt>
                <c:pt idx="275">
                  <c:v>8.6008592402150169E-3</c:v>
                </c:pt>
                <c:pt idx="276">
                  <c:v>-1.4866553190061959E-2</c:v>
                </c:pt>
                <c:pt idx="277">
                  <c:v>-9.9244178128830868E-3</c:v>
                </c:pt>
                <c:pt idx="278">
                  <c:v>3.7912002888534258E-3</c:v>
                </c:pt>
                <c:pt idx="279">
                  <c:v>-5.9607923742966825E-3</c:v>
                </c:pt>
                <c:pt idx="280">
                  <c:v>-2.9465739615912125E-3</c:v>
                </c:pt>
                <c:pt idx="281">
                  <c:v>8.5115575718296907E-3</c:v>
                </c:pt>
                <c:pt idx="282">
                  <c:v>-1.3083711764201852E-2</c:v>
                </c:pt>
                <c:pt idx="283">
                  <c:v>-2.674005712648505E-3</c:v>
                </c:pt>
                <c:pt idx="284">
                  <c:v>-6.5810663764961442E-3</c:v>
                </c:pt>
                <c:pt idx="285">
                  <c:v>-1.0147302377343084E-2</c:v>
                </c:pt>
                <c:pt idx="286">
                  <c:v>-5.4000938376953106E-4</c:v>
                </c:pt>
                <c:pt idx="287">
                  <c:v>2.6572187776793621E-3</c:v>
                </c:pt>
                <c:pt idx="288">
                  <c:v>-5.8303886925802279E-4</c:v>
                </c:pt>
                <c:pt idx="289">
                  <c:v>-3.9245496490885393E-3</c:v>
                </c:pt>
                <c:pt idx="290">
                  <c:v>-1.1260981453545172E-2</c:v>
                </c:pt>
                <c:pt idx="291">
                  <c:v>-2.2850270595309714E-2</c:v>
                </c:pt>
                <c:pt idx="292">
                  <c:v>-1.588978185993128E-3</c:v>
                </c:pt>
                <c:pt idx="293">
                  <c:v>3.2658092767381968E-3</c:v>
                </c:pt>
                <c:pt idx="294">
                  <c:v>8.8027361838308085E-4</c:v>
                </c:pt>
                <c:pt idx="295">
                  <c:v>7.8971718596833052E-3</c:v>
                </c:pt>
                <c:pt idx="296">
                  <c:v>-6.8836067808935156E-2</c:v>
                </c:pt>
                <c:pt idx="297">
                  <c:v>-2.5956150797524481E-2</c:v>
                </c:pt>
                <c:pt idx="298">
                  <c:v>9.8814427307256873E-3</c:v>
                </c:pt>
                <c:pt idx="299">
                  <c:v>-4.0042076432236125E-2</c:v>
                </c:pt>
                <c:pt idx="300">
                  <c:v>3.4052142990055143E-2</c:v>
                </c:pt>
                <c:pt idx="301">
                  <c:v>-6.0283120726196395E-3</c:v>
                </c:pt>
                <c:pt idx="302">
                  <c:v>3.4910736736233378E-2</c:v>
                </c:pt>
                <c:pt idx="303">
                  <c:v>5.0623930959415253E-2</c:v>
                </c:pt>
                <c:pt idx="304">
                  <c:v>1.7695758753064252E-2</c:v>
                </c:pt>
                <c:pt idx="305">
                  <c:v>-5.7172462687923871E-2</c:v>
                </c:pt>
                <c:pt idx="306">
                  <c:v>2.9095326237852909E-2</c:v>
                </c:pt>
                <c:pt idx="307">
                  <c:v>5.3210424746595311E-3</c:v>
                </c:pt>
                <c:pt idx="308">
                  <c:v>2.5784147455131523E-2</c:v>
                </c:pt>
                <c:pt idx="309">
                  <c:v>3.4701719642808521E-2</c:v>
                </c:pt>
                <c:pt idx="310">
                  <c:v>-7.9542760818605146E-3</c:v>
                </c:pt>
                <c:pt idx="311">
                  <c:v>3.0266825965750737E-2</c:v>
                </c:pt>
                <c:pt idx="312">
                  <c:v>-6.9578662543487834E-3</c:v>
                </c:pt>
                <c:pt idx="313">
                  <c:v>-4.3423727347432911E-3</c:v>
                </c:pt>
                <c:pt idx="314">
                  <c:v>1.0295126973232789E-2</c:v>
                </c:pt>
                <c:pt idx="315">
                  <c:v>-4.3340671436435324E-3</c:v>
                </c:pt>
                <c:pt idx="316">
                  <c:v>-4.2492917847024164E-3</c:v>
                </c:pt>
                <c:pt idx="317">
                  <c:v>-1.5230891995975585E-2</c:v>
                </c:pt>
                <c:pt idx="318">
                  <c:v>-1.1608652762119361E-2</c:v>
                </c:pt>
                <c:pt idx="319">
                  <c:v>-1.1112299274626198E-2</c:v>
                </c:pt>
                <c:pt idx="320">
                  <c:v>2.6132953654555118E-4</c:v>
                </c:pt>
                <c:pt idx="321">
                  <c:v>0</c:v>
                </c:pt>
                <c:pt idx="322">
                  <c:v>6.8558558558557657E-3</c:v>
                </c:pt>
                <c:pt idx="323">
                  <c:v>3.6059090380367036E-3</c:v>
                </c:pt>
                <c:pt idx="324">
                  <c:v>7.2928925501942118E-3</c:v>
                </c:pt>
                <c:pt idx="325">
                  <c:v>-6.9214565151970555E-3</c:v>
                </c:pt>
                <c:pt idx="326">
                  <c:v>2.8787878787878952E-3</c:v>
                </c:pt>
                <c:pt idx="327">
                  <c:v>-1.4254863450139051E-2</c:v>
                </c:pt>
                <c:pt idx="328">
                  <c:v>-8.7541359009728151E-3</c:v>
                </c:pt>
                <c:pt idx="329">
                  <c:v>-1.4525048204605838E-2</c:v>
                </c:pt>
                <c:pt idx="330">
                  <c:v>-7.4757039621225964E-4</c:v>
                </c:pt>
                <c:pt idx="331">
                  <c:v>4.1655121455620127E-3</c:v>
                </c:pt>
                <c:pt idx="332">
                  <c:v>-2.032725968304225E-3</c:v>
                </c:pt>
                <c:pt idx="333">
                  <c:v>-1.5668202764983663E-4</c:v>
                </c:pt>
                <c:pt idx="334">
                  <c:v>6.443405879262197E-3</c:v>
                </c:pt>
                <c:pt idx="335">
                  <c:v>5.9350442380612361E-3</c:v>
                </c:pt>
                <c:pt idx="336">
                  <c:v>1.9593917873076558E-2</c:v>
                </c:pt>
                <c:pt idx="337">
                  <c:v>-7.0547052204817419E-3</c:v>
                </c:pt>
                <c:pt idx="338">
                  <c:v>7.2487229297071238E-3</c:v>
                </c:pt>
                <c:pt idx="339">
                  <c:v>3.6339934641689462E-3</c:v>
                </c:pt>
                <c:pt idx="340">
                  <c:v>4.3770294915707244E-3</c:v>
                </c:pt>
                <c:pt idx="341">
                  <c:v>-3.0204522706538542E-3</c:v>
                </c:pt>
                <c:pt idx="342">
                  <c:v>-3.6248622907707516E-3</c:v>
                </c:pt>
                <c:pt idx="343">
                  <c:v>2.518992759567714E-2</c:v>
                </c:pt>
                <c:pt idx="344">
                  <c:v>-7.4800170474806334E-3</c:v>
                </c:pt>
                <c:pt idx="345">
                  <c:v>-9.5256456319614043E-3</c:v>
                </c:pt>
                <c:pt idx="346">
                  <c:v>8.3962981968750631E-3</c:v>
                </c:pt>
                <c:pt idx="347">
                  <c:v>1.9267383198069785E-2</c:v>
                </c:pt>
                <c:pt idx="348">
                  <c:v>3.0687520982000553E-2</c:v>
                </c:pt>
                <c:pt idx="349">
                  <c:v>1.2510857219215623E-2</c:v>
                </c:pt>
                <c:pt idx="350">
                  <c:v>-1.068182193114128E-2</c:v>
                </c:pt>
                <c:pt idx="351">
                  <c:v>9.8216593434995881E-3</c:v>
                </c:pt>
                <c:pt idx="352">
                  <c:v>2.127694708422433E-2</c:v>
                </c:pt>
                <c:pt idx="353">
                  <c:v>2.3525797532619646E-3</c:v>
                </c:pt>
                <c:pt idx="354">
                  <c:v>2.7100052425696769E-2</c:v>
                </c:pt>
                <c:pt idx="355">
                  <c:v>1.4213357414896112E-3</c:v>
                </c:pt>
                <c:pt idx="356">
                  <c:v>4.7315841475463763E-2</c:v>
                </c:pt>
                <c:pt idx="357">
                  <c:v>-2.1967654986522853E-2</c:v>
                </c:pt>
                <c:pt idx="358">
                  <c:v>8.7807940226295126E-3</c:v>
                </c:pt>
                <c:pt idx="359">
                  <c:v>9.8654504337000325E-4</c:v>
                </c:pt>
                <c:pt idx="360">
                  <c:v>2.0621214073978641E-2</c:v>
                </c:pt>
                <c:pt idx="361">
                  <c:v>-2.3465529664321787E-2</c:v>
                </c:pt>
                <c:pt idx="362">
                  <c:v>-1.4947057749650163E-2</c:v>
                </c:pt>
                <c:pt idx="363">
                  <c:v>-1.343639719225638E-3</c:v>
                </c:pt>
                <c:pt idx="364">
                  <c:v>-8.304658805335402E-3</c:v>
                </c:pt>
                <c:pt idx="365">
                  <c:v>-9.7543099079149403E-3</c:v>
                </c:pt>
                <c:pt idx="366">
                  <c:v>4.5590551181102076E-3</c:v>
                </c:pt>
                <c:pt idx="367">
                  <c:v>-4.5383644643710672E-3</c:v>
                </c:pt>
                <c:pt idx="368">
                  <c:v>-1.7913385826771655E-2</c:v>
                </c:pt>
                <c:pt idx="369">
                  <c:v>-1.5009019843656065E-2</c:v>
                </c:pt>
                <c:pt idx="370">
                  <c:v>4.006414169780146E-2</c:v>
                </c:pt>
                <c:pt idx="371">
                  <c:v>-1.8477792995499825E-2</c:v>
                </c:pt>
                <c:pt idx="372">
                  <c:v>6.5144242269601837E-3</c:v>
                </c:pt>
                <c:pt idx="373">
                  <c:v>-1.1605706997488623E-2</c:v>
                </c:pt>
                <c:pt idx="374">
                  <c:v>-4.095667088790317E-3</c:v>
                </c:pt>
                <c:pt idx="375">
                  <c:v>-4.4666210615266627E-3</c:v>
                </c:pt>
                <c:pt idx="376">
                  <c:v>2.425222312045271E-3</c:v>
                </c:pt>
                <c:pt idx="377">
                  <c:v>-6.3709677419351905E-4</c:v>
                </c:pt>
                <c:pt idx="378">
                  <c:v>-6.0603126185230834E-3</c:v>
                </c:pt>
                <c:pt idx="379">
                  <c:v>-1.3241860842737634E-2</c:v>
                </c:pt>
                <c:pt idx="380">
                  <c:v>-1.1140456972659139E-2</c:v>
                </c:pt>
                <c:pt idx="381">
                  <c:v>3.1934101593376972E-2</c:v>
                </c:pt>
                <c:pt idx="382">
                  <c:v>3.7573675850447754E-3</c:v>
                </c:pt>
                <c:pt idx="383">
                  <c:v>1.2161717099502664E-2</c:v>
                </c:pt>
                <c:pt idx="384">
                  <c:v>1.0269596755632845E-2</c:v>
                </c:pt>
                <c:pt idx="385">
                  <c:v>-1.418729428030507E-2</c:v>
                </c:pt>
                <c:pt idx="386">
                  <c:v>1.0678056593699293E-3</c:v>
                </c:pt>
                <c:pt idx="387">
                  <c:v>-5.0149253731342925E-3</c:v>
                </c:pt>
                <c:pt idx="388">
                  <c:v>-8.1763270530821452E-3</c:v>
                </c:pt>
                <c:pt idx="389">
                  <c:v>-3.8153468900486544E-3</c:v>
                </c:pt>
                <c:pt idx="390">
                  <c:v>8.0161943319838791E-4</c:v>
                </c:pt>
                <c:pt idx="391">
                  <c:v>2.2710539729285783E-2</c:v>
                </c:pt>
                <c:pt idx="392">
                  <c:v>-9.0264702624874259E-3</c:v>
                </c:pt>
                <c:pt idx="393">
                  <c:v>-6.6259529796843062E-4</c:v>
                </c:pt>
                <c:pt idx="394">
                  <c:v>4.9368120017255386E-3</c:v>
                </c:pt>
                <c:pt idx="395">
                  <c:v>-5.1430842607313411E-3</c:v>
                </c:pt>
                <c:pt idx="396">
                  <c:v>9.02894856695492E-4</c:v>
                </c:pt>
                <c:pt idx="397">
                  <c:v>9.9228841026294725E-3</c:v>
                </c:pt>
                <c:pt idx="398">
                  <c:v>5.4826138851781399E-2</c:v>
                </c:pt>
                <c:pt idx="399">
                  <c:v>-7.8759039304582348E-3</c:v>
                </c:pt>
                <c:pt idx="400">
                  <c:v>6.4202305240411873E-4</c:v>
                </c:pt>
                <c:pt idx="401">
                  <c:v>-7.2011413129627819E-3</c:v>
                </c:pt>
                <c:pt idx="402">
                  <c:v>2.8815814483938136E-3</c:v>
                </c:pt>
                <c:pt idx="403">
                  <c:v>1.0628942261038317E-2</c:v>
                </c:pt>
                <c:pt idx="404">
                  <c:v>1.8881370680989659E-2</c:v>
                </c:pt>
                <c:pt idx="405">
                  <c:v>7.4582360866715372E-3</c:v>
                </c:pt>
                <c:pt idx="406">
                  <c:v>3.2886082609839516E-3</c:v>
                </c:pt>
                <c:pt idx="407">
                  <c:v>-7.1529507742959493E-3</c:v>
                </c:pt>
                <c:pt idx="408">
                  <c:v>3.8736940955511009E-3</c:v>
                </c:pt>
                <c:pt idx="409">
                  <c:v>-5.9927502338634571E-3</c:v>
                </c:pt>
                <c:pt idx="410">
                  <c:v>2.8159280063524946E-3</c:v>
                </c:pt>
                <c:pt idx="411">
                  <c:v>-2.3820521280105582E-2</c:v>
                </c:pt>
                <c:pt idx="412">
                  <c:v>-9.6360386342811098E-3</c:v>
                </c:pt>
                <c:pt idx="413">
                  <c:v>-1.7912530429309296E-2</c:v>
                </c:pt>
                <c:pt idx="414">
                  <c:v>-3.8146423579741118E-3</c:v>
                </c:pt>
                <c:pt idx="415">
                  <c:v>-2.0316726999310145E-2</c:v>
                </c:pt>
                <c:pt idx="416">
                  <c:v>2.4148244267561448E-2</c:v>
                </c:pt>
                <c:pt idx="417">
                  <c:v>1.6780234552449664E-2</c:v>
                </c:pt>
                <c:pt idx="418">
                  <c:v>-3.6471392751312074E-4</c:v>
                </c:pt>
                <c:pt idx="419">
                  <c:v>-4.7886167738395722E-4</c:v>
                </c:pt>
                <c:pt idx="420">
                  <c:v>-1.5072357964699303E-2</c:v>
                </c:pt>
                <c:pt idx="421">
                  <c:v>3.7292401769651296E-3</c:v>
                </c:pt>
                <c:pt idx="422">
                  <c:v>-1.3930769230769155E-2</c:v>
                </c:pt>
                <c:pt idx="423">
                  <c:v>-1.106179157337998E-2</c:v>
                </c:pt>
                <c:pt idx="424">
                  <c:v>5.0484732312594078E-3</c:v>
                </c:pt>
                <c:pt idx="425">
                  <c:v>-3.4219965309116953E-3</c:v>
                </c:pt>
                <c:pt idx="426">
                  <c:v>-4.0165386887182519E-2</c:v>
                </c:pt>
                <c:pt idx="427">
                  <c:v>-1.532717948717954E-2</c:v>
                </c:pt>
                <c:pt idx="428">
                  <c:v>-4.7247243910771911E-2</c:v>
                </c:pt>
                <c:pt idx="429">
                  <c:v>-6.4458574214820152E-3</c:v>
                </c:pt>
                <c:pt idx="430">
                  <c:v>2.3644366197183009E-2</c:v>
                </c:pt>
                <c:pt idx="431">
                  <c:v>-1.6442220043685302E-2</c:v>
                </c:pt>
                <c:pt idx="432">
                  <c:v>2.1316033364226033E-2</c:v>
                </c:pt>
                <c:pt idx="433">
                  <c:v>1.575180632126961E-3</c:v>
                </c:pt>
                <c:pt idx="434">
                  <c:v>1.8547642654450345E-3</c:v>
                </c:pt>
                <c:pt idx="435">
                  <c:v>-9.0604284507692125E-3</c:v>
                </c:pt>
                <c:pt idx="436">
                  <c:v>-1.6461330509422986E-2</c:v>
                </c:pt>
                <c:pt idx="437">
                  <c:v>-1.1414665744623281E-2</c:v>
                </c:pt>
                <c:pt idx="438">
                  <c:v>-8.3676451055915511E-3</c:v>
                </c:pt>
                <c:pt idx="439">
                  <c:v>-9.6347888204305655E-3</c:v>
                </c:pt>
                <c:pt idx="440">
                  <c:v>9.8186834488915454E-3</c:v>
                </c:pt>
                <c:pt idx="441">
                  <c:v>-1.2267857142857152E-2</c:v>
                </c:pt>
                <c:pt idx="442">
                  <c:v>6.0474029613292127E-3</c:v>
                </c:pt>
                <c:pt idx="443">
                  <c:v>-1.1860371085852341E-3</c:v>
                </c:pt>
                <c:pt idx="444">
                  <c:v>-1.060604697606235E-2</c:v>
                </c:pt>
                <c:pt idx="445">
                  <c:v>1.5684099505382604E-2</c:v>
                </c:pt>
                <c:pt idx="446">
                  <c:v>-1.5298677814679138E-2</c:v>
                </c:pt>
                <c:pt idx="447">
                  <c:v>-4.5727272727272483E-3</c:v>
                </c:pt>
                <c:pt idx="448">
                  <c:v>1.8292738613843278E-2</c:v>
                </c:pt>
                <c:pt idx="449">
                  <c:v>1.390134529147982E-2</c:v>
                </c:pt>
                <c:pt idx="450">
                  <c:v>-4.4228217602830609E-4</c:v>
                </c:pt>
                <c:pt idx="451">
                  <c:v>1.7699115044247787E-2</c:v>
                </c:pt>
                <c:pt idx="452">
                  <c:v>3.4782608695652174E-2</c:v>
                </c:pt>
                <c:pt idx="453">
                  <c:v>2.9890756302520954E-2</c:v>
                </c:pt>
                <c:pt idx="454">
                  <c:v>-3.2148306502279163E-3</c:v>
                </c:pt>
                <c:pt idx="455">
                  <c:v>-3.3725432414070692E-3</c:v>
                </c:pt>
                <c:pt idx="456">
                  <c:v>5.9219226125453066E-3</c:v>
                </c:pt>
                <c:pt idx="457">
                  <c:v>-1.047586387092554E-2</c:v>
                </c:pt>
                <c:pt idx="458">
                  <c:v>1.0050417117064944E-2</c:v>
                </c:pt>
                <c:pt idx="459">
                  <c:v>-3.3249732449941072E-3</c:v>
                </c:pt>
                <c:pt idx="460">
                  <c:v>2.1311475409835321E-4</c:v>
                </c:pt>
                <c:pt idx="461">
                  <c:v>2.4175175782210723E-3</c:v>
                </c:pt>
                <c:pt idx="462">
                  <c:v>-2.5997171376951332E-3</c:v>
                </c:pt>
                <c:pt idx="463">
                  <c:v>-7.5244051375786365E-3</c:v>
                </c:pt>
                <c:pt idx="464">
                  <c:v>9.4561671553041633E-3</c:v>
                </c:pt>
                <c:pt idx="465">
                  <c:v>6.5450380430462745E-5</c:v>
                </c:pt>
                <c:pt idx="466">
                  <c:v>1.6525139481993992E-3</c:v>
                </c:pt>
                <c:pt idx="467">
                  <c:v>9.3106827834030757E-4</c:v>
                </c:pt>
                <c:pt idx="468">
                  <c:v>-1.542177325913371E-3</c:v>
                </c:pt>
                <c:pt idx="469">
                  <c:v>-6.8075021452213905E-3</c:v>
                </c:pt>
                <c:pt idx="470">
                  <c:v>3.8343810683606639E-3</c:v>
                </c:pt>
                <c:pt idx="471">
                  <c:v>-1.9180642305610897E-3</c:v>
                </c:pt>
                <c:pt idx="472">
                  <c:v>4.0406031339310835E-3</c:v>
                </c:pt>
                <c:pt idx="473">
                  <c:v>3.9752650176679491E-3</c:v>
                </c:pt>
                <c:pt idx="474">
                  <c:v>7.5768685535500171E-4</c:v>
                </c:pt>
                <c:pt idx="475">
                  <c:v>2.6865307119318973E-4</c:v>
                </c:pt>
                <c:pt idx="476">
                  <c:v>-3.1008887586679791E-3</c:v>
                </c:pt>
                <c:pt idx="477">
                  <c:v>-1.3634099945299056E-3</c:v>
                </c:pt>
                <c:pt idx="478">
                  <c:v>9.679529103989469E-3</c:v>
                </c:pt>
                <c:pt idx="479">
                  <c:v>-3.7974478559399329E-3</c:v>
                </c:pt>
                <c:pt idx="480">
                  <c:v>-2.7228024545860197E-3</c:v>
                </c:pt>
                <c:pt idx="481">
                  <c:v>0</c:v>
                </c:pt>
                <c:pt idx="482">
                  <c:v>-1.6299918500407497E-3</c:v>
                </c:pt>
                <c:pt idx="483">
                  <c:v>-4.0734693877551098E-3</c:v>
                </c:pt>
                <c:pt idx="484">
                  <c:v>4.0901304087671486E-3</c:v>
                </c:pt>
                <c:pt idx="485">
                  <c:v>8.1632653061224497E-3</c:v>
                </c:pt>
                <c:pt idx="486">
                  <c:v>-2.7935222672065144E-3</c:v>
                </c:pt>
                <c:pt idx="487">
                  <c:v>-3.4752953595062913E-3</c:v>
                </c:pt>
                <c:pt idx="488">
                  <c:v>2.908895353100733E-3</c:v>
                </c:pt>
                <c:pt idx="489">
                  <c:v>-7.0683435702438243E-4</c:v>
                </c:pt>
                <c:pt idx="490">
                  <c:v>-3.8374919713489168E-3</c:v>
                </c:pt>
                <c:pt idx="491">
                  <c:v>9.9571516017141594E-4</c:v>
                </c:pt>
                <c:pt idx="492">
                  <c:v>2.5194256687892228E-3</c:v>
                </c:pt>
                <c:pt idx="493">
                  <c:v>1.5778001886854278E-3</c:v>
                </c:pt>
                <c:pt idx="494">
                  <c:v>2.8177019894437901E-3</c:v>
                </c:pt>
                <c:pt idx="495">
                  <c:v>2.429208806689451E-5</c:v>
                </c:pt>
                <c:pt idx="496">
                  <c:v>-5.4979757085019945E-3</c:v>
                </c:pt>
                <c:pt idx="497">
                  <c:v>6.4321247995046738E-4</c:v>
                </c:pt>
                <c:pt idx="498">
                  <c:v>4.589096826688446E-3</c:v>
                </c:pt>
                <c:pt idx="499">
                  <c:v>4.6005313289702553E-3</c:v>
                </c:pt>
                <c:pt idx="500">
                  <c:v>-1.1545407636738855E-2</c:v>
                </c:pt>
                <c:pt idx="501">
                  <c:v>7.1859706362152895E-3</c:v>
                </c:pt>
                <c:pt idx="502">
                  <c:v>1.3232805046930415E-2</c:v>
                </c:pt>
                <c:pt idx="503">
                  <c:v>-1.1469448107740986E-2</c:v>
                </c:pt>
                <c:pt idx="504">
                  <c:v>5.3282664941786432E-3</c:v>
                </c:pt>
                <c:pt idx="505">
                  <c:v>7.6484449770385723E-3</c:v>
                </c:pt>
                <c:pt idx="506">
                  <c:v>1.762311437465075E-2</c:v>
                </c:pt>
                <c:pt idx="507">
                  <c:v>2.6180802836122827E-2</c:v>
                </c:pt>
                <c:pt idx="508">
                  <c:v>1.2534776361246211E-2</c:v>
                </c:pt>
                <c:pt idx="509">
                  <c:v>-8.8166913252212195E-3</c:v>
                </c:pt>
                <c:pt idx="510">
                  <c:v>-9.9308496055076339E-3</c:v>
                </c:pt>
                <c:pt idx="511">
                  <c:v>-7.7997600073842904E-3</c:v>
                </c:pt>
                <c:pt idx="512">
                  <c:v>7.8300643460732684E-3</c:v>
                </c:pt>
                <c:pt idx="513">
                  <c:v>-3.6076923076923495E-3</c:v>
                </c:pt>
                <c:pt idx="514">
                  <c:v>9.8972446750200064E-3</c:v>
                </c:pt>
                <c:pt idx="515">
                  <c:v>6.8188941466061056E-3</c:v>
                </c:pt>
                <c:pt idx="516">
                  <c:v>-1.2573554534755662E-2</c:v>
                </c:pt>
                <c:pt idx="517">
                  <c:v>-3.6140224069391329E-4</c:v>
                </c:pt>
                <c:pt idx="518">
                  <c:v>-7.7075737296349147E-3</c:v>
                </c:pt>
                <c:pt idx="519">
                  <c:v>8.0465116279070607E-3</c:v>
                </c:pt>
                <c:pt idx="520">
                  <c:v>-3.8142696750180995E-3</c:v>
                </c:pt>
                <c:pt idx="521">
                  <c:v>2.763582467462234E-3</c:v>
                </c:pt>
                <c:pt idx="522">
                  <c:v>8.3140877598146827E-4</c:v>
                </c:pt>
                <c:pt idx="523">
                  <c:v>3.0151990646729993E-3</c:v>
                </c:pt>
                <c:pt idx="524">
                  <c:v>1.415644171779144E-2</c:v>
                </c:pt>
                <c:pt idx="525">
                  <c:v>5.70149569741237E-3</c:v>
                </c:pt>
                <c:pt idx="526">
                  <c:v>2.4766917293233125E-2</c:v>
                </c:pt>
                <c:pt idx="527">
                  <c:v>2.131421779388671E-2</c:v>
                </c:pt>
                <c:pt idx="528">
                  <c:v>-1.2564745436389635E-2</c:v>
                </c:pt>
                <c:pt idx="529">
                  <c:v>4.0014550745725722E-3</c:v>
                </c:pt>
                <c:pt idx="530">
                  <c:v>4.0652173913042757E-3</c:v>
                </c:pt>
                <c:pt idx="531">
                  <c:v>1.0349232468010585E-2</c:v>
                </c:pt>
                <c:pt idx="532">
                  <c:v>3.5715561270012874E-5</c:v>
                </c:pt>
                <c:pt idx="533">
                  <c:v>7.1428571428571429E-4</c:v>
                </c:pt>
                <c:pt idx="534">
                  <c:v>5.9100642398286747E-3</c:v>
                </c:pt>
                <c:pt idx="535">
                  <c:v>4.0588101725704097E-3</c:v>
                </c:pt>
                <c:pt idx="536">
                  <c:v>2.5017667844522713E-3</c:v>
                </c:pt>
                <c:pt idx="537">
                  <c:v>-3.8067308641276496E-4</c:v>
                </c:pt>
                <c:pt idx="538">
                  <c:v>3.9421720733427423E-2</c:v>
                </c:pt>
                <c:pt idx="539">
                  <c:v>-3.0083452065947584E-2</c:v>
                </c:pt>
                <c:pt idx="540">
                  <c:v>-2.0656705559752634E-2</c:v>
                </c:pt>
                <c:pt idx="541">
                  <c:v>1.4928251537467119E-2</c:v>
                </c:pt>
                <c:pt idx="542">
                  <c:v>-3.4414080918834911E-2</c:v>
                </c:pt>
                <c:pt idx="543">
                  <c:v>-1.3979286167212134E-2</c:v>
                </c:pt>
                <c:pt idx="544">
                  <c:v>-1.4406623055031978E-2</c:v>
                </c:pt>
                <c:pt idx="545">
                  <c:v>-2.8221935561288689E-2</c:v>
                </c:pt>
                <c:pt idx="546">
                  <c:v>1.2348251564761321E-4</c:v>
                </c:pt>
                <c:pt idx="547">
                  <c:v>1.6621781169698015E-2</c:v>
                </c:pt>
                <c:pt idx="548">
                  <c:v>7.3628200359791753E-3</c:v>
                </c:pt>
                <c:pt idx="549">
                  <c:v>7.1658390662557477E-3</c:v>
                </c:pt>
                <c:pt idx="550">
                  <c:v>-3.3397175005985227E-2</c:v>
                </c:pt>
                <c:pt idx="551">
                  <c:v>5.4876160990711444E-3</c:v>
                </c:pt>
                <c:pt idx="552">
                  <c:v>-1.0561239021160988E-2</c:v>
                </c:pt>
                <c:pt idx="553">
                  <c:v>1.132747769124857E-2</c:v>
                </c:pt>
                <c:pt idx="554">
                  <c:v>-9.0774118606391395E-4</c:v>
                </c:pt>
                <c:pt idx="555">
                  <c:v>1.1549566891241579E-3</c:v>
                </c:pt>
                <c:pt idx="556">
                  <c:v>-1.9227071716977504E-4</c:v>
                </c:pt>
                <c:pt idx="557">
                  <c:v>1.3153846153846434E-3</c:v>
                </c:pt>
                <c:pt idx="558">
                  <c:v>-1.4442540965345549E-2</c:v>
                </c:pt>
                <c:pt idx="559">
                  <c:v>1.3188766164422949E-2</c:v>
                </c:pt>
                <c:pt idx="560">
                  <c:v>4.4544286560549949E-3</c:v>
                </c:pt>
                <c:pt idx="561">
                  <c:v>4.9815413366829701E-2</c:v>
                </c:pt>
                <c:pt idx="562">
                  <c:v>-8.9445960340273963E-3</c:v>
                </c:pt>
                <c:pt idx="563">
                  <c:v>-1.1793286219081258E-2</c:v>
                </c:pt>
                <c:pt idx="564">
                  <c:v>-2.2348366334570006E-5</c:v>
                </c:pt>
                <c:pt idx="565">
                  <c:v>-2.4017581107758791E-2</c:v>
                </c:pt>
                <c:pt idx="566">
                  <c:v>3.0234102479944531E-2</c:v>
                </c:pt>
                <c:pt idx="567">
                  <c:v>-6.7791838307205126E-3</c:v>
                </c:pt>
                <c:pt idx="568">
                  <c:v>8.2726004609980433E-3</c:v>
                </c:pt>
                <c:pt idx="569">
                  <c:v>-8.1011496974091445E-3</c:v>
                </c:pt>
                <c:pt idx="570">
                  <c:v>4.3036898359824138E-3</c:v>
                </c:pt>
                <c:pt idx="571">
                  <c:v>1.0174677678093183E-3</c:v>
                </c:pt>
                <c:pt idx="572">
                  <c:v>8.9772600808696347E-3</c:v>
                </c:pt>
                <c:pt idx="573">
                  <c:v>1.4743189087834077E-2</c:v>
                </c:pt>
                <c:pt idx="574">
                  <c:v>-2.8442028985507246E-2</c:v>
                </c:pt>
                <c:pt idx="575">
                  <c:v>6.123438374044405E-3</c:v>
                </c:pt>
                <c:pt idx="576">
                  <c:v>7.709642984224614E-4</c:v>
                </c:pt>
                <c:pt idx="577">
                  <c:v>1.5933333333333327E-2</c:v>
                </c:pt>
                <c:pt idx="578">
                  <c:v>-1.7870813920423469E-2</c:v>
                </c:pt>
                <c:pt idx="579">
                  <c:v>-5.1744617668894044E-3</c:v>
                </c:pt>
                <c:pt idx="580">
                  <c:v>9.0296485899570428E-3</c:v>
                </c:pt>
                <c:pt idx="581">
                  <c:v>-3.109168497111978E-2</c:v>
                </c:pt>
                <c:pt idx="582">
                  <c:v>-3.8012655619079744E-3</c:v>
                </c:pt>
                <c:pt idx="583">
                  <c:v>-6.5128609848971286E-4</c:v>
                </c:pt>
                <c:pt idx="584">
                  <c:v>-2.2311502307822686E-3</c:v>
                </c:pt>
                <c:pt idx="585">
                  <c:v>-1.4054635570753421E-2</c:v>
                </c:pt>
                <c:pt idx="586">
                  <c:v>2.0630368026436821E-2</c:v>
                </c:pt>
                <c:pt idx="587">
                  <c:v>-8.0410528968408307E-3</c:v>
                </c:pt>
                <c:pt idx="588">
                  <c:v>2.5404157043874305E-4</c:v>
                </c:pt>
                <c:pt idx="589">
                  <c:v>6.8265952452418698E-3</c:v>
                </c:pt>
                <c:pt idx="590">
                  <c:v>-7.7893288487999191E-3</c:v>
                </c:pt>
                <c:pt idx="591">
                  <c:v>-4.1216939777042622E-3</c:v>
                </c:pt>
                <c:pt idx="592">
                  <c:v>-2.057772345396378E-3</c:v>
                </c:pt>
                <c:pt idx="593">
                  <c:v>7.077519379845046E-3</c:v>
                </c:pt>
                <c:pt idx="594">
                  <c:v>-9.6449162131581889E-3</c:v>
                </c:pt>
                <c:pt idx="595">
                  <c:v>-1.4324576402922305E-2</c:v>
                </c:pt>
                <c:pt idx="596">
                  <c:v>7.6330460427228497E-3</c:v>
                </c:pt>
                <c:pt idx="597">
                  <c:v>-2.1739640802911121E-2</c:v>
                </c:pt>
                <c:pt idx="598">
                  <c:v>-1.2655291303686943E-2</c:v>
                </c:pt>
                <c:pt idx="599">
                  <c:v>-1.0443589224225319E-2</c:v>
                </c:pt>
                <c:pt idx="600">
                  <c:v>-2.3596646361433105E-2</c:v>
                </c:pt>
                <c:pt idx="601">
                  <c:v>5.105908397202618E-2</c:v>
                </c:pt>
                <c:pt idx="602">
                  <c:v>-2.256208962606605E-2</c:v>
                </c:pt>
                <c:pt idx="603">
                  <c:v>1.6732644982246699E-3</c:v>
                </c:pt>
                <c:pt idx="604">
                  <c:v>-2.3386571056062618E-2</c:v>
                </c:pt>
                <c:pt idx="605">
                  <c:v>1.5102211097204384E-3</c:v>
                </c:pt>
                <c:pt idx="606">
                  <c:v>8.0562521348652213E-3</c:v>
                </c:pt>
                <c:pt idx="607">
                  <c:v>-1.114068001123987E-2</c:v>
                </c:pt>
                <c:pt idx="608">
                  <c:v>-2.0894274968658589E-4</c:v>
                </c:pt>
                <c:pt idx="609">
                  <c:v>2.0062695924765651E-4</c:v>
                </c:pt>
                <c:pt idx="610">
                  <c:v>1.1868047371896737E-3</c:v>
                </c:pt>
                <c:pt idx="611">
                  <c:v>-9.4497917205801467E-3</c:v>
                </c:pt>
                <c:pt idx="612">
                  <c:v>-3.233635880969829E-2</c:v>
                </c:pt>
                <c:pt idx="613">
                  <c:v>1.3969448363553991E-2</c:v>
                </c:pt>
                <c:pt idx="614">
                  <c:v>-3.5816741964853835E-3</c:v>
                </c:pt>
                <c:pt idx="615">
                  <c:v>-1.2843831082071297E-3</c:v>
                </c:pt>
                <c:pt idx="616">
                  <c:v>-3.7717935439323169E-2</c:v>
                </c:pt>
                <c:pt idx="617">
                  <c:v>3.3886447214996833E-2</c:v>
                </c:pt>
                <c:pt idx="618">
                  <c:v>6.3937953291458953E-3</c:v>
                </c:pt>
                <c:pt idx="619">
                  <c:v>-6.9221154260591987E-3</c:v>
                </c:pt>
                <c:pt idx="620">
                  <c:v>-6.6057880939566155E-3</c:v>
                </c:pt>
                <c:pt idx="621">
                  <c:v>9.3235815835232515E-3</c:v>
                </c:pt>
                <c:pt idx="622">
                  <c:v>-1.2960141288915077E-2</c:v>
                </c:pt>
                <c:pt idx="623">
                  <c:v>1.3595179412512828E-2</c:v>
                </c:pt>
                <c:pt idx="624">
                  <c:v>-4.8545789669524322E-3</c:v>
                </c:pt>
                <c:pt idx="625">
                  <c:v>2.6956521739129645E-3</c:v>
                </c:pt>
                <c:pt idx="626">
                  <c:v>-4.3187928193565333E-3</c:v>
                </c:pt>
                <c:pt idx="627">
                  <c:v>1.5677803713899088E-3</c:v>
                </c:pt>
                <c:pt idx="628">
                  <c:v>-4.695978850702341E-4</c:v>
                </c:pt>
                <c:pt idx="629">
                  <c:v>5.3072091040378278E-4</c:v>
                </c:pt>
                <c:pt idx="630">
                  <c:v>-1.5278393725162771E-2</c:v>
                </c:pt>
                <c:pt idx="631">
                  <c:v>-1.052612988113957E-2</c:v>
                </c:pt>
                <c:pt idx="632">
                  <c:v>-5.1494868362338079E-3</c:v>
                </c:pt>
                <c:pt idx="633">
                  <c:v>9.4103504884590974E-3</c:v>
                </c:pt>
                <c:pt idx="634">
                  <c:v>-5.4567106876878295E-3</c:v>
                </c:pt>
                <c:pt idx="635">
                  <c:v>-3.4439003467133689E-2</c:v>
                </c:pt>
                <c:pt idx="636">
                  <c:v>-5.0382216299257827E-2</c:v>
                </c:pt>
                <c:pt idx="637">
                  <c:v>-7.27804307572361E-2</c:v>
                </c:pt>
                <c:pt idx="638">
                  <c:v>4.5384793256395772E-2</c:v>
                </c:pt>
                <c:pt idx="639">
                  <c:v>2.9459079026744373E-2</c:v>
                </c:pt>
                <c:pt idx="640">
                  <c:v>1.670084969235279E-2</c:v>
                </c:pt>
                <c:pt idx="641">
                  <c:v>1.6993275696445778E-2</c:v>
                </c:pt>
                <c:pt idx="642">
                  <c:v>1.6218156400834849E-2</c:v>
                </c:pt>
                <c:pt idx="643">
                  <c:v>3.8016098748909206E-3</c:v>
                </c:pt>
                <c:pt idx="644">
                  <c:v>-9.0281957498032309E-3</c:v>
                </c:pt>
                <c:pt idx="645">
                  <c:v>-1.5118669407587425E-2</c:v>
                </c:pt>
                <c:pt idx="646">
                  <c:v>9.2692738278210875E-3</c:v>
                </c:pt>
                <c:pt idx="647">
                  <c:v>-1.4767952321416856E-2</c:v>
                </c:pt>
                <c:pt idx="648">
                  <c:v>-6.9364933974505596E-3</c:v>
                </c:pt>
                <c:pt idx="649">
                  <c:v>-2.3385632344039661E-2</c:v>
                </c:pt>
                <c:pt idx="650">
                  <c:v>-1.5898157348470769E-2</c:v>
                </c:pt>
                <c:pt idx="651">
                  <c:v>1.3895692335376126E-2</c:v>
                </c:pt>
                <c:pt idx="652">
                  <c:v>2.1967837035722356E-2</c:v>
                </c:pt>
                <c:pt idx="653">
                  <c:v>1.0304006792154352E-2</c:v>
                </c:pt>
                <c:pt idx="654">
                  <c:v>1.0409007133511446E-3</c:v>
                </c:pt>
                <c:pt idx="655">
                  <c:v>-7.4122832121801671E-3</c:v>
                </c:pt>
                <c:pt idx="656">
                  <c:v>-1.3608972695556979E-2</c:v>
                </c:pt>
                <c:pt idx="657">
                  <c:v>-6.0799158165501313E-3</c:v>
                </c:pt>
                <c:pt idx="658">
                  <c:v>-2.8095560195669091E-2</c:v>
                </c:pt>
                <c:pt idx="659">
                  <c:v>-1.1710357766054991E-2</c:v>
                </c:pt>
                <c:pt idx="660">
                  <c:v>4.0823824784141704E-4</c:v>
                </c:pt>
                <c:pt idx="661">
                  <c:v>-4.0807165738303642E-3</c:v>
                </c:pt>
                <c:pt idx="662">
                  <c:v>7.990002253590099E-4</c:v>
                </c:pt>
                <c:pt idx="663">
                  <c:v>2.0470829068577278E-3</c:v>
                </c:pt>
                <c:pt idx="664">
                  <c:v>-5.9959141981613942E-3</c:v>
                </c:pt>
                <c:pt idx="665">
                  <c:v>4.9325372766228096E-3</c:v>
                </c:pt>
                <c:pt idx="666">
                  <c:v>-5.0412606219258542E-3</c:v>
                </c:pt>
                <c:pt idx="667">
                  <c:v>2.6515930113052838E-3</c:v>
                </c:pt>
                <c:pt idx="668">
                  <c:v>-5.4326656963046231E-4</c:v>
                </c:pt>
                <c:pt idx="669">
                  <c:v>-3.9382595764318939E-3</c:v>
                </c:pt>
                <c:pt idx="670">
                  <c:v>5.2305886471514162E-3</c:v>
                </c:pt>
                <c:pt idx="671">
                  <c:v>-3.871800387180011E-3</c:v>
                </c:pt>
                <c:pt idx="672">
                  <c:v>6.1696023691275434E-4</c:v>
                </c:pt>
                <c:pt idx="673">
                  <c:v>-9.2486974751055887E-3</c:v>
                </c:pt>
                <c:pt idx="674">
                  <c:v>1.4832332410201637E-3</c:v>
                </c:pt>
                <c:pt idx="675">
                  <c:v>-1.3422540754396424E-2</c:v>
                </c:pt>
                <c:pt idx="676">
                  <c:v>-1.0287849839383759E-3</c:v>
                </c:pt>
                <c:pt idx="677">
                  <c:v>8.575031525851165E-3</c:v>
                </c:pt>
                <c:pt idx="678">
                  <c:v>-4.7095107110110669E-3</c:v>
                </c:pt>
                <c:pt idx="679">
                  <c:v>-1.0793099116452471E-2</c:v>
                </c:pt>
                <c:pt idx="680">
                  <c:v>5.2490660683860565E-3</c:v>
                </c:pt>
                <c:pt idx="681">
                  <c:v>-7.2429439198222903E-3</c:v>
                </c:pt>
                <c:pt idx="682">
                  <c:v>8.6319339137442726E-3</c:v>
                </c:pt>
                <c:pt idx="683">
                  <c:v>-6.2240445776165264E-3</c:v>
                </c:pt>
                <c:pt idx="684">
                  <c:v>2.4015319022883128E-3</c:v>
                </c:pt>
                <c:pt idx="685">
                  <c:v>1.3245382585751931E-2</c:v>
                </c:pt>
                <c:pt idx="686">
                  <c:v>-8.9266184052913256E-3</c:v>
                </c:pt>
                <c:pt idx="687">
                  <c:v>8.9544709294992874E-3</c:v>
                </c:pt>
                <c:pt idx="688">
                  <c:v>-3.1562499999999716E-3</c:v>
                </c:pt>
                <c:pt idx="689">
                  <c:v>3.1662434559076801E-3</c:v>
                </c:pt>
                <c:pt idx="690">
                  <c:v>1.3541666666666192E-3</c:v>
                </c:pt>
                <c:pt idx="691">
                  <c:v>-4.7851867263073203E-4</c:v>
                </c:pt>
                <c:pt idx="692">
                  <c:v>-1.9149910494983887E-3</c:v>
                </c:pt>
                <c:pt idx="693">
                  <c:v>7.2992700729927005E-3</c:v>
                </c:pt>
                <c:pt idx="694">
                  <c:v>-2.070393374741201E-3</c:v>
                </c:pt>
                <c:pt idx="695">
                  <c:v>-3.0497925311203885E-3</c:v>
                </c:pt>
                <c:pt idx="696">
                  <c:v>-5.8997357084885019E-3</c:v>
                </c:pt>
                <c:pt idx="697">
                  <c:v>-3.1400789206473499E-5</c:v>
                </c:pt>
                <c:pt idx="698">
                  <c:v>-1.1775665717635237E-2</c:v>
                </c:pt>
                <c:pt idx="699">
                  <c:v>-8.7277965491309364E-3</c:v>
                </c:pt>
                <c:pt idx="700">
                  <c:v>-1.3420667400386868E-2</c:v>
                </c:pt>
                <c:pt idx="701">
                  <c:v>-2.3361601195698019E-2</c:v>
                </c:pt>
                <c:pt idx="702">
                  <c:v>8.4170603499900548E-3</c:v>
                </c:pt>
                <c:pt idx="703">
                  <c:v>9.5674837517733331E-4</c:v>
                </c:pt>
                <c:pt idx="704">
                  <c:v>5.2735662491759554E-3</c:v>
                </c:pt>
                <c:pt idx="705">
                  <c:v>4.9508196721311177E-3</c:v>
                </c:pt>
                <c:pt idx="706">
                  <c:v>-5.3505595249746709E-3</c:v>
                </c:pt>
                <c:pt idx="707">
                  <c:v>8.090880265905662E-3</c:v>
                </c:pt>
                <c:pt idx="708">
                  <c:v>7.7547965857203034E-3</c:v>
                </c:pt>
                <c:pt idx="709">
                  <c:v>-3.2287227172925496E-4</c:v>
                </c:pt>
                <c:pt idx="710">
                  <c:v>1.1519497017849151E-3</c:v>
                </c:pt>
                <c:pt idx="711">
                  <c:v>-8.3017001279665284E-3</c:v>
                </c:pt>
                <c:pt idx="712">
                  <c:v>8.4470999013239543E-3</c:v>
                </c:pt>
                <c:pt idx="713">
                  <c:v>-4.7096774193548336E-3</c:v>
                </c:pt>
                <c:pt idx="714">
                  <c:v>-7.2924094120697478E-3</c:v>
                </c:pt>
                <c:pt idx="715">
                  <c:v>9.2178436557946476E-3</c:v>
                </c:pt>
                <c:pt idx="716">
                  <c:v>6.9877283412772212E-3</c:v>
                </c:pt>
                <c:pt idx="717">
                  <c:v>5.1401769077552416E-2</c:v>
                </c:pt>
                <c:pt idx="718">
                  <c:v>1.902589069279496E-2</c:v>
                </c:pt>
                <c:pt idx="719">
                  <c:v>-1.0064967516241929E-2</c:v>
                </c:pt>
                <c:pt idx="720">
                  <c:v>9.5716002140484625E-3</c:v>
                </c:pt>
                <c:pt idx="721">
                  <c:v>-1.3001170105309023E-4</c:v>
                </c:pt>
                <c:pt idx="722">
                  <c:v>2.3005061113445641E-3</c:v>
                </c:pt>
                <c:pt idx="723">
                  <c:v>-3.5226728404918633E-3</c:v>
                </c:pt>
                <c:pt idx="724">
                  <c:v>-1.3739922888187787E-2</c:v>
                </c:pt>
                <c:pt idx="725">
                  <c:v>-4.975478001279501E-3</c:v>
                </c:pt>
                <c:pt idx="726">
                  <c:v>-2.4185400998030519E-3</c:v>
                </c:pt>
                <c:pt idx="727">
                  <c:v>-7.7335406522361242E-3</c:v>
                </c:pt>
                <c:pt idx="728">
                  <c:v>4.8969072164948453E-3</c:v>
                </c:pt>
                <c:pt idx="729">
                  <c:v>-5.8476532444221593E-4</c:v>
                </c:pt>
                <c:pt idx="730">
                  <c:v>1.7347923381716465E-3</c:v>
                </c:pt>
                <c:pt idx="731">
                  <c:v>1.9613268160718116E-2</c:v>
                </c:pt>
                <c:pt idx="732">
                  <c:v>-8.7235304167796804E-3</c:v>
                </c:pt>
                <c:pt idx="733">
                  <c:v>-3.3254590248700598E-3</c:v>
                </c:pt>
                <c:pt idx="734">
                  <c:v>-1.3030873302476931E-2</c:v>
                </c:pt>
                <c:pt idx="735">
                  <c:v>2.732313654353561E-2</c:v>
                </c:pt>
                <c:pt idx="736">
                  <c:v>6.6215199398040453E-4</c:v>
                </c:pt>
                <c:pt idx="737">
                  <c:v>3.8098675569725135E-4</c:v>
                </c:pt>
                <c:pt idx="738">
                  <c:v>-1.2828350654947389E-2</c:v>
                </c:pt>
                <c:pt idx="739">
                  <c:v>1.015238733388387E-4</c:v>
                </c:pt>
                <c:pt idx="740">
                  <c:v>1.1785725162167937E-2</c:v>
                </c:pt>
                <c:pt idx="741">
                  <c:v>-4.2139058894351813E-3</c:v>
                </c:pt>
                <c:pt idx="742">
                  <c:v>5.8438287153656518E-4</c:v>
                </c:pt>
                <c:pt idx="743">
                  <c:v>4.8535868207998717E-3</c:v>
                </c:pt>
                <c:pt idx="744">
                  <c:v>-5.8122056318267905E-3</c:v>
                </c:pt>
                <c:pt idx="745">
                  <c:v>1.2922084467291539E-2</c:v>
                </c:pt>
                <c:pt idx="746">
                  <c:v>-4.418262150220854E-3</c:v>
                </c:pt>
                <c:pt idx="747">
                  <c:v>2.2069406684791227E-2</c:v>
                </c:pt>
                <c:pt idx="748">
                  <c:v>8.9970270693162709E-3</c:v>
                </c:pt>
                <c:pt idx="749">
                  <c:v>-3.540552066372022E-2</c:v>
                </c:pt>
                <c:pt idx="750">
                  <c:v>-1.2278568773047463E-2</c:v>
                </c:pt>
                <c:pt idx="751">
                  <c:v>2.0142216254158333E-3</c:v>
                </c:pt>
                <c:pt idx="752">
                  <c:v>-1.2812312815358535E-2</c:v>
                </c:pt>
                <c:pt idx="753">
                  <c:v>6.8286763269125809E-3</c:v>
                </c:pt>
                <c:pt idx="754">
                  <c:v>-8.2123778102368341E-3</c:v>
                </c:pt>
                <c:pt idx="755">
                  <c:v>-1.1297980370145346E-2</c:v>
                </c:pt>
                <c:pt idx="756">
                  <c:v>-5.208333333333333E-3</c:v>
                </c:pt>
                <c:pt idx="757">
                  <c:v>-4.4513089005235595E-2</c:v>
                </c:pt>
                <c:pt idx="758">
                  <c:v>9.6110642308408663E-3</c:v>
                </c:pt>
                <c:pt idx="759">
                  <c:v>-2.3619825022252124E-2</c:v>
                </c:pt>
                <c:pt idx="760">
                  <c:v>-6.4647026125625326E-2</c:v>
                </c:pt>
                <c:pt idx="761">
                  <c:v>-4.3501515421643404E-3</c:v>
                </c:pt>
                <c:pt idx="762">
                  <c:v>8.8338168057395649E-3</c:v>
                </c:pt>
                <c:pt idx="763">
                  <c:v>-8.2831414405625463E-5</c:v>
                </c:pt>
                <c:pt idx="764">
                  <c:v>5.4436581382689437E-3</c:v>
                </c:pt>
                <c:pt idx="765">
                  <c:v>-5.5518937878110165E-2</c:v>
                </c:pt>
                <c:pt idx="766">
                  <c:v>2.6070160134587773E-2</c:v>
                </c:pt>
                <c:pt idx="767">
                  <c:v>2.141200189465246E-2</c:v>
                </c:pt>
                <c:pt idx="768">
                  <c:v>-8.6801426872772677E-4</c:v>
                </c:pt>
                <c:pt idx="769">
                  <c:v>7.9260237780712957E-3</c:v>
                </c:pt>
                <c:pt idx="770">
                  <c:v>-4.2034170474536808E-3</c:v>
                </c:pt>
                <c:pt idx="771">
                  <c:v>1.9457652038844125E-2</c:v>
                </c:pt>
                <c:pt idx="772">
                  <c:v>-1.4236199958128835E-2</c:v>
                </c:pt>
                <c:pt idx="773">
                  <c:v>6.3241852891899068E-3</c:v>
                </c:pt>
                <c:pt idx="774">
                  <c:v>3.2360182905381532E-3</c:v>
                </c:pt>
                <c:pt idx="775">
                  <c:v>-7.5964752354904669E-4</c:v>
                </c:pt>
                <c:pt idx="776">
                  <c:v>2.4058198149729301E-2</c:v>
                </c:pt>
                <c:pt idx="777">
                  <c:v>-4.1458233399575082E-3</c:v>
                </c:pt>
                <c:pt idx="778">
                  <c:v>2.1549400768392641E-2</c:v>
                </c:pt>
                <c:pt idx="779">
                  <c:v>7.8586343938747555E-3</c:v>
                </c:pt>
                <c:pt idx="780">
                  <c:v>-1.1929957448704565E-2</c:v>
                </c:pt>
                <c:pt idx="781">
                  <c:v>-3.0449928412793245E-2</c:v>
                </c:pt>
                <c:pt idx="782">
                  <c:v>1.1511360200925666E-3</c:v>
                </c:pt>
                <c:pt idx="783">
                  <c:v>1.0615440006503973E-2</c:v>
                </c:pt>
                <c:pt idx="784">
                  <c:v>1.0423490202838649E-2</c:v>
                </c:pt>
                <c:pt idx="785">
                  <c:v>4.4016287163622355E-3</c:v>
                </c:pt>
                <c:pt idx="786">
                  <c:v>2.5931671743536487E-3</c:v>
                </c:pt>
                <c:pt idx="787">
                  <c:v>-1.7732499039960809E-3</c:v>
                </c:pt>
                <c:pt idx="788">
                  <c:v>-6.4154060261820524E-3</c:v>
                </c:pt>
                <c:pt idx="789">
                  <c:v>1.0203384426173545E-2</c:v>
                </c:pt>
                <c:pt idx="790">
                  <c:v>-1.13854131439521E-3</c:v>
                </c:pt>
                <c:pt idx="791">
                  <c:v>4.2320757485131309E-3</c:v>
                </c:pt>
                <c:pt idx="792">
                  <c:v>7.8665827564434427E-5</c:v>
                </c:pt>
                <c:pt idx="793">
                  <c:v>5.6297827870233968E-3</c:v>
                </c:pt>
                <c:pt idx="794">
                  <c:v>2.1845528091896559E-2</c:v>
                </c:pt>
                <c:pt idx="795">
                  <c:v>-1.478451999518845E-2</c:v>
                </c:pt>
                <c:pt idx="796">
                  <c:v>-5.7716854431444082E-4</c:v>
                </c:pt>
                <c:pt idx="797">
                  <c:v>-4.7754961518380105E-4</c:v>
                </c:pt>
                <c:pt idx="798">
                  <c:v>2.2333333333333233E-3</c:v>
                </c:pt>
                <c:pt idx="799">
                  <c:v>-6.3303067593486065E-3</c:v>
                </c:pt>
                <c:pt idx="800">
                  <c:v>-2.2983376101751037E-3</c:v>
                </c:pt>
                <c:pt idx="801">
                  <c:v>6.4300411522633747E-3</c:v>
                </c:pt>
                <c:pt idx="802">
                  <c:v>1.1111234569262886E-5</c:v>
                </c:pt>
                <c:pt idx="803">
                  <c:v>1.1111111111101005E-5</c:v>
                </c:pt>
                <c:pt idx="804">
                  <c:v>-1.3333185186831763E-4</c:v>
                </c:pt>
                <c:pt idx="805">
                  <c:v>-1.4668459478380615E-2</c:v>
                </c:pt>
                <c:pt idx="806">
                  <c:v>9.2140432394635756E-3</c:v>
                </c:pt>
                <c:pt idx="807">
                  <c:v>5.1069441029881054E-3</c:v>
                </c:pt>
                <c:pt idx="808">
                  <c:v>-1.3875454454487736E-2</c:v>
                </c:pt>
                <c:pt idx="809">
                  <c:v>3.4387507751281968E-3</c:v>
                </c:pt>
                <c:pt idx="810">
                  <c:v>-7.8539325842696735E-3</c:v>
                </c:pt>
                <c:pt idx="811">
                  <c:v>1.2785812165207602E-2</c:v>
                </c:pt>
                <c:pt idx="812">
                  <c:v>3.9248574303924755E-3</c:v>
                </c:pt>
                <c:pt idx="813">
                  <c:v>2.4504071017253603E-3</c:v>
                </c:pt>
                <c:pt idx="814">
                  <c:v>2.4110843212852735E-3</c:v>
                </c:pt>
                <c:pt idx="815">
                  <c:v>-2.3609479261344694E-3</c:v>
                </c:pt>
                <c:pt idx="816">
                  <c:v>1.6321315482473259E-2</c:v>
                </c:pt>
                <c:pt idx="817">
                  <c:v>4.5149441371318579E-3</c:v>
                </c:pt>
                <c:pt idx="818">
                  <c:v>6.5624081752587117E-3</c:v>
                </c:pt>
                <c:pt idx="819">
                  <c:v>-4.5302194831873081E-3</c:v>
                </c:pt>
                <c:pt idx="820">
                  <c:v>5.4740363415190056E-3</c:v>
                </c:pt>
                <c:pt idx="821">
                  <c:v>2.6302997569538238E-2</c:v>
                </c:pt>
                <c:pt idx="822">
                  <c:v>3.8417008735922293E-3</c:v>
                </c:pt>
                <c:pt idx="823">
                  <c:v>1.6807339449541256E-2</c:v>
                </c:pt>
                <c:pt idx="824">
                  <c:v>-2.9883066262451297E-2</c:v>
                </c:pt>
                <c:pt idx="825">
                  <c:v>2.763605442176774E-4</c:v>
                </c:pt>
                <c:pt idx="826">
                  <c:v>-5.8072811510424392E-2</c:v>
                </c:pt>
                <c:pt idx="827">
                  <c:v>1.7914960345663967E-2</c:v>
                </c:pt>
                <c:pt idx="828">
                  <c:v>-1.3964468186503131E-3</c:v>
                </c:pt>
                <c:pt idx="829">
                  <c:v>4.8500049942843239E-3</c:v>
                </c:pt>
                <c:pt idx="830">
                  <c:v>3.1919593549812088E-3</c:v>
                </c:pt>
                <c:pt idx="831">
                  <c:v>6.2865384403660027E-3</c:v>
                </c:pt>
                <c:pt idx="832">
                  <c:v>-4.6061269146608717E-3</c:v>
                </c:pt>
                <c:pt idx="833">
                  <c:v>6.847734092482901E-3</c:v>
                </c:pt>
                <c:pt idx="834">
                  <c:v>1.8176459029278811E-2</c:v>
                </c:pt>
                <c:pt idx="835">
                  <c:v>1.1997812731191156E-2</c:v>
                </c:pt>
                <c:pt idx="836">
                  <c:v>-1.4567838450617676E-2</c:v>
                </c:pt>
                <c:pt idx="837">
                  <c:v>1.0633150917633383E-2</c:v>
                </c:pt>
                <c:pt idx="838">
                  <c:v>4.9148936170212813E-3</c:v>
                </c:pt>
                <c:pt idx="839">
                  <c:v>3.5252270754377855E-3</c:v>
                </c:pt>
                <c:pt idx="840">
                  <c:v>-5.4855213882589217E-3</c:v>
                </c:pt>
                <c:pt idx="841">
                  <c:v>-5.027844073190145E-3</c:v>
                </c:pt>
                <c:pt idx="842">
                  <c:v>-1.7153335252289455E-2</c:v>
                </c:pt>
                <c:pt idx="843">
                  <c:v>1.9502776813606407E-2</c:v>
                </c:pt>
                <c:pt idx="844">
                  <c:v>-1.5916586870943637E-2</c:v>
                </c:pt>
                <c:pt idx="845">
                  <c:v>1.3092741150777239E-2</c:v>
                </c:pt>
                <c:pt idx="846">
                  <c:v>3.9058748199136462E-3</c:v>
                </c:pt>
                <c:pt idx="847">
                  <c:v>7.9408106642853936E-3</c:v>
                </c:pt>
                <c:pt idx="848">
                  <c:v>-9.8082642536226824E-3</c:v>
                </c:pt>
                <c:pt idx="849">
                  <c:v>6.5929618268575907E-3</c:v>
                </c:pt>
                <c:pt idx="850">
                  <c:v>1.5342778841778194E-3</c:v>
                </c:pt>
                <c:pt idx="851">
                  <c:v>7.0046063474622786E-3</c:v>
                </c:pt>
                <c:pt idx="852">
                  <c:v>-6.273933798457765E-3</c:v>
                </c:pt>
                <c:pt idx="853">
                  <c:v>-6.8836639673975969E-3</c:v>
                </c:pt>
                <c:pt idx="854">
                  <c:v>2.5461117312496728E-2</c:v>
                </c:pt>
                <c:pt idx="855">
                  <c:v>-4.3437694381091175E-3</c:v>
                </c:pt>
                <c:pt idx="856">
                  <c:v>-6.5388740225528399E-3</c:v>
                </c:pt>
                <c:pt idx="857">
                  <c:v>-2.3110058377789143E-2</c:v>
                </c:pt>
                <c:pt idx="858">
                  <c:v>-1.6629473864905031E-3</c:v>
                </c:pt>
                <c:pt idx="859">
                  <c:v>-5.6956788067012644E-4</c:v>
                </c:pt>
                <c:pt idx="860">
                  <c:v>-2.127956989247308E-2</c:v>
                </c:pt>
                <c:pt idx="861">
                  <c:v>3.2003603564012696E-2</c:v>
                </c:pt>
                <c:pt idx="862">
                  <c:v>4.1518512998488053E-3</c:v>
                </c:pt>
                <c:pt idx="863">
                  <c:v>4.3965480683601232E-2</c:v>
                </c:pt>
                <c:pt idx="864">
                  <c:v>-2.3387596348163505E-2</c:v>
                </c:pt>
                <c:pt idx="865">
                  <c:v>9.847350470010844E-3</c:v>
                </c:pt>
                <c:pt idx="866">
                  <c:v>-6.3326983473201643E-3</c:v>
                </c:pt>
                <c:pt idx="867">
                  <c:v>2.0766839378238304E-2</c:v>
                </c:pt>
                <c:pt idx="868">
                  <c:v>-4.0404450580687262E-3</c:v>
                </c:pt>
                <c:pt idx="869">
                  <c:v>-1.3047112307096129E-3</c:v>
                </c:pt>
                <c:pt idx="870">
                  <c:v>6.1238237155282081E-4</c:v>
                </c:pt>
                <c:pt idx="871">
                  <c:v>2.9070360472470093E-3</c:v>
                </c:pt>
                <c:pt idx="872">
                  <c:v>-6.5803525116198925E-3</c:v>
                </c:pt>
                <c:pt idx="873">
                  <c:v>-5.7230025799582616E-3</c:v>
                </c:pt>
                <c:pt idx="874">
                  <c:v>-1.2047324361336934E-3</c:v>
                </c:pt>
                <c:pt idx="875">
                  <c:v>-6.0824742268040998E-3</c:v>
                </c:pt>
                <c:pt idx="876">
                  <c:v>6.0263458147494509E-3</c:v>
                </c:pt>
                <c:pt idx="877">
                  <c:v>-1.7114990050622926E-3</c:v>
                </c:pt>
                <c:pt idx="878">
                  <c:v>-5.442809191840931E-3</c:v>
                </c:pt>
                <c:pt idx="879">
                  <c:v>-3.9460840308210643E-3</c:v>
                </c:pt>
                <c:pt idx="880">
                  <c:v>-6.9851331345520038E-4</c:v>
                </c:pt>
                <c:pt idx="881">
                  <c:v>1.8466161020750768E-3</c:v>
                </c:pt>
                <c:pt idx="882">
                  <c:v>8.1434581580372908E-3</c:v>
                </c:pt>
                <c:pt idx="883">
                  <c:v>4.8548703646320344E-4</c:v>
                </c:pt>
                <c:pt idx="884">
                  <c:v>6.4115138812888307E-3</c:v>
                </c:pt>
                <c:pt idx="885">
                  <c:v>-2.5339050862759056E-3</c:v>
                </c:pt>
                <c:pt idx="886">
                  <c:v>-1.2640001645565679E-2</c:v>
                </c:pt>
                <c:pt idx="887">
                  <c:v>-2.0832899314578664E-5</c:v>
                </c:pt>
                <c:pt idx="888">
                  <c:v>2.9687500000000239E-3</c:v>
                </c:pt>
                <c:pt idx="889">
                  <c:v>1.8694500701043303E-3</c:v>
                </c:pt>
                <c:pt idx="890">
                  <c:v>2.1116467112424202E-2</c:v>
                </c:pt>
                <c:pt idx="891">
                  <c:v>2.9339505796836473E-3</c:v>
                </c:pt>
                <c:pt idx="892">
                  <c:v>-2.8848781771619102E-3</c:v>
                </c:pt>
                <c:pt idx="893">
                  <c:v>3.0454997665204559E-5</c:v>
                </c:pt>
                <c:pt idx="894">
                  <c:v>-8.9027398511810924E-3</c:v>
                </c:pt>
                <c:pt idx="895">
                  <c:v>-1.1594559160930893E-2</c:v>
                </c:pt>
                <c:pt idx="896">
                  <c:v>2.797927461139708E-4</c:v>
                </c:pt>
                <c:pt idx="897">
                  <c:v>-1.2193479544583363E-2</c:v>
                </c:pt>
                <c:pt idx="898">
                  <c:v>1.1169375983219694E-2</c:v>
                </c:pt>
                <c:pt idx="899">
                  <c:v>-1.4676139604833249E-2</c:v>
                </c:pt>
                <c:pt idx="900">
                  <c:v>3.3789473684210907E-3</c:v>
                </c:pt>
                <c:pt idx="901">
                  <c:v>-3.4095320023919177E-3</c:v>
                </c:pt>
                <c:pt idx="902">
                  <c:v>-1.0242536527853823E-2</c:v>
                </c:pt>
                <c:pt idx="903">
                  <c:v>-4.8073343756314746E-3</c:v>
                </c:pt>
                <c:pt idx="904">
                  <c:v>5.5572773615757014E-2</c:v>
                </c:pt>
                <c:pt idx="905">
                  <c:v>-2.8064917840256783E-2</c:v>
                </c:pt>
                <c:pt idx="906">
                  <c:v>3.3958687069656881E-3</c:v>
                </c:pt>
                <c:pt idx="907">
                  <c:v>-6.2081494939008755E-3</c:v>
                </c:pt>
                <c:pt idx="908">
                  <c:v>-1.2849039455952819E-2</c:v>
                </c:pt>
                <c:pt idx="909">
                  <c:v>-5.1430204133464698E-3</c:v>
                </c:pt>
                <c:pt idx="910">
                  <c:v>-2.1274106221593014E-5</c:v>
                </c:pt>
                <c:pt idx="911">
                  <c:v>-1.2998755438309126E-2</c:v>
                </c:pt>
                <c:pt idx="912">
                  <c:v>-8.4817916302930424E-3</c:v>
                </c:pt>
                <c:pt idx="913">
                  <c:v>-1.021739130434842E-3</c:v>
                </c:pt>
                <c:pt idx="914">
                  <c:v>-3.6994320283768201E-2</c:v>
                </c:pt>
                <c:pt idx="915">
                  <c:v>5.3781664519920742E-3</c:v>
                </c:pt>
                <c:pt idx="916">
                  <c:v>4.4166235867927782E-3</c:v>
                </c:pt>
                <c:pt idx="917">
                  <c:v>1.2867132867132613E-3</c:v>
                </c:pt>
                <c:pt idx="918">
                  <c:v>8.5931388982009773E-3</c:v>
                </c:pt>
                <c:pt idx="919">
                  <c:v>-3.8001750517954592E-3</c:v>
                </c:pt>
                <c:pt idx="920">
                  <c:v>-1.0020463543751936E-2</c:v>
                </c:pt>
                <c:pt idx="921">
                  <c:v>1.1234061674998597E-3</c:v>
                </c:pt>
                <c:pt idx="922">
                  <c:v>4.3202603377658338E-3</c:v>
                </c:pt>
                <c:pt idx="923">
                  <c:v>5.5754189944134183E-3</c:v>
                </c:pt>
                <c:pt idx="924">
                  <c:v>-1.6666851853909487E-3</c:v>
                </c:pt>
                <c:pt idx="925">
                  <c:v>-1.1664014068047523E-2</c:v>
                </c:pt>
                <c:pt idx="926">
                  <c:v>1.1598968480084377E-3</c:v>
                </c:pt>
                <c:pt idx="927">
                  <c:v>6.9738144515432894E-4</c:v>
                </c:pt>
                <c:pt idx="928">
                  <c:v>3.3720747251766769E-4</c:v>
                </c:pt>
                <c:pt idx="929">
                  <c:v>6.7418760393664237E-5</c:v>
                </c:pt>
                <c:pt idx="930">
                  <c:v>9.5503471832096218E-4</c:v>
                </c:pt>
                <c:pt idx="931">
                  <c:v>2.3303063297675296E-2</c:v>
                </c:pt>
                <c:pt idx="932">
                  <c:v>2.3693823151936667E-2</c:v>
                </c:pt>
                <c:pt idx="933">
                  <c:v>2.035939693323165E-3</c:v>
                </c:pt>
                <c:pt idx="934">
                  <c:v>2.1761680194197622E-2</c:v>
                </c:pt>
                <c:pt idx="935">
                  <c:v>-2.9304642692678739E-3</c:v>
                </c:pt>
                <c:pt idx="936">
                  <c:v>4.3876222866020744E-3</c:v>
                </c:pt>
                <c:pt idx="937">
                  <c:v>3.8563635223543054E-3</c:v>
                </c:pt>
                <c:pt idx="938">
                  <c:v>-3.0191036385400407E-4</c:v>
                </c:pt>
                <c:pt idx="939">
                  <c:v>-9.747360089975645E-3</c:v>
                </c:pt>
                <c:pt idx="940">
                  <c:v>8.2658534020401877E-3</c:v>
                </c:pt>
                <c:pt idx="941">
                  <c:v>-9.1368017021986637E-3</c:v>
                </c:pt>
                <c:pt idx="942">
                  <c:v>1.3578947368421029E-2</c:v>
                </c:pt>
                <c:pt idx="943">
                  <c:v>2.1237927095233197E-2</c:v>
                </c:pt>
                <c:pt idx="944">
                  <c:v>4.7083947729699453E-3</c:v>
                </c:pt>
                <c:pt idx="945">
                  <c:v>1.6366728071418406E-2</c:v>
                </c:pt>
                <c:pt idx="946">
                  <c:v>2.2655977692575924E-2</c:v>
                </c:pt>
                <c:pt idx="947">
                  <c:v>1.1510371019573411E-2</c:v>
                </c:pt>
                <c:pt idx="948">
                  <c:v>2.4414664202094788E-2</c:v>
                </c:pt>
                <c:pt idx="949">
                  <c:v>1.6098413653108892E-2</c:v>
                </c:pt>
                <c:pt idx="950">
                  <c:v>-5.4226283515690747E-2</c:v>
                </c:pt>
                <c:pt idx="951">
                  <c:v>4.0094662520288697E-4</c:v>
                </c:pt>
                <c:pt idx="952">
                  <c:v>-7.5758316308077306E-3</c:v>
                </c:pt>
                <c:pt idx="953">
                  <c:v>1.2509357393325536E-3</c:v>
                </c:pt>
                <c:pt idx="954">
                  <c:v>-3.7382809810035853E-3</c:v>
                </c:pt>
                <c:pt idx="955">
                  <c:v>1.5601702362966648E-2</c:v>
                </c:pt>
                <c:pt idx="956">
                  <c:v>2.5084831455211863E-2</c:v>
                </c:pt>
                <c:pt idx="957">
                  <c:v>3.2656429323443828E-2</c:v>
                </c:pt>
                <c:pt idx="958">
                  <c:v>2.8656979627825659E-3</c:v>
                </c:pt>
                <c:pt idx="959">
                  <c:v>1.2584030919714991E-2</c:v>
                </c:pt>
                <c:pt idx="960">
                  <c:v>1.6362156295224445E-2</c:v>
                </c:pt>
                <c:pt idx="961">
                  <c:v>1.4585873328052997E-2</c:v>
                </c:pt>
                <c:pt idx="962">
                  <c:v>2.1577433162585404E-3</c:v>
                </c:pt>
                <c:pt idx="963">
                  <c:v>1.3478740350447329E-2</c:v>
                </c:pt>
                <c:pt idx="964">
                  <c:v>2.7842547973124694E-2</c:v>
                </c:pt>
                <c:pt idx="965">
                  <c:v>2.6340553529718116E-2</c:v>
                </c:pt>
                <c:pt idx="966">
                  <c:v>2.4854076445114018E-2</c:v>
                </c:pt>
                <c:pt idx="967">
                  <c:v>-1.3531540311049736E-2</c:v>
                </c:pt>
                <c:pt idx="968">
                  <c:v>-3.9191870116200211E-3</c:v>
                </c:pt>
                <c:pt idx="969">
                  <c:v>1.4795424799409515E-3</c:v>
                </c:pt>
                <c:pt idx="970">
                  <c:v>5.1869830266329034E-3</c:v>
                </c:pt>
                <c:pt idx="971">
                  <c:v>-2.5760708056074581E-3</c:v>
                </c:pt>
                <c:pt idx="972">
                  <c:v>2.2175803356731576E-2</c:v>
                </c:pt>
                <c:pt idx="973">
                  <c:v>9.3463865918960785E-4</c:v>
                </c:pt>
                <c:pt idx="974">
                  <c:v>3.4106196090843911E-3</c:v>
                </c:pt>
                <c:pt idx="975">
                  <c:v>1.933738692912515E-2</c:v>
                </c:pt>
                <c:pt idx="976">
                  <c:v>-1.4862324278740173E-2</c:v>
                </c:pt>
                <c:pt idx="977">
                  <c:v>-1.0531523890302402E-2</c:v>
                </c:pt>
                <c:pt idx="978">
                  <c:v>-1.5564603820907942E-2</c:v>
                </c:pt>
                <c:pt idx="979">
                  <c:v>-8.9655728452792804E-3</c:v>
                </c:pt>
                <c:pt idx="980">
                  <c:v>-7.3219544737141828E-3</c:v>
                </c:pt>
                <c:pt idx="981">
                  <c:v>-2.7381206051566229E-2</c:v>
                </c:pt>
                <c:pt idx="982">
                  <c:v>4.802952551884565E-3</c:v>
                </c:pt>
                <c:pt idx="983">
                  <c:v>6.3481680880860198E-3</c:v>
                </c:pt>
                <c:pt idx="984">
                  <c:v>-9.9996666777683125E-5</c:v>
                </c:pt>
                <c:pt idx="985">
                  <c:v>2.2509833988932585E-2</c:v>
                </c:pt>
                <c:pt idx="986">
                  <c:v>1.4271392825996584E-2</c:v>
                </c:pt>
                <c:pt idx="987">
                  <c:v>1.8691138182636357E-2</c:v>
                </c:pt>
                <c:pt idx="988">
                  <c:v>5.1273960716257784E-3</c:v>
                </c:pt>
                <c:pt idx="989">
                  <c:v>5.2032647935958886E-3</c:v>
                </c:pt>
                <c:pt idx="990">
                  <c:v>5.3402871575463926E-3</c:v>
                </c:pt>
                <c:pt idx="991">
                  <c:v>4.1866316680515853E-2</c:v>
                </c:pt>
                <c:pt idx="992">
                  <c:v>3.5942694434920042E-2</c:v>
                </c:pt>
                <c:pt idx="993">
                  <c:v>4.1049071808893334E-2</c:v>
                </c:pt>
                <c:pt idx="994">
                  <c:v>-1.7099215537201513E-2</c:v>
                </c:pt>
                <c:pt idx="995">
                  <c:v>-3.1994712082749964E-3</c:v>
                </c:pt>
                <c:pt idx="996">
                  <c:v>1.3960608369310621E-2</c:v>
                </c:pt>
                <c:pt idx="997">
                  <c:v>-2.2958917452250828E-4</c:v>
                </c:pt>
                <c:pt idx="998">
                  <c:v>4.1474718514704296E-3</c:v>
                </c:pt>
                <c:pt idx="999">
                  <c:v>-3.9986694202275722E-3</c:v>
                </c:pt>
                <c:pt idx="1000">
                  <c:v>7.6537179674438633E-5</c:v>
                </c:pt>
                <c:pt idx="1001">
                  <c:v>-1.4610525144020565E-4</c:v>
                </c:pt>
                <c:pt idx="1002">
                  <c:v>-1.1662294465976851E-2</c:v>
                </c:pt>
                <c:pt idx="1003">
                  <c:v>1.7896997218995372E-2</c:v>
                </c:pt>
                <c:pt idx="1004">
                  <c:v>1.3425371947128577E-2</c:v>
                </c:pt>
                <c:pt idx="1005">
                  <c:v>3.4125499938543061E-5</c:v>
                </c:pt>
                <c:pt idx="1006">
                  <c:v>-1.5014707588571576E-4</c:v>
                </c:pt>
                <c:pt idx="1007">
                  <c:v>-2.3917925474911408E-2</c:v>
                </c:pt>
                <c:pt idx="1008">
                  <c:v>2.4504010573648372E-2</c:v>
                </c:pt>
                <c:pt idx="1009">
                  <c:v>1.2627900150851592E-3</c:v>
                </c:pt>
                <c:pt idx="1010">
                  <c:v>3.8994859768485251E-3</c:v>
                </c:pt>
                <c:pt idx="1011">
                  <c:v>-4.5566285023564334E-3</c:v>
                </c:pt>
                <c:pt idx="1012">
                  <c:v>4.3660078997462265E-4</c:v>
                </c:pt>
                <c:pt idx="1013">
                  <c:v>9.2600800540057187E-3</c:v>
                </c:pt>
                <c:pt idx="1014">
                  <c:v>2.5788972292225522E-2</c:v>
                </c:pt>
                <c:pt idx="1015">
                  <c:v>-2.6998010880876798E-2</c:v>
                </c:pt>
                <c:pt idx="1016">
                  <c:v>-1.801295633161162E-2</c:v>
                </c:pt>
                <c:pt idx="1017">
                  <c:v>3.5349427157293903E-2</c:v>
                </c:pt>
                <c:pt idx="1018">
                  <c:v>-5.0068577972488789E-3</c:v>
                </c:pt>
                <c:pt idx="1019">
                  <c:v>3.590690702747544E-2</c:v>
                </c:pt>
                <c:pt idx="1020">
                  <c:v>-5.3014056121130651E-2</c:v>
                </c:pt>
                <c:pt idx="1021">
                  <c:v>1.5231819701093394E-2</c:v>
                </c:pt>
                <c:pt idx="1022">
                  <c:v>1.6373946813228242E-2</c:v>
                </c:pt>
                <c:pt idx="1023">
                  <c:v>1.2560239570042265E-3</c:v>
                </c:pt>
                <c:pt idx="1024">
                  <c:v>8.4906345527892522E-3</c:v>
                </c:pt>
                <c:pt idx="1025">
                  <c:v>-6.8741120938542455E-4</c:v>
                </c:pt>
                <c:pt idx="1026">
                  <c:v>1.2932220489773463E-2</c:v>
                </c:pt>
                <c:pt idx="1027">
                  <c:v>1.151239199047961E-2</c:v>
                </c:pt>
                <c:pt idx="1028">
                  <c:v>-6.7201207191999734E-3</c:v>
                </c:pt>
                <c:pt idx="1029">
                  <c:v>-2.6328494640961379E-3</c:v>
                </c:pt>
                <c:pt idx="1030">
                  <c:v>-1.5167553054163715E-3</c:v>
                </c:pt>
                <c:pt idx="1031">
                  <c:v>4.6218188634851044E-3</c:v>
                </c:pt>
                <c:pt idx="1032">
                  <c:v>-1.0681010964122624E-3</c:v>
                </c:pt>
                <c:pt idx="1033">
                  <c:v>-1.1452495974235087E-2</c:v>
                </c:pt>
                <c:pt idx="1034">
                  <c:v>-4.7565679733110626E-3</c:v>
                </c:pt>
                <c:pt idx="1035">
                  <c:v>4.7138311662802751E-3</c:v>
                </c:pt>
                <c:pt idx="1036">
                  <c:v>1.4244568688014055E-2</c:v>
                </c:pt>
                <c:pt idx="1037">
                  <c:v>-5.9493215460526255E-3</c:v>
                </c:pt>
                <c:pt idx="1038">
                  <c:v>3.1398249764092973E-2</c:v>
                </c:pt>
                <c:pt idx="1039">
                  <c:v>-3.68467226469475E-3</c:v>
                </c:pt>
                <c:pt idx="1040">
                  <c:v>-1.5786957834356388E-3</c:v>
                </c:pt>
                <c:pt idx="1041">
                  <c:v>2.1229550021732825E-3</c:v>
                </c:pt>
                <c:pt idx="1042">
                  <c:v>-2.3636203623379668E-3</c:v>
                </c:pt>
                <c:pt idx="1043">
                  <c:v>1.4492570982093371E-4</c:v>
                </c:pt>
                <c:pt idx="1044">
                  <c:v>-1.5750511891636477E-4</c:v>
                </c:pt>
                <c:pt idx="1045">
                  <c:v>2.2054190296150539E-4</c:v>
                </c:pt>
                <c:pt idx="1046">
                  <c:v>-2.5766214130468505E-3</c:v>
                </c:pt>
                <c:pt idx="1047">
                  <c:v>-1.080681631570298E-2</c:v>
                </c:pt>
                <c:pt idx="1048">
                  <c:v>1.364492545413906E-2</c:v>
                </c:pt>
                <c:pt idx="1049">
                  <c:v>-3.2755492844183494E-4</c:v>
                </c:pt>
                <c:pt idx="1050">
                  <c:v>2.759924385633339E-3</c:v>
                </c:pt>
                <c:pt idx="1051">
                  <c:v>-1.9102916965150942E-3</c:v>
                </c:pt>
                <c:pt idx="1052">
                  <c:v>4.7219109258722948E-3</c:v>
                </c:pt>
                <c:pt idx="1053">
                  <c:v>-5.4955383998395715E-3</c:v>
                </c:pt>
                <c:pt idx="1054">
                  <c:v>-3.7805515824724448E-5</c:v>
                </c:pt>
                <c:pt idx="1055">
                  <c:v>-3.2639995967259586E-3</c:v>
                </c:pt>
                <c:pt idx="1056">
                  <c:v>-6.3217918486815905E-4</c:v>
                </c:pt>
                <c:pt idx="1057">
                  <c:v>3.9093387650791442E-3</c:v>
                </c:pt>
                <c:pt idx="1058">
                  <c:v>-2.5834745842816481E-4</c:v>
                </c:pt>
                <c:pt idx="1059">
                  <c:v>2.5211143325355539E-4</c:v>
                </c:pt>
                <c:pt idx="1060">
                  <c:v>3.8437303087580335E-4</c:v>
                </c:pt>
                <c:pt idx="1061">
                  <c:v>1.8455414113038239E-3</c:v>
                </c:pt>
                <c:pt idx="1062">
                  <c:v>1.8515724219447513E-2</c:v>
                </c:pt>
                <c:pt idx="1063">
                  <c:v>-6.1667047327452693E-3</c:v>
                </c:pt>
                <c:pt idx="1064">
                  <c:v>-8.0062111801242862E-3</c:v>
                </c:pt>
                <c:pt idx="1065">
                  <c:v>1.4213172542906934E-3</c:v>
                </c:pt>
                <c:pt idx="1066">
                  <c:v>1.0904225387337485E-2</c:v>
                </c:pt>
                <c:pt idx="1067">
                  <c:v>-6.5993740799840713E-3</c:v>
                </c:pt>
                <c:pt idx="1068">
                  <c:v>-1.992341935685731E-4</c:v>
                </c:pt>
                <c:pt idx="1069">
                  <c:v>-2.9835038578180664E-2</c:v>
                </c:pt>
                <c:pt idx="1070">
                  <c:v>1.8775033377837116E-2</c:v>
                </c:pt>
                <c:pt idx="1071">
                  <c:v>-2.0539702741357202E-3</c:v>
                </c:pt>
                <c:pt idx="1072">
                  <c:v>1.9508684205541463E-3</c:v>
                </c:pt>
                <c:pt idx="1073">
                  <c:v>0</c:v>
                </c:pt>
                <c:pt idx="1074">
                  <c:v>-3.3333333333333106E-3</c:v>
                </c:pt>
                <c:pt idx="1075">
                  <c:v>3.7111733503612486E-3</c:v>
                </c:pt>
                <c:pt idx="1076">
                  <c:v>-5.0580128245505569E-3</c:v>
                </c:pt>
                <c:pt idx="1077">
                  <c:v>-2.4690576429987822E-4</c:v>
                </c:pt>
                <c:pt idx="1078">
                  <c:v>4.6227108082779334E-4</c:v>
                </c:pt>
                <c:pt idx="1079">
                  <c:v>-8.1587958655350047E-3</c:v>
                </c:pt>
                <c:pt idx="1080">
                  <c:v>2.8187619655392515E-2</c:v>
                </c:pt>
                <c:pt idx="1081">
                  <c:v>-3.8108951879690534E-3</c:v>
                </c:pt>
                <c:pt idx="1082">
                  <c:v>-2.3301745138720204E-3</c:v>
                </c:pt>
                <c:pt idx="1083">
                  <c:v>-6.6633776517683076E-3</c:v>
                </c:pt>
                <c:pt idx="1084">
                  <c:v>4.9288956507526288E-3</c:v>
                </c:pt>
                <c:pt idx="1085">
                  <c:v>9.634272987750482E-4</c:v>
                </c:pt>
                <c:pt idx="1086">
                  <c:v>-4.3750000000000004E-3</c:v>
                </c:pt>
                <c:pt idx="1087">
                  <c:v>-2.3540489642184556E-3</c:v>
                </c:pt>
                <c:pt idx="1088">
                  <c:v>-1.0306748466257737E-2</c:v>
                </c:pt>
                <c:pt idx="1089">
                  <c:v>3.7193156459212375E-3</c:v>
                </c:pt>
                <c:pt idx="1090">
                  <c:v>3.9018952062430841E-3</c:v>
                </c:pt>
                <c:pt idx="1091">
                  <c:v>-3.1800514865479978E-3</c:v>
                </c:pt>
                <c:pt idx="1092">
                  <c:v>1.8932296941462479E-2</c:v>
                </c:pt>
                <c:pt idx="1093">
                  <c:v>-7.560180152197591E-3</c:v>
                </c:pt>
                <c:pt idx="1094">
                  <c:v>2.5976789894716326E-3</c:v>
                </c:pt>
                <c:pt idx="1095">
                  <c:v>-3.4400304670574883E-3</c:v>
                </c:pt>
                <c:pt idx="1096">
                  <c:v>-3.8967059678490603E-3</c:v>
                </c:pt>
                <c:pt idx="1097">
                  <c:v>-6.2893081761006286E-4</c:v>
                </c:pt>
                <c:pt idx="1098">
                  <c:v>-4.4115796098174896E-3</c:v>
                </c:pt>
                <c:pt idx="1099">
                  <c:v>-1.3969746964266755E-3</c:v>
                </c:pt>
                <c:pt idx="1100">
                  <c:v>1.3925989694769353E-4</c:v>
                </c:pt>
                <c:pt idx="1101">
                  <c:v>1.2664556962025311E-2</c:v>
                </c:pt>
                <c:pt idx="1102">
                  <c:v>-4.7249704689345355E-3</c:v>
                </c:pt>
                <c:pt idx="1103">
                  <c:v>-1.1805708185501015E-3</c:v>
                </c:pt>
                <c:pt idx="1104">
                  <c:v>5.5577560245699004E-3</c:v>
                </c:pt>
                <c:pt idx="1105">
                  <c:v>-1.5193102456531242E-3</c:v>
                </c:pt>
                <c:pt idx="1106">
                  <c:v>-1.0876779922103043E-2</c:v>
                </c:pt>
                <c:pt idx="1107">
                  <c:v>3.2476370749742718E-3</c:v>
                </c:pt>
                <c:pt idx="1108">
                  <c:v>3.5968045231394713E-3</c:v>
                </c:pt>
                <c:pt idx="1109">
                  <c:v>-6.2246925379140928E-4</c:v>
                </c:pt>
                <c:pt idx="1110">
                  <c:v>2.792160810343193E-2</c:v>
                </c:pt>
                <c:pt idx="1111">
                  <c:v>1.074775221412275E-2</c:v>
                </c:pt>
                <c:pt idx="1112">
                  <c:v>8.8713144684174315E-3</c:v>
                </c:pt>
                <c:pt idx="1113">
                  <c:v>-3.901466951572973E-4</c:v>
                </c:pt>
                <c:pt idx="1114">
                  <c:v>1.678886026696438E-2</c:v>
                </c:pt>
                <c:pt idx="1115">
                  <c:v>-2.1259633271320162E-4</c:v>
                </c:pt>
                <c:pt idx="1116">
                  <c:v>-3.9279617717766146E-3</c:v>
                </c:pt>
                <c:pt idx="1117">
                  <c:v>-1.9806207526358375E-3</c:v>
                </c:pt>
                <c:pt idx="1118">
                  <c:v>1.8092691622103415E-2</c:v>
                </c:pt>
                <c:pt idx="1119">
                  <c:v>-4.6747789547404309E-3</c:v>
                </c:pt>
                <c:pt idx="1120">
                  <c:v>1.7121681208367608E-3</c:v>
                </c:pt>
                <c:pt idx="1121">
                  <c:v>1.1549088014235888E-2</c:v>
                </c:pt>
                <c:pt idx="1122">
                  <c:v>-7.8120931201499924E-3</c:v>
                </c:pt>
                <c:pt idx="1123">
                  <c:v>-1.9783155156626275E-2</c:v>
                </c:pt>
                <c:pt idx="1124">
                  <c:v>2.629903550369701E-3</c:v>
                </c:pt>
                <c:pt idx="1125">
                  <c:v>1.4788527615735701E-2</c:v>
                </c:pt>
                <c:pt idx="1126">
                  <c:v>3.9181057420721095E-4</c:v>
                </c:pt>
                <c:pt idx="1127">
                  <c:v>4.4017583650945661E-3</c:v>
                </c:pt>
                <c:pt idx="1128">
                  <c:v>-4.77822850524676E-3</c:v>
                </c:pt>
                <c:pt idx="1129">
                  <c:v>-5.78947368421058E-4</c:v>
                </c:pt>
                <c:pt idx="1130">
                  <c:v>1.0942007360987462E-3</c:v>
                </c:pt>
                <c:pt idx="1131">
                  <c:v>-4.2960347891144533E-3</c:v>
                </c:pt>
                <c:pt idx="1132">
                  <c:v>8.6291406667333558E-4</c:v>
                </c:pt>
                <c:pt idx="1133">
                  <c:v>1.3999999999999936E-2</c:v>
                </c:pt>
                <c:pt idx="1134">
                  <c:v>-2.3078658314389065E-3</c:v>
                </c:pt>
                <c:pt idx="1135">
                  <c:v>-8.7542321784704648E-3</c:v>
                </c:pt>
                <c:pt idx="1136">
                  <c:v>-5.4685398121395203E-3</c:v>
                </c:pt>
                <c:pt idx="1137">
                  <c:v>1.0185658921566859E-2</c:v>
                </c:pt>
                <c:pt idx="1138">
                  <c:v>-1.531072624072251E-3</c:v>
                </c:pt>
                <c:pt idx="1139">
                  <c:v>-8.535845888334271E-3</c:v>
                </c:pt>
                <c:pt idx="1140">
                  <c:v>2.2287824614226357E-3</c:v>
                </c:pt>
                <c:pt idx="1141">
                  <c:v>1.0749470447757654E-2</c:v>
                </c:pt>
                <c:pt idx="1142">
                  <c:v>8.0692445677730002E-3</c:v>
                </c:pt>
                <c:pt idx="1143">
                  <c:v>8.6611497906696634E-3</c:v>
                </c:pt>
                <c:pt idx="1144">
                  <c:v>-4.7387141527688781E-4</c:v>
                </c:pt>
                <c:pt idx="1145">
                  <c:v>1.0075969612155065E-2</c:v>
                </c:pt>
                <c:pt idx="1146">
                  <c:v>-1.0371308684981349E-2</c:v>
                </c:pt>
                <c:pt idx="1147">
                  <c:v>1.9942857142857193E-3</c:v>
                </c:pt>
                <c:pt idx="1148">
                  <c:v>3.0225436130231452E-3</c:v>
                </c:pt>
                <c:pt idx="1149">
                  <c:v>3.8833516224221921E-3</c:v>
                </c:pt>
                <c:pt idx="1150">
                  <c:v>7.5894020230861999E-4</c:v>
                </c:pt>
                <c:pt idx="1151">
                  <c:v>-1.0922714719065488E-2</c:v>
                </c:pt>
                <c:pt idx="1152">
                  <c:v>1.4247622535275791E-3</c:v>
                </c:pt>
                <c:pt idx="1153">
                  <c:v>-2.8968945518956452E-3</c:v>
                </c:pt>
                <c:pt idx="1154">
                  <c:v>1.2652715061773762E-2</c:v>
                </c:pt>
                <c:pt idx="1155">
                  <c:v>1.6580275696597003E-3</c:v>
                </c:pt>
                <c:pt idx="1156">
                  <c:v>2.5083470332017323E-3</c:v>
                </c:pt>
                <c:pt idx="1157">
                  <c:v>-3.3000287400043925E-2</c:v>
                </c:pt>
                <c:pt idx="1158">
                  <c:v>2.9779075391760347E-3</c:v>
                </c:pt>
                <c:pt idx="1159">
                  <c:v>-4.1834197132034959E-4</c:v>
                </c:pt>
                <c:pt idx="1160">
                  <c:v>7.7425655095446095E-3</c:v>
                </c:pt>
                <c:pt idx="1161">
                  <c:v>-5.7103963822620612E-4</c:v>
                </c:pt>
                <c:pt idx="1162">
                  <c:v>-9.8690475503410082E-4</c:v>
                </c:pt>
                <c:pt idx="1163">
                  <c:v>2.8307663866711866E-3</c:v>
                </c:pt>
                <c:pt idx="1164">
                  <c:v>7.5408438371315509E-3</c:v>
                </c:pt>
                <c:pt idx="1165">
                  <c:v>-6.6724986706461929E-3</c:v>
                </c:pt>
                <c:pt idx="1166">
                  <c:v>-5.8136188338225457E-4</c:v>
                </c:pt>
                <c:pt idx="1167">
                  <c:v>1.0597308053379019E-3</c:v>
                </c:pt>
                <c:pt idx="1168">
                  <c:v>1.0816222031723069E-3</c:v>
                </c:pt>
                <c:pt idx="1169">
                  <c:v>6.7815702208611655E-4</c:v>
                </c:pt>
                <c:pt idx="1170">
                  <c:v>2.3374818371343369E-3</c:v>
                </c:pt>
                <c:pt idx="1171">
                  <c:v>1.646173063039319E-2</c:v>
                </c:pt>
                <c:pt idx="1172">
                  <c:v>2.5710404230012515E-2</c:v>
                </c:pt>
                <c:pt idx="1173">
                  <c:v>2.354913167729179E-2</c:v>
                </c:pt>
                <c:pt idx="1174">
                  <c:v>5.1383929769926364E-3</c:v>
                </c:pt>
                <c:pt idx="1175">
                  <c:v>-1.5539363895684832E-2</c:v>
                </c:pt>
                <c:pt idx="1176">
                  <c:v>1.7146608932514281E-3</c:v>
                </c:pt>
                <c:pt idx="1177">
                  <c:v>-6.1968809754669747E-3</c:v>
                </c:pt>
                <c:pt idx="1178">
                  <c:v>-5.9248357997438847E-3</c:v>
                </c:pt>
                <c:pt idx="1179">
                  <c:v>-3.2076237265459152E-3</c:v>
                </c:pt>
                <c:pt idx="1180">
                  <c:v>5.8484100047856591E-2</c:v>
                </c:pt>
                <c:pt idx="1181">
                  <c:v>5.7373002468494028E-3</c:v>
                </c:pt>
                <c:pt idx="1182">
                  <c:v>-1.3388174382133869E-2</c:v>
                </c:pt>
                <c:pt idx="1183">
                  <c:v>-5.5777268013701255E-3</c:v>
                </c:pt>
                <c:pt idx="1184">
                  <c:v>1.0559689897984418E-2</c:v>
                </c:pt>
                <c:pt idx="1185">
                  <c:v>3.6742096540510118E-2</c:v>
                </c:pt>
                <c:pt idx="1186">
                  <c:v>3.6998310946674245E-2</c:v>
                </c:pt>
                <c:pt idx="1187">
                  <c:v>-2.1280927635150899E-2</c:v>
                </c:pt>
                <c:pt idx="1188">
                  <c:v>-4.7697352128302948E-3</c:v>
                </c:pt>
                <c:pt idx="1189">
                  <c:v>8.5500286162192071E-3</c:v>
                </c:pt>
                <c:pt idx="1190">
                  <c:v>-9.4151085846249146E-3</c:v>
                </c:pt>
                <c:pt idx="1191">
                  <c:v>-7.2729084161500231E-4</c:v>
                </c:pt>
                <c:pt idx="1192">
                  <c:v>-3.290146012691942E-3</c:v>
                </c:pt>
                <c:pt idx="1193">
                  <c:v>8.8026848188697089E-4</c:v>
                </c:pt>
                <c:pt idx="1194">
                  <c:v>5.5917847237837376E-3</c:v>
                </c:pt>
                <c:pt idx="1195">
                  <c:v>-8.6068954550423578E-3</c:v>
                </c:pt>
                <c:pt idx="1196">
                  <c:v>7.9147076219787081E-3</c:v>
                </c:pt>
                <c:pt idx="1197">
                  <c:v>8.6532292956570194E-4</c:v>
                </c:pt>
                <c:pt idx="1198">
                  <c:v>1.1130158256937761E-3</c:v>
                </c:pt>
                <c:pt idx="1199">
                  <c:v>1.5088421125774715E-3</c:v>
                </c:pt>
                <c:pt idx="1200">
                  <c:v>-5.590163690697419E-3</c:v>
                </c:pt>
                <c:pt idx="1201">
                  <c:v>-1.7936258752585289E-2</c:v>
                </c:pt>
                <c:pt idx="1202">
                  <c:v>1.3894527443975372E-2</c:v>
                </c:pt>
                <c:pt idx="1203">
                  <c:v>1.151185721292909E-3</c:v>
                </c:pt>
                <c:pt idx="1204">
                  <c:v>1.3173419189697191E-2</c:v>
                </c:pt>
                <c:pt idx="1205">
                  <c:v>-1.0189530196043533E-2</c:v>
                </c:pt>
                <c:pt idx="1206">
                  <c:v>-4.1377109983357159E-4</c:v>
                </c:pt>
                <c:pt idx="1207">
                  <c:v>1.2667634194633666E-3</c:v>
                </c:pt>
                <c:pt idx="1208">
                  <c:v>-2.2364455955968467E-3</c:v>
                </c:pt>
                <c:pt idx="1209">
                  <c:v>1.3942970107230493E-2</c:v>
                </c:pt>
                <c:pt idx="1210">
                  <c:v>-9.7189193979587366E-3</c:v>
                </c:pt>
                <c:pt idx="1211">
                  <c:v>9.6949809829221449E-4</c:v>
                </c:pt>
                <c:pt idx="1212">
                  <c:v>-2.6374608851139651E-3</c:v>
                </c:pt>
                <c:pt idx="1213">
                  <c:v>1.0622562861368796E-2</c:v>
                </c:pt>
                <c:pt idx="1214">
                  <c:v>3.6120473853311231E-3</c:v>
                </c:pt>
                <c:pt idx="1215">
                  <c:v>-1.0674391770800092E-2</c:v>
                </c:pt>
                <c:pt idx="1216">
                  <c:v>2.1668461618633131E-2</c:v>
                </c:pt>
                <c:pt idx="1217">
                  <c:v>9.0737745133757874E-2</c:v>
                </c:pt>
                <c:pt idx="1218">
                  <c:v>-7.5756226173086796E-3</c:v>
                </c:pt>
                <c:pt idx="1219">
                  <c:v>4.9004869073530069E-3</c:v>
                </c:pt>
                <c:pt idx="1220">
                  <c:v>-1.7760252225055478E-2</c:v>
                </c:pt>
                <c:pt idx="1221">
                  <c:v>-1.5530802455103366E-2</c:v>
                </c:pt>
                <c:pt idx="1222">
                  <c:v>-5.0892700453508367E-3</c:v>
                </c:pt>
                <c:pt idx="1223">
                  <c:v>-1.8520925396413885E-3</c:v>
                </c:pt>
                <c:pt idx="1224">
                  <c:v>-9.6403807787641977E-3</c:v>
                </c:pt>
                <c:pt idx="1225">
                  <c:v>-4.3721825694966146E-2</c:v>
                </c:pt>
                <c:pt idx="1226">
                  <c:v>2.1728562379387951E-2</c:v>
                </c:pt>
                <c:pt idx="1227">
                  <c:v>8.8430077760803642E-4</c:v>
                </c:pt>
                <c:pt idx="1228">
                  <c:v>-9.6995073418547275E-4</c:v>
                </c:pt>
                <c:pt idx="1229">
                  <c:v>2.7252278232783832E-3</c:v>
                </c:pt>
                <c:pt idx="1230">
                  <c:v>-7.8371032915833388E-3</c:v>
                </c:pt>
                <c:pt idx="1231">
                  <c:v>-1.1846097358301064E-2</c:v>
                </c:pt>
                <c:pt idx="1232">
                  <c:v>2.6645676066805088E-3</c:v>
                </c:pt>
                <c:pt idx="1233">
                  <c:v>2.0235906788050044E-3</c:v>
                </c:pt>
                <c:pt idx="1234">
                  <c:v>-2.0044185774905621E-2</c:v>
                </c:pt>
                <c:pt idx="1235">
                  <c:v>7.8509462351708213E-3</c:v>
                </c:pt>
                <c:pt idx="1236">
                  <c:v>9.3270528877897364E-3</c:v>
                </c:pt>
                <c:pt idx="1237">
                  <c:v>5.2233086487250818E-3</c:v>
                </c:pt>
                <c:pt idx="1238">
                  <c:v>-8.3527177898320443E-3</c:v>
                </c:pt>
                <c:pt idx="1239">
                  <c:v>3.9617827532675738E-3</c:v>
                </c:pt>
                <c:pt idx="1240">
                  <c:v>4.9070777035266312E-3</c:v>
                </c:pt>
                <c:pt idx="1241">
                  <c:v>-5.2811432121775276E-3</c:v>
                </c:pt>
                <c:pt idx="1242">
                  <c:v>-1.61032167395379E-2</c:v>
                </c:pt>
                <c:pt idx="1243">
                  <c:v>1.9734362290951747E-2</c:v>
                </c:pt>
                <c:pt idx="1244">
                  <c:v>2.2620825166458223E-2</c:v>
                </c:pt>
                <c:pt idx="1245">
                  <c:v>1.5238421368033541E-2</c:v>
                </c:pt>
                <c:pt idx="1246">
                  <c:v>-1.6391676270249404E-2</c:v>
                </c:pt>
                <c:pt idx="1247">
                  <c:v>-1.7064911436776919E-2</c:v>
                </c:pt>
                <c:pt idx="1248">
                  <c:v>1.1677488128693935E-3</c:v>
                </c:pt>
                <c:pt idx="1249">
                  <c:v>1.2147845572326934E-3</c:v>
                </c:pt>
                <c:pt idx="1250">
                  <c:v>4.0604818438455138E-3</c:v>
                </c:pt>
                <c:pt idx="1251">
                  <c:v>5.8301879525497454E-3</c:v>
                </c:pt>
                <c:pt idx="1252">
                  <c:v>1.232032854209435E-2</c:v>
                </c:pt>
                <c:pt idx="1253">
                  <c:v>-1.0165628826884715E-3</c:v>
                </c:pt>
                <c:pt idx="1254">
                  <c:v>-4.0419912723279614E-3</c:v>
                </c:pt>
                <c:pt idx="1255">
                  <c:v>7.5512764461002678E-3</c:v>
                </c:pt>
                <c:pt idx="1256">
                  <c:v>-4.8109349721955398E-4</c:v>
                </c:pt>
                <c:pt idx="1257">
                  <c:v>4.6480900360993367E-3</c:v>
                </c:pt>
                <c:pt idx="1258">
                  <c:v>-4.0347581023955593E-3</c:v>
                </c:pt>
                <c:pt idx="1259">
                  <c:v>-3.871892699996716E-3</c:v>
                </c:pt>
                <c:pt idx="1260">
                  <c:v>5.7807025849825003E-3</c:v>
                </c:pt>
                <c:pt idx="1261">
                  <c:v>1.6710521980221249E-3</c:v>
                </c:pt>
                <c:pt idx="1262">
                  <c:v>9.6853324310607943E-3</c:v>
                </c:pt>
                <c:pt idx="1263">
                  <c:v>-1.3604397343349305E-2</c:v>
                </c:pt>
                <c:pt idx="1264">
                  <c:v>-4.1663914237450939E-3</c:v>
                </c:pt>
                <c:pt idx="1265">
                  <c:v>-9.4290005733222598E-4</c:v>
                </c:pt>
                <c:pt idx="1266">
                  <c:v>5.4493199021115454E-3</c:v>
                </c:pt>
                <c:pt idx="1267">
                  <c:v>-4.9386559497362056E-3</c:v>
                </c:pt>
                <c:pt idx="1268">
                  <c:v>1.4268513514794651E-2</c:v>
                </c:pt>
                <c:pt idx="1269">
                  <c:v>-2.5069637883008297E-2</c:v>
                </c:pt>
                <c:pt idx="1270">
                  <c:v>-5.8341323106424125E-3</c:v>
                </c:pt>
                <c:pt idx="1271">
                  <c:v>-4.3590843993962687E-3</c:v>
                </c:pt>
                <c:pt idx="1272">
                  <c:v>-7.167799146644541E-3</c:v>
                </c:pt>
                <c:pt idx="1273">
                  <c:v>8.7854087093108841E-3</c:v>
                </c:pt>
                <c:pt idx="1274">
                  <c:v>-3.9119922630561632E-3</c:v>
                </c:pt>
                <c:pt idx="1275">
                  <c:v>-3.2622784490583573E-3</c:v>
                </c:pt>
                <c:pt idx="1276">
                  <c:v>-4.1496403158012563E-3</c:v>
                </c:pt>
                <c:pt idx="1277">
                  <c:v>4.4114698215359845E-3</c:v>
                </c:pt>
                <c:pt idx="1278">
                  <c:v>-1.0420267908008865E-3</c:v>
                </c:pt>
                <c:pt idx="1279">
                  <c:v>-5.03034291145727E-3</c:v>
                </c:pt>
                <c:pt idx="1280">
                  <c:v>9.1954360851055402E-3</c:v>
                </c:pt>
                <c:pt idx="1281">
                  <c:v>4.5825242718446867E-3</c:v>
                </c:pt>
                <c:pt idx="1282">
                  <c:v>-2.4596025978043073E-3</c:v>
                </c:pt>
              </c:numCache>
            </c:numRef>
          </c:yVal>
          <c:smooth val="0"/>
          <c:extLst>
            <c:ext xmlns:c16="http://schemas.microsoft.com/office/drawing/2014/chart" uri="{C3380CC4-5D6E-409C-BE32-E72D297353CC}">
              <c16:uniqueId val="{00000000-A717-49DD-B858-5776061297B3}"/>
            </c:ext>
          </c:extLst>
        </c:ser>
        <c:dLbls>
          <c:showLegendKey val="0"/>
          <c:showVal val="0"/>
          <c:showCatName val="0"/>
          <c:showSerName val="0"/>
          <c:showPercent val="0"/>
          <c:showBubbleSize val="0"/>
        </c:dLbls>
        <c:axId val="1568336032"/>
        <c:axId val="1568320192"/>
      </c:scatterChart>
      <c:valAx>
        <c:axId val="1568336032"/>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320192"/>
        <c:crosses val="autoZero"/>
        <c:crossBetween val="midCat"/>
      </c:valAx>
      <c:valAx>
        <c:axId val="1568320192"/>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336032"/>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'Price &amp; Return Charts'!$B$1</c:f>
              <c:strCache>
                <c:ptCount val="1"/>
                <c:pt idx="0">
                  <c:v>INDUS</c:v>
                </c:pt>
              </c:strCache>
            </c:strRef>
          </c:tx>
          <c:spPr>
            <a:ln w="22225" cap="rnd">
              <a:solidFill>
                <a:schemeClr val="accent1"/>
              </a:solidFill>
            </a:ln>
            <a:effectLst>
              <a:glow rad="139700">
                <a:schemeClr val="accent1">
                  <a:satMod val="175000"/>
                  <a:alpha val="14000"/>
                </a:schemeClr>
              </a:glow>
            </a:effectLst>
          </c:spPr>
          <c:marker>
            <c:symbol val="none"/>
          </c:marker>
          <c:cat>
            <c:numRef>
              <c:f>'Price &amp; Return Charts'!$A$2:$A$1284</c:f>
              <c:numCache>
                <c:formatCode>[$-409]d\-mmm\-yy;@</c:formatCode>
                <c:ptCount val="1283"/>
                <c:pt idx="0">
                  <c:v>43831</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43850</c:v>
                </c:pt>
                <c:pt idx="14">
                  <c:v>43851</c:v>
                </c:pt>
                <c:pt idx="15">
                  <c:v>43852</c:v>
                </c:pt>
                <c:pt idx="16">
                  <c:v>43853</c:v>
                </c:pt>
                <c:pt idx="17">
                  <c:v>43854</c:v>
                </c:pt>
                <c:pt idx="18">
                  <c:v>43857</c:v>
                </c:pt>
                <c:pt idx="19">
                  <c:v>43858</c:v>
                </c:pt>
                <c:pt idx="20">
                  <c:v>43859</c:v>
                </c:pt>
                <c:pt idx="21">
                  <c:v>43860</c:v>
                </c:pt>
                <c:pt idx="22">
                  <c:v>43861</c:v>
                </c:pt>
                <c:pt idx="23">
                  <c:v>43864</c:v>
                </c:pt>
                <c:pt idx="24">
                  <c:v>43865</c:v>
                </c:pt>
                <c:pt idx="25">
                  <c:v>43867</c:v>
                </c:pt>
                <c:pt idx="26">
                  <c:v>43868</c:v>
                </c:pt>
                <c:pt idx="27">
                  <c:v>43871</c:v>
                </c:pt>
                <c:pt idx="28">
                  <c:v>43872</c:v>
                </c:pt>
                <c:pt idx="29">
                  <c:v>43873</c:v>
                </c:pt>
                <c:pt idx="30">
                  <c:v>43874</c:v>
                </c:pt>
                <c:pt idx="31">
                  <c:v>43875</c:v>
                </c:pt>
                <c:pt idx="32">
                  <c:v>43878</c:v>
                </c:pt>
                <c:pt idx="33">
                  <c:v>43879</c:v>
                </c:pt>
                <c:pt idx="34">
                  <c:v>43880</c:v>
                </c:pt>
                <c:pt idx="35">
                  <c:v>43881</c:v>
                </c:pt>
                <c:pt idx="36">
                  <c:v>43882</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43900</c:v>
                </c:pt>
                <c:pt idx="49">
                  <c:v>43901</c:v>
                </c:pt>
                <c:pt idx="50">
                  <c:v>43902</c:v>
                </c:pt>
                <c:pt idx="51">
                  <c:v>43903</c:v>
                </c:pt>
                <c:pt idx="52">
                  <c:v>43906</c:v>
                </c:pt>
                <c:pt idx="53">
                  <c:v>43907</c:v>
                </c:pt>
                <c:pt idx="54">
                  <c:v>43908</c:v>
                </c:pt>
                <c:pt idx="55">
                  <c:v>43909</c:v>
                </c:pt>
                <c:pt idx="56">
                  <c:v>43910</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43931</c:v>
                </c:pt>
                <c:pt idx="71">
                  <c:v>43934</c:v>
                </c:pt>
                <c:pt idx="72">
                  <c:v>43935</c:v>
                </c:pt>
                <c:pt idx="73">
                  <c:v>43936</c:v>
                </c:pt>
                <c:pt idx="74">
                  <c:v>43937</c:v>
                </c:pt>
                <c:pt idx="75">
                  <c:v>43938</c:v>
                </c:pt>
                <c:pt idx="76">
                  <c:v>43941</c:v>
                </c:pt>
                <c:pt idx="77">
                  <c:v>43942</c:v>
                </c:pt>
                <c:pt idx="78">
                  <c:v>43943</c:v>
                </c:pt>
                <c:pt idx="79">
                  <c:v>43944</c:v>
                </c:pt>
                <c:pt idx="80">
                  <c:v>43945</c:v>
                </c:pt>
                <c:pt idx="81">
                  <c:v>43948</c:v>
                </c:pt>
                <c:pt idx="82">
                  <c:v>43949</c:v>
                </c:pt>
                <c:pt idx="83">
                  <c:v>43950</c:v>
                </c:pt>
                <c:pt idx="84">
                  <c:v>43951</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43979</c:v>
                </c:pt>
                <c:pt idx="100">
                  <c:v>43980</c:v>
                </c:pt>
                <c:pt idx="101">
                  <c:v>43983</c:v>
                </c:pt>
                <c:pt idx="102">
                  <c:v>43984</c:v>
                </c:pt>
                <c:pt idx="103">
                  <c:v>43985</c:v>
                </c:pt>
                <c:pt idx="104">
                  <c:v>43986</c:v>
                </c:pt>
                <c:pt idx="105">
                  <c:v>43987</c:v>
                </c:pt>
                <c:pt idx="106">
                  <c:v>43990</c:v>
                </c:pt>
                <c:pt idx="107">
                  <c:v>43991</c:v>
                </c:pt>
                <c:pt idx="108">
                  <c:v>43992</c:v>
                </c:pt>
                <c:pt idx="109">
                  <c:v>43993</c:v>
                </c:pt>
                <c:pt idx="110">
                  <c:v>43994</c:v>
                </c:pt>
                <c:pt idx="111">
                  <c:v>43997</c:v>
                </c:pt>
                <c:pt idx="112">
                  <c:v>43998</c:v>
                </c:pt>
                <c:pt idx="113">
                  <c:v>43999</c:v>
                </c:pt>
                <c:pt idx="114">
                  <c:v>44000</c:v>
                </c:pt>
                <c:pt idx="115">
                  <c:v>44001</c:v>
                </c:pt>
                <c:pt idx="116">
                  <c:v>44004</c:v>
                </c:pt>
                <c:pt idx="117">
                  <c:v>44005</c:v>
                </c:pt>
                <c:pt idx="118">
                  <c:v>44006</c:v>
                </c:pt>
                <c:pt idx="119">
                  <c:v>44007</c:v>
                </c:pt>
                <c:pt idx="120">
                  <c:v>44008</c:v>
                </c:pt>
                <c:pt idx="121">
                  <c:v>44011</c:v>
                </c:pt>
                <c:pt idx="122">
                  <c:v>44012</c:v>
                </c:pt>
                <c:pt idx="123">
                  <c:v>44013</c:v>
                </c:pt>
                <c:pt idx="124">
                  <c:v>44014</c:v>
                </c:pt>
                <c:pt idx="125">
                  <c:v>44015</c:v>
                </c:pt>
                <c:pt idx="126">
                  <c:v>44018</c:v>
                </c:pt>
                <c:pt idx="127">
                  <c:v>44019</c:v>
                </c:pt>
                <c:pt idx="128">
                  <c:v>44020</c:v>
                </c:pt>
                <c:pt idx="129">
                  <c:v>44021</c:v>
                </c:pt>
                <c:pt idx="130">
                  <c:v>44022</c:v>
                </c:pt>
                <c:pt idx="131">
                  <c:v>44025</c:v>
                </c:pt>
                <c:pt idx="132">
                  <c:v>44026</c:v>
                </c:pt>
                <c:pt idx="133">
                  <c:v>44027</c:v>
                </c:pt>
                <c:pt idx="134">
                  <c:v>44028</c:v>
                </c:pt>
                <c:pt idx="135">
                  <c:v>44029</c:v>
                </c:pt>
                <c:pt idx="136">
                  <c:v>44032</c:v>
                </c:pt>
                <c:pt idx="137">
                  <c:v>44033</c:v>
                </c:pt>
                <c:pt idx="138">
                  <c:v>44034</c:v>
                </c:pt>
                <c:pt idx="139">
                  <c:v>44035</c:v>
                </c:pt>
                <c:pt idx="140">
                  <c:v>44036</c:v>
                </c:pt>
                <c:pt idx="141">
                  <c:v>44039</c:v>
                </c:pt>
                <c:pt idx="142">
                  <c:v>44040</c:v>
                </c:pt>
                <c:pt idx="143">
                  <c:v>44041</c:v>
                </c:pt>
                <c:pt idx="144">
                  <c:v>44042</c:v>
                </c:pt>
                <c:pt idx="145">
                  <c:v>44046</c:v>
                </c:pt>
                <c:pt idx="146">
                  <c:v>44047</c:v>
                </c:pt>
                <c:pt idx="147">
                  <c:v>44048</c:v>
                </c:pt>
                <c:pt idx="148">
                  <c:v>44049</c:v>
                </c:pt>
                <c:pt idx="149">
                  <c:v>44050</c:v>
                </c:pt>
                <c:pt idx="150">
                  <c:v>44053</c:v>
                </c:pt>
                <c:pt idx="151">
                  <c:v>44054</c:v>
                </c:pt>
                <c:pt idx="152">
                  <c:v>44055</c:v>
                </c:pt>
                <c:pt idx="153">
                  <c:v>44056</c:v>
                </c:pt>
                <c:pt idx="154">
                  <c:v>44060</c:v>
                </c:pt>
                <c:pt idx="155">
                  <c:v>44061</c:v>
                </c:pt>
                <c:pt idx="156">
                  <c:v>44062</c:v>
                </c:pt>
                <c:pt idx="157">
                  <c:v>44063</c:v>
                </c:pt>
                <c:pt idx="158">
                  <c:v>44064</c:v>
                </c:pt>
                <c:pt idx="159">
                  <c:v>44067</c:v>
                </c:pt>
                <c:pt idx="160">
                  <c:v>44068</c:v>
                </c:pt>
                <c:pt idx="161">
                  <c:v>44069</c:v>
                </c:pt>
                <c:pt idx="162">
                  <c:v>44070</c:v>
                </c:pt>
                <c:pt idx="163">
                  <c:v>44071</c:v>
                </c:pt>
                <c:pt idx="164">
                  <c:v>44074</c:v>
                </c:pt>
                <c:pt idx="165">
                  <c:v>44075</c:v>
                </c:pt>
                <c:pt idx="166">
                  <c:v>44076</c:v>
                </c:pt>
                <c:pt idx="167">
                  <c:v>44077</c:v>
                </c:pt>
                <c:pt idx="168">
                  <c:v>44078</c:v>
                </c:pt>
                <c:pt idx="169">
                  <c:v>44081</c:v>
                </c:pt>
                <c:pt idx="170">
                  <c:v>44082</c:v>
                </c:pt>
                <c:pt idx="171">
                  <c:v>44083</c:v>
                </c:pt>
                <c:pt idx="172">
                  <c:v>44084</c:v>
                </c:pt>
                <c:pt idx="173">
                  <c:v>44085</c:v>
                </c:pt>
                <c:pt idx="174">
                  <c:v>44088</c:v>
                </c:pt>
                <c:pt idx="175">
                  <c:v>44089</c:v>
                </c:pt>
                <c:pt idx="176">
                  <c:v>44090</c:v>
                </c:pt>
                <c:pt idx="177">
                  <c:v>44091</c:v>
                </c:pt>
                <c:pt idx="178">
                  <c:v>44092</c:v>
                </c:pt>
                <c:pt idx="179">
                  <c:v>44095</c:v>
                </c:pt>
                <c:pt idx="180">
                  <c:v>44096</c:v>
                </c:pt>
                <c:pt idx="181">
                  <c:v>44097</c:v>
                </c:pt>
                <c:pt idx="182">
                  <c:v>44098</c:v>
                </c:pt>
                <c:pt idx="183">
                  <c:v>44099</c:v>
                </c:pt>
                <c:pt idx="184">
                  <c:v>44102</c:v>
                </c:pt>
                <c:pt idx="185">
                  <c:v>44103</c:v>
                </c:pt>
                <c:pt idx="186">
                  <c:v>44104</c:v>
                </c:pt>
                <c:pt idx="187">
                  <c:v>44105</c:v>
                </c:pt>
                <c:pt idx="188">
                  <c:v>44106</c:v>
                </c:pt>
                <c:pt idx="189">
                  <c:v>44109</c:v>
                </c:pt>
                <c:pt idx="190">
                  <c:v>44110</c:v>
                </c:pt>
                <c:pt idx="191">
                  <c:v>44111</c:v>
                </c:pt>
                <c:pt idx="192">
                  <c:v>44112</c:v>
                </c:pt>
                <c:pt idx="193">
                  <c:v>44113</c:v>
                </c:pt>
                <c:pt idx="194">
                  <c:v>44116</c:v>
                </c:pt>
                <c:pt idx="195">
                  <c:v>44117</c:v>
                </c:pt>
                <c:pt idx="196">
                  <c:v>44118</c:v>
                </c:pt>
                <c:pt idx="197">
                  <c:v>44119</c:v>
                </c:pt>
                <c:pt idx="198">
                  <c:v>44120</c:v>
                </c:pt>
                <c:pt idx="199">
                  <c:v>44123</c:v>
                </c:pt>
                <c:pt idx="200">
                  <c:v>44124</c:v>
                </c:pt>
                <c:pt idx="201">
                  <c:v>44125</c:v>
                </c:pt>
                <c:pt idx="202">
                  <c:v>44126</c:v>
                </c:pt>
                <c:pt idx="203">
                  <c:v>44127</c:v>
                </c:pt>
                <c:pt idx="204">
                  <c:v>44130</c:v>
                </c:pt>
                <c:pt idx="205">
                  <c:v>44131</c:v>
                </c:pt>
                <c:pt idx="206">
                  <c:v>44132</c:v>
                </c:pt>
                <c:pt idx="207">
                  <c:v>44133</c:v>
                </c:pt>
                <c:pt idx="208">
                  <c:v>44137</c:v>
                </c:pt>
                <c:pt idx="209">
                  <c:v>44138</c:v>
                </c:pt>
                <c:pt idx="210">
                  <c:v>44139</c:v>
                </c:pt>
                <c:pt idx="211">
                  <c:v>44140</c:v>
                </c:pt>
                <c:pt idx="212">
                  <c:v>44141</c:v>
                </c:pt>
                <c:pt idx="213">
                  <c:v>44144</c:v>
                </c:pt>
                <c:pt idx="214">
                  <c:v>44145</c:v>
                </c:pt>
                <c:pt idx="215">
                  <c:v>44146</c:v>
                </c:pt>
                <c:pt idx="216">
                  <c:v>44147</c:v>
                </c:pt>
                <c:pt idx="217">
                  <c:v>44148</c:v>
                </c:pt>
                <c:pt idx="218">
                  <c:v>44151</c:v>
                </c:pt>
                <c:pt idx="219">
                  <c:v>44152</c:v>
                </c:pt>
                <c:pt idx="220">
                  <c:v>44153</c:v>
                </c:pt>
                <c:pt idx="221">
                  <c:v>44154</c:v>
                </c:pt>
                <c:pt idx="222">
                  <c:v>44155</c:v>
                </c:pt>
                <c:pt idx="223">
                  <c:v>44158</c:v>
                </c:pt>
                <c:pt idx="224">
                  <c:v>44159</c:v>
                </c:pt>
                <c:pt idx="225">
                  <c:v>44160</c:v>
                </c:pt>
                <c:pt idx="226">
                  <c:v>44161</c:v>
                </c:pt>
                <c:pt idx="227">
                  <c:v>44162</c:v>
                </c:pt>
                <c:pt idx="228">
                  <c:v>44165</c:v>
                </c:pt>
                <c:pt idx="229">
                  <c:v>44166</c:v>
                </c:pt>
                <c:pt idx="230">
                  <c:v>44167</c:v>
                </c:pt>
                <c:pt idx="231">
                  <c:v>44168</c:v>
                </c:pt>
                <c:pt idx="232">
                  <c:v>44169</c:v>
                </c:pt>
                <c:pt idx="233">
                  <c:v>44172</c:v>
                </c:pt>
                <c:pt idx="234">
                  <c:v>44173</c:v>
                </c:pt>
                <c:pt idx="235">
                  <c:v>44174</c:v>
                </c:pt>
                <c:pt idx="236">
                  <c:v>44175</c:v>
                </c:pt>
                <c:pt idx="237">
                  <c:v>44176</c:v>
                </c:pt>
                <c:pt idx="238">
                  <c:v>44179</c:v>
                </c:pt>
                <c:pt idx="239">
                  <c:v>44180</c:v>
                </c:pt>
                <c:pt idx="240">
                  <c:v>44181</c:v>
                </c:pt>
                <c:pt idx="241">
                  <c:v>44182</c:v>
                </c:pt>
                <c:pt idx="242">
                  <c:v>44183</c:v>
                </c:pt>
                <c:pt idx="243">
                  <c:v>44186</c:v>
                </c:pt>
                <c:pt idx="244">
                  <c:v>44187</c:v>
                </c:pt>
                <c:pt idx="245">
                  <c:v>44188</c:v>
                </c:pt>
                <c:pt idx="246">
                  <c:v>44189</c:v>
                </c:pt>
                <c:pt idx="247">
                  <c:v>44193</c:v>
                </c:pt>
                <c:pt idx="248">
                  <c:v>44194</c:v>
                </c:pt>
                <c:pt idx="249">
                  <c:v>44195</c:v>
                </c:pt>
                <c:pt idx="250">
                  <c:v>44196</c:v>
                </c:pt>
                <c:pt idx="251">
                  <c:v>44197</c:v>
                </c:pt>
                <c:pt idx="252">
                  <c:v>44200</c:v>
                </c:pt>
                <c:pt idx="253">
                  <c:v>44201</c:v>
                </c:pt>
                <c:pt idx="254">
                  <c:v>44202</c:v>
                </c:pt>
                <c:pt idx="255">
                  <c:v>44203</c:v>
                </c:pt>
                <c:pt idx="256">
                  <c:v>44204</c:v>
                </c:pt>
                <c:pt idx="257">
                  <c:v>44207</c:v>
                </c:pt>
                <c:pt idx="258">
                  <c:v>44208</c:v>
                </c:pt>
                <c:pt idx="259">
                  <c:v>44209</c:v>
                </c:pt>
                <c:pt idx="260">
                  <c:v>44210</c:v>
                </c:pt>
                <c:pt idx="261">
                  <c:v>44211</c:v>
                </c:pt>
                <c:pt idx="262">
                  <c:v>44214</c:v>
                </c:pt>
                <c:pt idx="263">
                  <c:v>44215</c:v>
                </c:pt>
                <c:pt idx="264">
                  <c:v>44216</c:v>
                </c:pt>
                <c:pt idx="265">
                  <c:v>44217</c:v>
                </c:pt>
                <c:pt idx="266">
                  <c:v>44218</c:v>
                </c:pt>
                <c:pt idx="267">
                  <c:v>44221</c:v>
                </c:pt>
                <c:pt idx="268">
                  <c:v>44222</c:v>
                </c:pt>
                <c:pt idx="269">
                  <c:v>44223</c:v>
                </c:pt>
                <c:pt idx="270">
                  <c:v>44224</c:v>
                </c:pt>
                <c:pt idx="271">
                  <c:v>44225</c:v>
                </c:pt>
                <c:pt idx="272">
                  <c:v>44228</c:v>
                </c:pt>
                <c:pt idx="273">
                  <c:v>44229</c:v>
                </c:pt>
                <c:pt idx="274">
                  <c:v>44230</c:v>
                </c:pt>
                <c:pt idx="275">
                  <c:v>44231</c:v>
                </c:pt>
                <c:pt idx="276">
                  <c:v>44235</c:v>
                </c:pt>
                <c:pt idx="277">
                  <c:v>44236</c:v>
                </c:pt>
                <c:pt idx="278">
                  <c:v>44237</c:v>
                </c:pt>
                <c:pt idx="279">
                  <c:v>44238</c:v>
                </c:pt>
                <c:pt idx="280">
                  <c:v>44239</c:v>
                </c:pt>
                <c:pt idx="281">
                  <c:v>44242</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44266</c:v>
                </c:pt>
                <c:pt idx="300">
                  <c:v>44267</c:v>
                </c:pt>
                <c:pt idx="301">
                  <c:v>44270</c:v>
                </c:pt>
                <c:pt idx="302">
                  <c:v>44271</c:v>
                </c:pt>
                <c:pt idx="303">
                  <c:v>44272</c:v>
                </c:pt>
                <c:pt idx="304">
                  <c:v>44273</c:v>
                </c:pt>
                <c:pt idx="305">
                  <c:v>44274</c:v>
                </c:pt>
                <c:pt idx="306">
                  <c:v>44277</c:v>
                </c:pt>
                <c:pt idx="307">
                  <c:v>44279</c:v>
                </c:pt>
                <c:pt idx="308">
                  <c:v>44280</c:v>
                </c:pt>
                <c:pt idx="309">
                  <c:v>44281</c:v>
                </c:pt>
                <c:pt idx="310">
                  <c:v>44284</c:v>
                </c:pt>
                <c:pt idx="311">
                  <c:v>44285</c:v>
                </c:pt>
                <c:pt idx="312">
                  <c:v>44286</c:v>
                </c:pt>
                <c:pt idx="313">
                  <c:v>44287</c:v>
                </c:pt>
                <c:pt idx="314">
                  <c:v>44288</c:v>
                </c:pt>
                <c:pt idx="315">
                  <c:v>44291</c:v>
                </c:pt>
                <c:pt idx="316">
                  <c:v>44292</c:v>
                </c:pt>
                <c:pt idx="317">
                  <c:v>44293</c:v>
                </c:pt>
                <c:pt idx="318">
                  <c:v>44294</c:v>
                </c:pt>
                <c:pt idx="319">
                  <c:v>44295</c:v>
                </c:pt>
                <c:pt idx="320">
                  <c:v>44298</c:v>
                </c:pt>
                <c:pt idx="321">
                  <c:v>44299</c:v>
                </c:pt>
                <c:pt idx="322">
                  <c:v>44300</c:v>
                </c:pt>
                <c:pt idx="323">
                  <c:v>44301</c:v>
                </c:pt>
                <c:pt idx="324">
                  <c:v>44302</c:v>
                </c:pt>
                <c:pt idx="325">
                  <c:v>44305</c:v>
                </c:pt>
                <c:pt idx="326">
                  <c:v>44306</c:v>
                </c:pt>
                <c:pt idx="327">
                  <c:v>44307</c:v>
                </c:pt>
                <c:pt idx="328">
                  <c:v>44308</c:v>
                </c:pt>
                <c:pt idx="329">
                  <c:v>44309</c:v>
                </c:pt>
                <c:pt idx="330">
                  <c:v>44312</c:v>
                </c:pt>
                <c:pt idx="331">
                  <c:v>44313</c:v>
                </c:pt>
                <c:pt idx="332">
                  <c:v>44314</c:v>
                </c:pt>
                <c:pt idx="333">
                  <c:v>44315</c:v>
                </c:pt>
                <c:pt idx="334">
                  <c:v>44316</c:v>
                </c:pt>
                <c:pt idx="335">
                  <c:v>44319</c:v>
                </c:pt>
                <c:pt idx="336">
                  <c:v>44320</c:v>
                </c:pt>
                <c:pt idx="337">
                  <c:v>44321</c:v>
                </c:pt>
                <c:pt idx="338">
                  <c:v>44322</c:v>
                </c:pt>
                <c:pt idx="339">
                  <c:v>44333</c:v>
                </c:pt>
                <c:pt idx="340">
                  <c:v>44334</c:v>
                </c:pt>
                <c:pt idx="341">
                  <c:v>44335</c:v>
                </c:pt>
                <c:pt idx="342">
                  <c:v>44336</c:v>
                </c:pt>
                <c:pt idx="343">
                  <c:v>44337</c:v>
                </c:pt>
                <c:pt idx="344">
                  <c:v>44340</c:v>
                </c:pt>
                <c:pt idx="345">
                  <c:v>44341</c:v>
                </c:pt>
                <c:pt idx="346">
                  <c:v>44342</c:v>
                </c:pt>
                <c:pt idx="347">
                  <c:v>44343</c:v>
                </c:pt>
                <c:pt idx="348">
                  <c:v>44344</c:v>
                </c:pt>
                <c:pt idx="349">
                  <c:v>44347</c:v>
                </c:pt>
                <c:pt idx="350">
                  <c:v>44348</c:v>
                </c:pt>
                <c:pt idx="351">
                  <c:v>44349</c:v>
                </c:pt>
                <c:pt idx="352">
                  <c:v>44350</c:v>
                </c:pt>
                <c:pt idx="353">
                  <c:v>44351</c:v>
                </c:pt>
                <c:pt idx="354">
                  <c:v>44354</c:v>
                </c:pt>
                <c:pt idx="355">
                  <c:v>44355</c:v>
                </c:pt>
                <c:pt idx="356">
                  <c:v>44356</c:v>
                </c:pt>
                <c:pt idx="357">
                  <c:v>44357</c:v>
                </c:pt>
                <c:pt idx="358">
                  <c:v>44358</c:v>
                </c:pt>
                <c:pt idx="359">
                  <c:v>44361</c:v>
                </c:pt>
                <c:pt idx="360">
                  <c:v>44362</c:v>
                </c:pt>
                <c:pt idx="361">
                  <c:v>44363</c:v>
                </c:pt>
                <c:pt idx="362">
                  <c:v>44364</c:v>
                </c:pt>
                <c:pt idx="363">
                  <c:v>44365</c:v>
                </c:pt>
                <c:pt idx="364">
                  <c:v>44368</c:v>
                </c:pt>
                <c:pt idx="365">
                  <c:v>44369</c:v>
                </c:pt>
                <c:pt idx="366">
                  <c:v>44370</c:v>
                </c:pt>
                <c:pt idx="367">
                  <c:v>44371</c:v>
                </c:pt>
                <c:pt idx="368">
                  <c:v>44372</c:v>
                </c:pt>
                <c:pt idx="369">
                  <c:v>44375</c:v>
                </c:pt>
                <c:pt idx="370">
                  <c:v>44376</c:v>
                </c:pt>
                <c:pt idx="371">
                  <c:v>44377</c:v>
                </c:pt>
                <c:pt idx="372">
                  <c:v>44378</c:v>
                </c:pt>
                <c:pt idx="373">
                  <c:v>44379</c:v>
                </c:pt>
                <c:pt idx="374">
                  <c:v>44382</c:v>
                </c:pt>
                <c:pt idx="375">
                  <c:v>44383</c:v>
                </c:pt>
                <c:pt idx="376">
                  <c:v>44384</c:v>
                </c:pt>
                <c:pt idx="377">
                  <c:v>44385</c:v>
                </c:pt>
                <c:pt idx="378">
                  <c:v>44386</c:v>
                </c:pt>
                <c:pt idx="379">
                  <c:v>44389</c:v>
                </c:pt>
                <c:pt idx="380">
                  <c:v>44390</c:v>
                </c:pt>
                <c:pt idx="381">
                  <c:v>44391</c:v>
                </c:pt>
                <c:pt idx="382">
                  <c:v>44392</c:v>
                </c:pt>
                <c:pt idx="383">
                  <c:v>44393</c:v>
                </c:pt>
                <c:pt idx="384">
                  <c:v>44396</c:v>
                </c:pt>
                <c:pt idx="385">
                  <c:v>44400</c:v>
                </c:pt>
                <c:pt idx="386">
                  <c:v>44403</c:v>
                </c:pt>
                <c:pt idx="387">
                  <c:v>44404</c:v>
                </c:pt>
                <c:pt idx="388">
                  <c:v>44405</c:v>
                </c:pt>
                <c:pt idx="389">
                  <c:v>44406</c:v>
                </c:pt>
                <c:pt idx="390">
                  <c:v>44407</c:v>
                </c:pt>
                <c:pt idx="391">
                  <c:v>44410</c:v>
                </c:pt>
                <c:pt idx="392">
                  <c:v>44411</c:v>
                </c:pt>
                <c:pt idx="393">
                  <c:v>44412</c:v>
                </c:pt>
                <c:pt idx="394">
                  <c:v>44413</c:v>
                </c:pt>
                <c:pt idx="395">
                  <c:v>44414</c:v>
                </c:pt>
                <c:pt idx="396">
                  <c:v>44417</c:v>
                </c:pt>
                <c:pt idx="397">
                  <c:v>44418</c:v>
                </c:pt>
                <c:pt idx="398">
                  <c:v>44419</c:v>
                </c:pt>
                <c:pt idx="399">
                  <c:v>44420</c:v>
                </c:pt>
                <c:pt idx="400">
                  <c:v>44421</c:v>
                </c:pt>
                <c:pt idx="401">
                  <c:v>44424</c:v>
                </c:pt>
                <c:pt idx="402">
                  <c:v>44425</c:v>
                </c:pt>
                <c:pt idx="403">
                  <c:v>44428</c:v>
                </c:pt>
                <c:pt idx="404">
                  <c:v>44431</c:v>
                </c:pt>
                <c:pt idx="405">
                  <c:v>44432</c:v>
                </c:pt>
                <c:pt idx="406">
                  <c:v>44433</c:v>
                </c:pt>
                <c:pt idx="407">
                  <c:v>44434</c:v>
                </c:pt>
                <c:pt idx="408">
                  <c:v>44435</c:v>
                </c:pt>
                <c:pt idx="409">
                  <c:v>44438</c:v>
                </c:pt>
                <c:pt idx="410">
                  <c:v>44439</c:v>
                </c:pt>
                <c:pt idx="411">
                  <c:v>44440</c:v>
                </c:pt>
                <c:pt idx="412">
                  <c:v>44441</c:v>
                </c:pt>
                <c:pt idx="413">
                  <c:v>44442</c:v>
                </c:pt>
                <c:pt idx="414">
                  <c:v>44445</c:v>
                </c:pt>
                <c:pt idx="415">
                  <c:v>44446</c:v>
                </c:pt>
                <c:pt idx="416">
                  <c:v>44447</c:v>
                </c:pt>
                <c:pt idx="417">
                  <c:v>44448</c:v>
                </c:pt>
                <c:pt idx="418">
                  <c:v>44449</c:v>
                </c:pt>
                <c:pt idx="419">
                  <c:v>44452</c:v>
                </c:pt>
                <c:pt idx="420">
                  <c:v>44453</c:v>
                </c:pt>
                <c:pt idx="421">
                  <c:v>44454</c:v>
                </c:pt>
                <c:pt idx="422">
                  <c:v>44455</c:v>
                </c:pt>
                <c:pt idx="423">
                  <c:v>44456</c:v>
                </c:pt>
                <c:pt idx="424">
                  <c:v>44459</c:v>
                </c:pt>
                <c:pt idx="425">
                  <c:v>44460</c:v>
                </c:pt>
                <c:pt idx="426">
                  <c:v>44461</c:v>
                </c:pt>
                <c:pt idx="427">
                  <c:v>44462</c:v>
                </c:pt>
                <c:pt idx="428">
                  <c:v>44463</c:v>
                </c:pt>
                <c:pt idx="429">
                  <c:v>44466</c:v>
                </c:pt>
                <c:pt idx="430">
                  <c:v>44467</c:v>
                </c:pt>
                <c:pt idx="431">
                  <c:v>44468</c:v>
                </c:pt>
                <c:pt idx="432">
                  <c:v>44469</c:v>
                </c:pt>
                <c:pt idx="433">
                  <c:v>44470</c:v>
                </c:pt>
                <c:pt idx="434">
                  <c:v>44473</c:v>
                </c:pt>
                <c:pt idx="435">
                  <c:v>44474</c:v>
                </c:pt>
                <c:pt idx="436">
                  <c:v>44475</c:v>
                </c:pt>
                <c:pt idx="437">
                  <c:v>44476</c:v>
                </c:pt>
                <c:pt idx="438">
                  <c:v>44477</c:v>
                </c:pt>
                <c:pt idx="439">
                  <c:v>44480</c:v>
                </c:pt>
                <c:pt idx="440">
                  <c:v>44481</c:v>
                </c:pt>
                <c:pt idx="441">
                  <c:v>44482</c:v>
                </c:pt>
                <c:pt idx="442">
                  <c:v>44483</c:v>
                </c:pt>
                <c:pt idx="443">
                  <c:v>44484</c:v>
                </c:pt>
                <c:pt idx="444">
                  <c:v>44487</c:v>
                </c:pt>
                <c:pt idx="445">
                  <c:v>44489</c:v>
                </c:pt>
                <c:pt idx="446">
                  <c:v>44490</c:v>
                </c:pt>
                <c:pt idx="447">
                  <c:v>44491</c:v>
                </c:pt>
                <c:pt idx="448">
                  <c:v>44494</c:v>
                </c:pt>
                <c:pt idx="449">
                  <c:v>44495</c:v>
                </c:pt>
                <c:pt idx="450">
                  <c:v>44496</c:v>
                </c:pt>
                <c:pt idx="451">
                  <c:v>44497</c:v>
                </c:pt>
                <c:pt idx="452">
                  <c:v>44498</c:v>
                </c:pt>
                <c:pt idx="453">
                  <c:v>44501</c:v>
                </c:pt>
                <c:pt idx="454">
                  <c:v>44502</c:v>
                </c:pt>
                <c:pt idx="455">
                  <c:v>44503</c:v>
                </c:pt>
                <c:pt idx="456">
                  <c:v>44504</c:v>
                </c:pt>
                <c:pt idx="457">
                  <c:v>44505</c:v>
                </c:pt>
                <c:pt idx="458">
                  <c:v>44508</c:v>
                </c:pt>
                <c:pt idx="459">
                  <c:v>44509</c:v>
                </c:pt>
                <c:pt idx="460">
                  <c:v>44510</c:v>
                </c:pt>
                <c:pt idx="461">
                  <c:v>44511</c:v>
                </c:pt>
                <c:pt idx="462">
                  <c:v>44512</c:v>
                </c:pt>
                <c:pt idx="463">
                  <c:v>44515</c:v>
                </c:pt>
                <c:pt idx="464">
                  <c:v>44516</c:v>
                </c:pt>
                <c:pt idx="465">
                  <c:v>44517</c:v>
                </c:pt>
                <c:pt idx="466">
                  <c:v>44518</c:v>
                </c:pt>
                <c:pt idx="467">
                  <c:v>44519</c:v>
                </c:pt>
                <c:pt idx="468">
                  <c:v>44522</c:v>
                </c:pt>
                <c:pt idx="469">
                  <c:v>44523</c:v>
                </c:pt>
                <c:pt idx="470">
                  <c:v>44524</c:v>
                </c:pt>
                <c:pt idx="471">
                  <c:v>44525</c:v>
                </c:pt>
                <c:pt idx="472">
                  <c:v>44526</c:v>
                </c:pt>
                <c:pt idx="473">
                  <c:v>44529</c:v>
                </c:pt>
                <c:pt idx="474">
                  <c:v>44530</c:v>
                </c:pt>
                <c:pt idx="475">
                  <c:v>44531</c:v>
                </c:pt>
                <c:pt idx="476">
                  <c:v>44532</c:v>
                </c:pt>
                <c:pt idx="477">
                  <c:v>44533</c:v>
                </c:pt>
                <c:pt idx="478">
                  <c:v>44536</c:v>
                </c:pt>
                <c:pt idx="479">
                  <c:v>44537</c:v>
                </c:pt>
                <c:pt idx="480">
                  <c:v>44538</c:v>
                </c:pt>
                <c:pt idx="481">
                  <c:v>44539</c:v>
                </c:pt>
                <c:pt idx="482">
                  <c:v>44540</c:v>
                </c:pt>
                <c:pt idx="483">
                  <c:v>44543</c:v>
                </c:pt>
                <c:pt idx="484">
                  <c:v>44544</c:v>
                </c:pt>
                <c:pt idx="485">
                  <c:v>44545</c:v>
                </c:pt>
                <c:pt idx="486">
                  <c:v>44546</c:v>
                </c:pt>
                <c:pt idx="487">
                  <c:v>44547</c:v>
                </c:pt>
                <c:pt idx="488">
                  <c:v>44550</c:v>
                </c:pt>
                <c:pt idx="489">
                  <c:v>44551</c:v>
                </c:pt>
                <c:pt idx="490">
                  <c:v>44552</c:v>
                </c:pt>
                <c:pt idx="491">
                  <c:v>44553</c:v>
                </c:pt>
                <c:pt idx="492">
                  <c:v>44554</c:v>
                </c:pt>
                <c:pt idx="493">
                  <c:v>44557</c:v>
                </c:pt>
                <c:pt idx="494">
                  <c:v>44558</c:v>
                </c:pt>
                <c:pt idx="495">
                  <c:v>44559</c:v>
                </c:pt>
                <c:pt idx="496">
                  <c:v>44560</c:v>
                </c:pt>
                <c:pt idx="497">
                  <c:v>44561</c:v>
                </c:pt>
                <c:pt idx="498">
                  <c:v>44564</c:v>
                </c:pt>
                <c:pt idx="499">
                  <c:v>44565</c:v>
                </c:pt>
                <c:pt idx="500">
                  <c:v>44566</c:v>
                </c:pt>
                <c:pt idx="501">
                  <c:v>44567</c:v>
                </c:pt>
                <c:pt idx="502">
                  <c:v>44568</c:v>
                </c:pt>
                <c:pt idx="503">
                  <c:v>44571</c:v>
                </c:pt>
                <c:pt idx="504">
                  <c:v>44572</c:v>
                </c:pt>
                <c:pt idx="505">
                  <c:v>44573</c:v>
                </c:pt>
                <c:pt idx="506">
                  <c:v>44574</c:v>
                </c:pt>
                <c:pt idx="507">
                  <c:v>44575</c:v>
                </c:pt>
                <c:pt idx="508">
                  <c:v>44578</c:v>
                </c:pt>
                <c:pt idx="509">
                  <c:v>44579</c:v>
                </c:pt>
                <c:pt idx="510">
                  <c:v>44580</c:v>
                </c:pt>
                <c:pt idx="511">
                  <c:v>44581</c:v>
                </c:pt>
                <c:pt idx="512">
                  <c:v>44582</c:v>
                </c:pt>
                <c:pt idx="513">
                  <c:v>44585</c:v>
                </c:pt>
                <c:pt idx="514">
                  <c:v>44586</c:v>
                </c:pt>
                <c:pt idx="515">
                  <c:v>44587</c:v>
                </c:pt>
                <c:pt idx="516">
                  <c:v>44588</c:v>
                </c:pt>
                <c:pt idx="517">
                  <c:v>44589</c:v>
                </c:pt>
                <c:pt idx="518">
                  <c:v>44592</c:v>
                </c:pt>
                <c:pt idx="519">
                  <c:v>44593</c:v>
                </c:pt>
                <c:pt idx="520">
                  <c:v>44594</c:v>
                </c:pt>
                <c:pt idx="521">
                  <c:v>44595</c:v>
                </c:pt>
                <c:pt idx="522">
                  <c:v>44596</c:v>
                </c:pt>
                <c:pt idx="523">
                  <c:v>44599</c:v>
                </c:pt>
                <c:pt idx="524">
                  <c:v>44600</c:v>
                </c:pt>
                <c:pt idx="525">
                  <c:v>44601</c:v>
                </c:pt>
                <c:pt idx="526">
                  <c:v>44602</c:v>
                </c:pt>
                <c:pt idx="527">
                  <c:v>44603</c:v>
                </c:pt>
                <c:pt idx="528">
                  <c:v>44606</c:v>
                </c:pt>
                <c:pt idx="529">
                  <c:v>44607</c:v>
                </c:pt>
                <c:pt idx="530">
                  <c:v>44608</c:v>
                </c:pt>
                <c:pt idx="531">
                  <c:v>44609</c:v>
                </c:pt>
                <c:pt idx="532">
                  <c:v>44610</c:v>
                </c:pt>
                <c:pt idx="533">
                  <c:v>44613</c:v>
                </c:pt>
                <c:pt idx="534">
                  <c:v>44614</c:v>
                </c:pt>
                <c:pt idx="535">
                  <c:v>44615</c:v>
                </c:pt>
                <c:pt idx="536">
                  <c:v>44616</c:v>
                </c:pt>
                <c:pt idx="537">
                  <c:v>44617</c:v>
                </c:pt>
                <c:pt idx="538">
                  <c:v>44620</c:v>
                </c:pt>
                <c:pt idx="539">
                  <c:v>44621</c:v>
                </c:pt>
                <c:pt idx="540">
                  <c:v>44622</c:v>
                </c:pt>
                <c:pt idx="541">
                  <c:v>44623</c:v>
                </c:pt>
                <c:pt idx="542">
                  <c:v>44624</c:v>
                </c:pt>
                <c:pt idx="543">
                  <c:v>44627</c:v>
                </c:pt>
                <c:pt idx="544">
                  <c:v>44628</c:v>
                </c:pt>
                <c:pt idx="545">
                  <c:v>44629</c:v>
                </c:pt>
                <c:pt idx="546">
                  <c:v>44630</c:v>
                </c:pt>
                <c:pt idx="547">
                  <c:v>44631</c:v>
                </c:pt>
                <c:pt idx="548">
                  <c:v>44634</c:v>
                </c:pt>
                <c:pt idx="549">
                  <c:v>44635</c:v>
                </c:pt>
                <c:pt idx="550">
                  <c:v>44636</c:v>
                </c:pt>
                <c:pt idx="551">
                  <c:v>44637</c:v>
                </c:pt>
                <c:pt idx="552">
                  <c:v>44638</c:v>
                </c:pt>
                <c:pt idx="553">
                  <c:v>44641</c:v>
                </c:pt>
                <c:pt idx="554">
                  <c:v>44642</c:v>
                </c:pt>
                <c:pt idx="555">
                  <c:v>44644</c:v>
                </c:pt>
                <c:pt idx="556">
                  <c:v>44645</c:v>
                </c:pt>
                <c:pt idx="557">
                  <c:v>44648</c:v>
                </c:pt>
                <c:pt idx="558">
                  <c:v>44649</c:v>
                </c:pt>
                <c:pt idx="559">
                  <c:v>44650</c:v>
                </c:pt>
                <c:pt idx="560">
                  <c:v>44651</c:v>
                </c:pt>
                <c:pt idx="561">
                  <c:v>44652</c:v>
                </c:pt>
                <c:pt idx="562">
                  <c:v>44655</c:v>
                </c:pt>
                <c:pt idx="563">
                  <c:v>44656</c:v>
                </c:pt>
                <c:pt idx="564">
                  <c:v>44657</c:v>
                </c:pt>
                <c:pt idx="565">
                  <c:v>44658</c:v>
                </c:pt>
                <c:pt idx="566">
                  <c:v>44659</c:v>
                </c:pt>
                <c:pt idx="567">
                  <c:v>44662</c:v>
                </c:pt>
                <c:pt idx="568">
                  <c:v>44663</c:v>
                </c:pt>
                <c:pt idx="569">
                  <c:v>44664</c:v>
                </c:pt>
                <c:pt idx="570">
                  <c:v>44665</c:v>
                </c:pt>
                <c:pt idx="571">
                  <c:v>44666</c:v>
                </c:pt>
                <c:pt idx="572">
                  <c:v>44669</c:v>
                </c:pt>
                <c:pt idx="573">
                  <c:v>44670</c:v>
                </c:pt>
                <c:pt idx="574">
                  <c:v>44671</c:v>
                </c:pt>
                <c:pt idx="575">
                  <c:v>44672</c:v>
                </c:pt>
                <c:pt idx="576">
                  <c:v>44673</c:v>
                </c:pt>
                <c:pt idx="577">
                  <c:v>44676</c:v>
                </c:pt>
                <c:pt idx="578">
                  <c:v>44677</c:v>
                </c:pt>
                <c:pt idx="579">
                  <c:v>44678</c:v>
                </c:pt>
                <c:pt idx="580">
                  <c:v>44679</c:v>
                </c:pt>
                <c:pt idx="581">
                  <c:v>44687</c:v>
                </c:pt>
                <c:pt idx="582">
                  <c:v>44690</c:v>
                </c:pt>
                <c:pt idx="583">
                  <c:v>44691</c:v>
                </c:pt>
                <c:pt idx="584">
                  <c:v>44692</c:v>
                </c:pt>
                <c:pt idx="585">
                  <c:v>44693</c:v>
                </c:pt>
                <c:pt idx="586">
                  <c:v>44694</c:v>
                </c:pt>
                <c:pt idx="587">
                  <c:v>44697</c:v>
                </c:pt>
                <c:pt idx="588">
                  <c:v>44698</c:v>
                </c:pt>
                <c:pt idx="589">
                  <c:v>44699</c:v>
                </c:pt>
                <c:pt idx="590">
                  <c:v>44700</c:v>
                </c:pt>
                <c:pt idx="591">
                  <c:v>44701</c:v>
                </c:pt>
                <c:pt idx="592">
                  <c:v>44704</c:v>
                </c:pt>
                <c:pt idx="593">
                  <c:v>44705</c:v>
                </c:pt>
                <c:pt idx="594">
                  <c:v>44706</c:v>
                </c:pt>
                <c:pt idx="595">
                  <c:v>44707</c:v>
                </c:pt>
                <c:pt idx="596">
                  <c:v>44708</c:v>
                </c:pt>
                <c:pt idx="597">
                  <c:v>44711</c:v>
                </c:pt>
                <c:pt idx="598">
                  <c:v>44712</c:v>
                </c:pt>
                <c:pt idx="599">
                  <c:v>44713</c:v>
                </c:pt>
                <c:pt idx="600">
                  <c:v>44714</c:v>
                </c:pt>
                <c:pt idx="601">
                  <c:v>44715</c:v>
                </c:pt>
                <c:pt idx="602">
                  <c:v>44718</c:v>
                </c:pt>
                <c:pt idx="603">
                  <c:v>44719</c:v>
                </c:pt>
                <c:pt idx="604">
                  <c:v>44720</c:v>
                </c:pt>
                <c:pt idx="605">
                  <c:v>44721</c:v>
                </c:pt>
                <c:pt idx="606">
                  <c:v>44722</c:v>
                </c:pt>
                <c:pt idx="607">
                  <c:v>44725</c:v>
                </c:pt>
                <c:pt idx="608">
                  <c:v>44726</c:v>
                </c:pt>
                <c:pt idx="609">
                  <c:v>44727</c:v>
                </c:pt>
                <c:pt idx="610">
                  <c:v>44728</c:v>
                </c:pt>
                <c:pt idx="611">
                  <c:v>44729</c:v>
                </c:pt>
                <c:pt idx="612">
                  <c:v>44732</c:v>
                </c:pt>
                <c:pt idx="613">
                  <c:v>44733</c:v>
                </c:pt>
                <c:pt idx="614">
                  <c:v>44734</c:v>
                </c:pt>
                <c:pt idx="615">
                  <c:v>44735</c:v>
                </c:pt>
                <c:pt idx="616">
                  <c:v>44736</c:v>
                </c:pt>
                <c:pt idx="617">
                  <c:v>44739</c:v>
                </c:pt>
                <c:pt idx="618">
                  <c:v>44740</c:v>
                </c:pt>
                <c:pt idx="619">
                  <c:v>44741</c:v>
                </c:pt>
                <c:pt idx="620">
                  <c:v>44742</c:v>
                </c:pt>
                <c:pt idx="621">
                  <c:v>44743</c:v>
                </c:pt>
                <c:pt idx="622">
                  <c:v>44746</c:v>
                </c:pt>
                <c:pt idx="623">
                  <c:v>44747</c:v>
                </c:pt>
                <c:pt idx="624">
                  <c:v>44748</c:v>
                </c:pt>
                <c:pt idx="625">
                  <c:v>44749</c:v>
                </c:pt>
                <c:pt idx="626">
                  <c:v>44755</c:v>
                </c:pt>
                <c:pt idx="627">
                  <c:v>44756</c:v>
                </c:pt>
                <c:pt idx="628">
                  <c:v>44757</c:v>
                </c:pt>
                <c:pt idx="629">
                  <c:v>44760</c:v>
                </c:pt>
                <c:pt idx="630">
                  <c:v>44761</c:v>
                </c:pt>
                <c:pt idx="631">
                  <c:v>44762</c:v>
                </c:pt>
                <c:pt idx="632">
                  <c:v>44763</c:v>
                </c:pt>
                <c:pt idx="633">
                  <c:v>44764</c:v>
                </c:pt>
                <c:pt idx="634">
                  <c:v>44767</c:v>
                </c:pt>
                <c:pt idx="635">
                  <c:v>44768</c:v>
                </c:pt>
                <c:pt idx="636">
                  <c:v>44769</c:v>
                </c:pt>
                <c:pt idx="637">
                  <c:v>44770</c:v>
                </c:pt>
                <c:pt idx="638">
                  <c:v>44771</c:v>
                </c:pt>
                <c:pt idx="639">
                  <c:v>44774</c:v>
                </c:pt>
                <c:pt idx="640">
                  <c:v>44775</c:v>
                </c:pt>
                <c:pt idx="641">
                  <c:v>44776</c:v>
                </c:pt>
                <c:pt idx="642">
                  <c:v>44777</c:v>
                </c:pt>
                <c:pt idx="643">
                  <c:v>44778</c:v>
                </c:pt>
                <c:pt idx="644">
                  <c:v>44783</c:v>
                </c:pt>
                <c:pt idx="645">
                  <c:v>44784</c:v>
                </c:pt>
                <c:pt idx="646">
                  <c:v>44785</c:v>
                </c:pt>
                <c:pt idx="647">
                  <c:v>44788</c:v>
                </c:pt>
                <c:pt idx="648">
                  <c:v>44789</c:v>
                </c:pt>
                <c:pt idx="649">
                  <c:v>44790</c:v>
                </c:pt>
                <c:pt idx="650">
                  <c:v>44791</c:v>
                </c:pt>
                <c:pt idx="651">
                  <c:v>44792</c:v>
                </c:pt>
                <c:pt idx="652">
                  <c:v>44795</c:v>
                </c:pt>
                <c:pt idx="653">
                  <c:v>44796</c:v>
                </c:pt>
                <c:pt idx="654">
                  <c:v>44797</c:v>
                </c:pt>
                <c:pt idx="655">
                  <c:v>44798</c:v>
                </c:pt>
                <c:pt idx="656">
                  <c:v>44799</c:v>
                </c:pt>
                <c:pt idx="657">
                  <c:v>44802</c:v>
                </c:pt>
                <c:pt idx="658">
                  <c:v>44803</c:v>
                </c:pt>
                <c:pt idx="659">
                  <c:v>44804</c:v>
                </c:pt>
                <c:pt idx="660">
                  <c:v>44805</c:v>
                </c:pt>
                <c:pt idx="661">
                  <c:v>44806</c:v>
                </c:pt>
                <c:pt idx="662">
                  <c:v>44809</c:v>
                </c:pt>
                <c:pt idx="663">
                  <c:v>44810</c:v>
                </c:pt>
                <c:pt idx="664">
                  <c:v>44811</c:v>
                </c:pt>
                <c:pt idx="665">
                  <c:v>44812</c:v>
                </c:pt>
                <c:pt idx="666">
                  <c:v>44813</c:v>
                </c:pt>
                <c:pt idx="667">
                  <c:v>44816</c:v>
                </c:pt>
                <c:pt idx="668">
                  <c:v>44817</c:v>
                </c:pt>
                <c:pt idx="669">
                  <c:v>44818</c:v>
                </c:pt>
                <c:pt idx="670">
                  <c:v>44819</c:v>
                </c:pt>
                <c:pt idx="671">
                  <c:v>44820</c:v>
                </c:pt>
                <c:pt idx="672">
                  <c:v>44823</c:v>
                </c:pt>
                <c:pt idx="673">
                  <c:v>44824</c:v>
                </c:pt>
                <c:pt idx="674">
                  <c:v>44825</c:v>
                </c:pt>
                <c:pt idx="675">
                  <c:v>44826</c:v>
                </c:pt>
                <c:pt idx="676">
                  <c:v>44827</c:v>
                </c:pt>
                <c:pt idx="677">
                  <c:v>44830</c:v>
                </c:pt>
                <c:pt idx="678">
                  <c:v>44831</c:v>
                </c:pt>
                <c:pt idx="679">
                  <c:v>44832</c:v>
                </c:pt>
                <c:pt idx="680">
                  <c:v>44833</c:v>
                </c:pt>
                <c:pt idx="681">
                  <c:v>44834</c:v>
                </c:pt>
                <c:pt idx="682">
                  <c:v>44837</c:v>
                </c:pt>
                <c:pt idx="683">
                  <c:v>44838</c:v>
                </c:pt>
                <c:pt idx="684">
                  <c:v>44839</c:v>
                </c:pt>
                <c:pt idx="685">
                  <c:v>44840</c:v>
                </c:pt>
                <c:pt idx="686">
                  <c:v>44841</c:v>
                </c:pt>
                <c:pt idx="687">
                  <c:v>44844</c:v>
                </c:pt>
                <c:pt idx="688">
                  <c:v>44845</c:v>
                </c:pt>
                <c:pt idx="689">
                  <c:v>44846</c:v>
                </c:pt>
                <c:pt idx="690">
                  <c:v>44847</c:v>
                </c:pt>
                <c:pt idx="691">
                  <c:v>44848</c:v>
                </c:pt>
                <c:pt idx="692">
                  <c:v>44851</c:v>
                </c:pt>
                <c:pt idx="693">
                  <c:v>44852</c:v>
                </c:pt>
                <c:pt idx="694">
                  <c:v>44853</c:v>
                </c:pt>
                <c:pt idx="695">
                  <c:v>44854</c:v>
                </c:pt>
                <c:pt idx="696">
                  <c:v>44855</c:v>
                </c:pt>
                <c:pt idx="697">
                  <c:v>44858</c:v>
                </c:pt>
                <c:pt idx="698">
                  <c:v>44859</c:v>
                </c:pt>
                <c:pt idx="699">
                  <c:v>44860</c:v>
                </c:pt>
                <c:pt idx="700">
                  <c:v>44861</c:v>
                </c:pt>
                <c:pt idx="701">
                  <c:v>44862</c:v>
                </c:pt>
                <c:pt idx="702">
                  <c:v>44865</c:v>
                </c:pt>
                <c:pt idx="703">
                  <c:v>44866</c:v>
                </c:pt>
                <c:pt idx="704">
                  <c:v>44867</c:v>
                </c:pt>
                <c:pt idx="705">
                  <c:v>44868</c:v>
                </c:pt>
                <c:pt idx="706">
                  <c:v>44869</c:v>
                </c:pt>
                <c:pt idx="707">
                  <c:v>44872</c:v>
                </c:pt>
                <c:pt idx="708">
                  <c:v>44873</c:v>
                </c:pt>
                <c:pt idx="709">
                  <c:v>44875</c:v>
                </c:pt>
                <c:pt idx="710">
                  <c:v>44876</c:v>
                </c:pt>
                <c:pt idx="711">
                  <c:v>44879</c:v>
                </c:pt>
                <c:pt idx="712">
                  <c:v>44880</c:v>
                </c:pt>
                <c:pt idx="713">
                  <c:v>44881</c:v>
                </c:pt>
                <c:pt idx="714">
                  <c:v>44882</c:v>
                </c:pt>
                <c:pt idx="715">
                  <c:v>44883</c:v>
                </c:pt>
                <c:pt idx="716">
                  <c:v>44886</c:v>
                </c:pt>
                <c:pt idx="717">
                  <c:v>44887</c:v>
                </c:pt>
                <c:pt idx="718">
                  <c:v>44888</c:v>
                </c:pt>
                <c:pt idx="719">
                  <c:v>44889</c:v>
                </c:pt>
                <c:pt idx="720">
                  <c:v>44890</c:v>
                </c:pt>
                <c:pt idx="721">
                  <c:v>44893</c:v>
                </c:pt>
                <c:pt idx="722">
                  <c:v>44894</c:v>
                </c:pt>
                <c:pt idx="723">
                  <c:v>44895</c:v>
                </c:pt>
                <c:pt idx="724">
                  <c:v>44896</c:v>
                </c:pt>
                <c:pt idx="725">
                  <c:v>44897</c:v>
                </c:pt>
                <c:pt idx="726">
                  <c:v>44900</c:v>
                </c:pt>
                <c:pt idx="727">
                  <c:v>44901</c:v>
                </c:pt>
                <c:pt idx="728">
                  <c:v>44902</c:v>
                </c:pt>
                <c:pt idx="729">
                  <c:v>44903</c:v>
                </c:pt>
                <c:pt idx="730">
                  <c:v>44904</c:v>
                </c:pt>
                <c:pt idx="731">
                  <c:v>44907</c:v>
                </c:pt>
                <c:pt idx="732">
                  <c:v>44908</c:v>
                </c:pt>
                <c:pt idx="733">
                  <c:v>44909</c:v>
                </c:pt>
                <c:pt idx="734">
                  <c:v>44910</c:v>
                </c:pt>
                <c:pt idx="735">
                  <c:v>44911</c:v>
                </c:pt>
                <c:pt idx="736">
                  <c:v>44914</c:v>
                </c:pt>
                <c:pt idx="737">
                  <c:v>44915</c:v>
                </c:pt>
                <c:pt idx="738">
                  <c:v>44916</c:v>
                </c:pt>
                <c:pt idx="739">
                  <c:v>44917</c:v>
                </c:pt>
                <c:pt idx="740">
                  <c:v>44918</c:v>
                </c:pt>
                <c:pt idx="741">
                  <c:v>44921</c:v>
                </c:pt>
                <c:pt idx="742">
                  <c:v>44922</c:v>
                </c:pt>
                <c:pt idx="743">
                  <c:v>44923</c:v>
                </c:pt>
                <c:pt idx="744">
                  <c:v>44924</c:v>
                </c:pt>
                <c:pt idx="745">
                  <c:v>44925</c:v>
                </c:pt>
                <c:pt idx="746">
                  <c:v>44928</c:v>
                </c:pt>
                <c:pt idx="747">
                  <c:v>44929</c:v>
                </c:pt>
                <c:pt idx="748">
                  <c:v>44930</c:v>
                </c:pt>
                <c:pt idx="749">
                  <c:v>44931</c:v>
                </c:pt>
                <c:pt idx="750">
                  <c:v>44932</c:v>
                </c:pt>
                <c:pt idx="751">
                  <c:v>44935</c:v>
                </c:pt>
                <c:pt idx="752">
                  <c:v>44936</c:v>
                </c:pt>
                <c:pt idx="753">
                  <c:v>44937</c:v>
                </c:pt>
                <c:pt idx="754">
                  <c:v>44938</c:v>
                </c:pt>
                <c:pt idx="755">
                  <c:v>44939</c:v>
                </c:pt>
                <c:pt idx="756">
                  <c:v>44942</c:v>
                </c:pt>
                <c:pt idx="757">
                  <c:v>44943</c:v>
                </c:pt>
                <c:pt idx="758">
                  <c:v>44944</c:v>
                </c:pt>
                <c:pt idx="759">
                  <c:v>44945</c:v>
                </c:pt>
                <c:pt idx="760">
                  <c:v>44946</c:v>
                </c:pt>
                <c:pt idx="761">
                  <c:v>44949</c:v>
                </c:pt>
                <c:pt idx="762">
                  <c:v>44950</c:v>
                </c:pt>
                <c:pt idx="763">
                  <c:v>44951</c:v>
                </c:pt>
                <c:pt idx="764">
                  <c:v>44952</c:v>
                </c:pt>
                <c:pt idx="765">
                  <c:v>44953</c:v>
                </c:pt>
                <c:pt idx="766">
                  <c:v>44956</c:v>
                </c:pt>
                <c:pt idx="767">
                  <c:v>44957</c:v>
                </c:pt>
                <c:pt idx="768">
                  <c:v>44958</c:v>
                </c:pt>
                <c:pt idx="769">
                  <c:v>44959</c:v>
                </c:pt>
                <c:pt idx="770">
                  <c:v>44960</c:v>
                </c:pt>
                <c:pt idx="771">
                  <c:v>44963</c:v>
                </c:pt>
                <c:pt idx="772">
                  <c:v>44964</c:v>
                </c:pt>
                <c:pt idx="773">
                  <c:v>44965</c:v>
                </c:pt>
                <c:pt idx="774">
                  <c:v>44966</c:v>
                </c:pt>
                <c:pt idx="775">
                  <c:v>44967</c:v>
                </c:pt>
                <c:pt idx="776">
                  <c:v>44970</c:v>
                </c:pt>
                <c:pt idx="777">
                  <c:v>44971</c:v>
                </c:pt>
                <c:pt idx="778">
                  <c:v>44972</c:v>
                </c:pt>
                <c:pt idx="779">
                  <c:v>44973</c:v>
                </c:pt>
                <c:pt idx="780">
                  <c:v>44974</c:v>
                </c:pt>
                <c:pt idx="781">
                  <c:v>44978</c:v>
                </c:pt>
                <c:pt idx="782">
                  <c:v>44979</c:v>
                </c:pt>
                <c:pt idx="783">
                  <c:v>44980</c:v>
                </c:pt>
                <c:pt idx="784">
                  <c:v>44981</c:v>
                </c:pt>
                <c:pt idx="785">
                  <c:v>44984</c:v>
                </c:pt>
                <c:pt idx="786">
                  <c:v>44985</c:v>
                </c:pt>
                <c:pt idx="787">
                  <c:v>44986</c:v>
                </c:pt>
                <c:pt idx="788">
                  <c:v>44987</c:v>
                </c:pt>
                <c:pt idx="789">
                  <c:v>44988</c:v>
                </c:pt>
                <c:pt idx="790">
                  <c:v>44991</c:v>
                </c:pt>
                <c:pt idx="791">
                  <c:v>44992</c:v>
                </c:pt>
                <c:pt idx="792">
                  <c:v>44993</c:v>
                </c:pt>
                <c:pt idx="793">
                  <c:v>44994</c:v>
                </c:pt>
                <c:pt idx="794">
                  <c:v>44995</c:v>
                </c:pt>
                <c:pt idx="795">
                  <c:v>44998</c:v>
                </c:pt>
                <c:pt idx="796">
                  <c:v>44999</c:v>
                </c:pt>
                <c:pt idx="797">
                  <c:v>45000</c:v>
                </c:pt>
                <c:pt idx="798">
                  <c:v>45001</c:v>
                </c:pt>
                <c:pt idx="799">
                  <c:v>45002</c:v>
                </c:pt>
                <c:pt idx="800">
                  <c:v>45005</c:v>
                </c:pt>
                <c:pt idx="801">
                  <c:v>45006</c:v>
                </c:pt>
                <c:pt idx="802">
                  <c:v>45007</c:v>
                </c:pt>
                <c:pt idx="803">
                  <c:v>45009</c:v>
                </c:pt>
                <c:pt idx="804">
                  <c:v>45012</c:v>
                </c:pt>
                <c:pt idx="805">
                  <c:v>45013</c:v>
                </c:pt>
                <c:pt idx="806">
                  <c:v>45014</c:v>
                </c:pt>
                <c:pt idx="807">
                  <c:v>45015</c:v>
                </c:pt>
                <c:pt idx="808">
                  <c:v>45016</c:v>
                </c:pt>
                <c:pt idx="809">
                  <c:v>45019</c:v>
                </c:pt>
                <c:pt idx="810">
                  <c:v>45020</c:v>
                </c:pt>
                <c:pt idx="811">
                  <c:v>45021</c:v>
                </c:pt>
                <c:pt idx="812">
                  <c:v>45022</c:v>
                </c:pt>
                <c:pt idx="813">
                  <c:v>45026</c:v>
                </c:pt>
                <c:pt idx="814">
                  <c:v>45027</c:v>
                </c:pt>
                <c:pt idx="815">
                  <c:v>45028</c:v>
                </c:pt>
                <c:pt idx="816">
                  <c:v>45029</c:v>
                </c:pt>
                <c:pt idx="817">
                  <c:v>45033</c:v>
                </c:pt>
                <c:pt idx="818">
                  <c:v>45034</c:v>
                </c:pt>
                <c:pt idx="819">
                  <c:v>45035</c:v>
                </c:pt>
                <c:pt idx="820">
                  <c:v>45036</c:v>
                </c:pt>
                <c:pt idx="821">
                  <c:v>45042</c:v>
                </c:pt>
                <c:pt idx="822">
                  <c:v>45043</c:v>
                </c:pt>
                <c:pt idx="823">
                  <c:v>45044</c:v>
                </c:pt>
                <c:pt idx="824">
                  <c:v>45048</c:v>
                </c:pt>
                <c:pt idx="825">
                  <c:v>45049</c:v>
                </c:pt>
                <c:pt idx="826">
                  <c:v>45050</c:v>
                </c:pt>
                <c:pt idx="827">
                  <c:v>45051</c:v>
                </c:pt>
                <c:pt idx="828">
                  <c:v>45054</c:v>
                </c:pt>
                <c:pt idx="829">
                  <c:v>45055</c:v>
                </c:pt>
                <c:pt idx="830">
                  <c:v>45056</c:v>
                </c:pt>
                <c:pt idx="831">
                  <c:v>45057</c:v>
                </c:pt>
                <c:pt idx="832">
                  <c:v>45058</c:v>
                </c:pt>
                <c:pt idx="833">
                  <c:v>45061</c:v>
                </c:pt>
                <c:pt idx="834">
                  <c:v>45062</c:v>
                </c:pt>
                <c:pt idx="835">
                  <c:v>45063</c:v>
                </c:pt>
                <c:pt idx="836">
                  <c:v>45064</c:v>
                </c:pt>
                <c:pt idx="837">
                  <c:v>45065</c:v>
                </c:pt>
                <c:pt idx="838">
                  <c:v>45068</c:v>
                </c:pt>
                <c:pt idx="839">
                  <c:v>45069</c:v>
                </c:pt>
                <c:pt idx="840">
                  <c:v>45070</c:v>
                </c:pt>
                <c:pt idx="841">
                  <c:v>45071</c:v>
                </c:pt>
                <c:pt idx="842">
                  <c:v>45072</c:v>
                </c:pt>
                <c:pt idx="843">
                  <c:v>45076</c:v>
                </c:pt>
                <c:pt idx="844">
                  <c:v>45077</c:v>
                </c:pt>
                <c:pt idx="845">
                  <c:v>45078</c:v>
                </c:pt>
                <c:pt idx="846">
                  <c:v>45079</c:v>
                </c:pt>
                <c:pt idx="847">
                  <c:v>45082</c:v>
                </c:pt>
                <c:pt idx="848">
                  <c:v>45083</c:v>
                </c:pt>
                <c:pt idx="849">
                  <c:v>45084</c:v>
                </c:pt>
                <c:pt idx="850">
                  <c:v>45085</c:v>
                </c:pt>
                <c:pt idx="851">
                  <c:v>45086</c:v>
                </c:pt>
                <c:pt idx="852">
                  <c:v>45089</c:v>
                </c:pt>
                <c:pt idx="853">
                  <c:v>45090</c:v>
                </c:pt>
                <c:pt idx="854">
                  <c:v>45091</c:v>
                </c:pt>
                <c:pt idx="855">
                  <c:v>45092</c:v>
                </c:pt>
                <c:pt idx="856">
                  <c:v>45093</c:v>
                </c:pt>
                <c:pt idx="857">
                  <c:v>45097</c:v>
                </c:pt>
                <c:pt idx="858">
                  <c:v>45098</c:v>
                </c:pt>
                <c:pt idx="859">
                  <c:v>45099</c:v>
                </c:pt>
                <c:pt idx="860">
                  <c:v>45100</c:v>
                </c:pt>
                <c:pt idx="861">
                  <c:v>45103</c:v>
                </c:pt>
                <c:pt idx="862">
                  <c:v>45104</c:v>
                </c:pt>
                <c:pt idx="863">
                  <c:v>45110</c:v>
                </c:pt>
                <c:pt idx="864">
                  <c:v>45112</c:v>
                </c:pt>
                <c:pt idx="865">
                  <c:v>45113</c:v>
                </c:pt>
                <c:pt idx="866">
                  <c:v>45114</c:v>
                </c:pt>
                <c:pt idx="867">
                  <c:v>45117</c:v>
                </c:pt>
                <c:pt idx="868">
                  <c:v>45118</c:v>
                </c:pt>
                <c:pt idx="869">
                  <c:v>45119</c:v>
                </c:pt>
                <c:pt idx="870">
                  <c:v>45120</c:v>
                </c:pt>
                <c:pt idx="871">
                  <c:v>45121</c:v>
                </c:pt>
                <c:pt idx="872">
                  <c:v>45124</c:v>
                </c:pt>
                <c:pt idx="873">
                  <c:v>45125</c:v>
                </c:pt>
                <c:pt idx="874">
                  <c:v>45126</c:v>
                </c:pt>
                <c:pt idx="875">
                  <c:v>45127</c:v>
                </c:pt>
                <c:pt idx="876">
                  <c:v>45128</c:v>
                </c:pt>
                <c:pt idx="877">
                  <c:v>45131</c:v>
                </c:pt>
                <c:pt idx="878">
                  <c:v>45132</c:v>
                </c:pt>
                <c:pt idx="879">
                  <c:v>45133</c:v>
                </c:pt>
                <c:pt idx="880">
                  <c:v>45134</c:v>
                </c:pt>
                <c:pt idx="881">
                  <c:v>45138</c:v>
                </c:pt>
                <c:pt idx="882">
                  <c:v>45139</c:v>
                </c:pt>
                <c:pt idx="883">
                  <c:v>45140</c:v>
                </c:pt>
                <c:pt idx="884">
                  <c:v>45141</c:v>
                </c:pt>
                <c:pt idx="885">
                  <c:v>45142</c:v>
                </c:pt>
                <c:pt idx="886">
                  <c:v>45145</c:v>
                </c:pt>
                <c:pt idx="887">
                  <c:v>45146</c:v>
                </c:pt>
                <c:pt idx="888">
                  <c:v>45147</c:v>
                </c:pt>
                <c:pt idx="889">
                  <c:v>45148</c:v>
                </c:pt>
                <c:pt idx="890">
                  <c:v>45149</c:v>
                </c:pt>
                <c:pt idx="891">
                  <c:v>45153</c:v>
                </c:pt>
                <c:pt idx="892">
                  <c:v>45154</c:v>
                </c:pt>
                <c:pt idx="893">
                  <c:v>45155</c:v>
                </c:pt>
                <c:pt idx="894">
                  <c:v>45156</c:v>
                </c:pt>
                <c:pt idx="895">
                  <c:v>45159</c:v>
                </c:pt>
                <c:pt idx="896">
                  <c:v>45160</c:v>
                </c:pt>
                <c:pt idx="897">
                  <c:v>45161</c:v>
                </c:pt>
                <c:pt idx="898">
                  <c:v>45162</c:v>
                </c:pt>
                <c:pt idx="899">
                  <c:v>45163</c:v>
                </c:pt>
                <c:pt idx="900">
                  <c:v>45166</c:v>
                </c:pt>
                <c:pt idx="901">
                  <c:v>45167</c:v>
                </c:pt>
                <c:pt idx="902">
                  <c:v>45168</c:v>
                </c:pt>
                <c:pt idx="903">
                  <c:v>45169</c:v>
                </c:pt>
                <c:pt idx="904">
                  <c:v>45170</c:v>
                </c:pt>
                <c:pt idx="905">
                  <c:v>45174</c:v>
                </c:pt>
                <c:pt idx="906">
                  <c:v>45175</c:v>
                </c:pt>
                <c:pt idx="907">
                  <c:v>45176</c:v>
                </c:pt>
                <c:pt idx="908">
                  <c:v>45177</c:v>
                </c:pt>
                <c:pt idx="909">
                  <c:v>45180</c:v>
                </c:pt>
                <c:pt idx="910">
                  <c:v>45181</c:v>
                </c:pt>
                <c:pt idx="911">
                  <c:v>45182</c:v>
                </c:pt>
                <c:pt idx="912">
                  <c:v>45183</c:v>
                </c:pt>
                <c:pt idx="913">
                  <c:v>45184</c:v>
                </c:pt>
                <c:pt idx="914">
                  <c:v>45187</c:v>
                </c:pt>
                <c:pt idx="915">
                  <c:v>45188</c:v>
                </c:pt>
                <c:pt idx="916">
                  <c:v>45189</c:v>
                </c:pt>
                <c:pt idx="917">
                  <c:v>45190</c:v>
                </c:pt>
                <c:pt idx="918">
                  <c:v>45191</c:v>
                </c:pt>
                <c:pt idx="919">
                  <c:v>45194</c:v>
                </c:pt>
                <c:pt idx="920">
                  <c:v>45195</c:v>
                </c:pt>
                <c:pt idx="921">
                  <c:v>45196</c:v>
                </c:pt>
                <c:pt idx="922">
                  <c:v>45197</c:v>
                </c:pt>
                <c:pt idx="923">
                  <c:v>45201</c:v>
                </c:pt>
                <c:pt idx="924">
                  <c:v>45202</c:v>
                </c:pt>
                <c:pt idx="925">
                  <c:v>45203</c:v>
                </c:pt>
                <c:pt idx="926">
                  <c:v>45204</c:v>
                </c:pt>
                <c:pt idx="927">
                  <c:v>45205</c:v>
                </c:pt>
                <c:pt idx="928">
                  <c:v>45208</c:v>
                </c:pt>
                <c:pt idx="929">
                  <c:v>45209</c:v>
                </c:pt>
                <c:pt idx="930">
                  <c:v>45210</c:v>
                </c:pt>
                <c:pt idx="931">
                  <c:v>45211</c:v>
                </c:pt>
                <c:pt idx="932">
                  <c:v>45212</c:v>
                </c:pt>
                <c:pt idx="933">
                  <c:v>45215</c:v>
                </c:pt>
                <c:pt idx="934">
                  <c:v>45216</c:v>
                </c:pt>
                <c:pt idx="935">
                  <c:v>45217</c:v>
                </c:pt>
                <c:pt idx="936">
                  <c:v>45218</c:v>
                </c:pt>
                <c:pt idx="937">
                  <c:v>45219</c:v>
                </c:pt>
                <c:pt idx="938">
                  <c:v>45222</c:v>
                </c:pt>
                <c:pt idx="939">
                  <c:v>45223</c:v>
                </c:pt>
                <c:pt idx="940">
                  <c:v>45224</c:v>
                </c:pt>
                <c:pt idx="941">
                  <c:v>45225</c:v>
                </c:pt>
                <c:pt idx="942">
                  <c:v>45226</c:v>
                </c:pt>
                <c:pt idx="943">
                  <c:v>45229</c:v>
                </c:pt>
                <c:pt idx="944">
                  <c:v>45230</c:v>
                </c:pt>
                <c:pt idx="945">
                  <c:v>45231</c:v>
                </c:pt>
                <c:pt idx="946">
                  <c:v>45232</c:v>
                </c:pt>
                <c:pt idx="947">
                  <c:v>45233</c:v>
                </c:pt>
                <c:pt idx="948">
                  <c:v>45236</c:v>
                </c:pt>
                <c:pt idx="949">
                  <c:v>45237</c:v>
                </c:pt>
                <c:pt idx="950">
                  <c:v>45238</c:v>
                </c:pt>
                <c:pt idx="951">
                  <c:v>45240</c:v>
                </c:pt>
                <c:pt idx="952">
                  <c:v>45243</c:v>
                </c:pt>
                <c:pt idx="953">
                  <c:v>45244</c:v>
                </c:pt>
                <c:pt idx="954">
                  <c:v>45245</c:v>
                </c:pt>
                <c:pt idx="955">
                  <c:v>45246</c:v>
                </c:pt>
                <c:pt idx="956">
                  <c:v>45247</c:v>
                </c:pt>
                <c:pt idx="957">
                  <c:v>45250</c:v>
                </c:pt>
                <c:pt idx="958">
                  <c:v>45251</c:v>
                </c:pt>
                <c:pt idx="959">
                  <c:v>45252</c:v>
                </c:pt>
                <c:pt idx="960">
                  <c:v>45254</c:v>
                </c:pt>
                <c:pt idx="961">
                  <c:v>45257</c:v>
                </c:pt>
                <c:pt idx="962">
                  <c:v>45258</c:v>
                </c:pt>
                <c:pt idx="963">
                  <c:v>45259</c:v>
                </c:pt>
                <c:pt idx="964">
                  <c:v>45260</c:v>
                </c:pt>
                <c:pt idx="965">
                  <c:v>45261</c:v>
                </c:pt>
                <c:pt idx="966">
                  <c:v>45264</c:v>
                </c:pt>
                <c:pt idx="967">
                  <c:v>45265</c:v>
                </c:pt>
                <c:pt idx="968">
                  <c:v>45266</c:v>
                </c:pt>
                <c:pt idx="969">
                  <c:v>45267</c:v>
                </c:pt>
                <c:pt idx="970">
                  <c:v>45268</c:v>
                </c:pt>
                <c:pt idx="971">
                  <c:v>45271</c:v>
                </c:pt>
                <c:pt idx="972">
                  <c:v>45272</c:v>
                </c:pt>
                <c:pt idx="973">
                  <c:v>45273</c:v>
                </c:pt>
                <c:pt idx="974">
                  <c:v>45274</c:v>
                </c:pt>
                <c:pt idx="975">
                  <c:v>45275</c:v>
                </c:pt>
                <c:pt idx="976">
                  <c:v>45278</c:v>
                </c:pt>
                <c:pt idx="977">
                  <c:v>45279</c:v>
                </c:pt>
                <c:pt idx="978">
                  <c:v>45280</c:v>
                </c:pt>
                <c:pt idx="979">
                  <c:v>45281</c:v>
                </c:pt>
                <c:pt idx="980">
                  <c:v>45282</c:v>
                </c:pt>
                <c:pt idx="981">
                  <c:v>45286</c:v>
                </c:pt>
                <c:pt idx="982">
                  <c:v>45287</c:v>
                </c:pt>
                <c:pt idx="983">
                  <c:v>45288</c:v>
                </c:pt>
                <c:pt idx="984">
                  <c:v>45289</c:v>
                </c:pt>
                <c:pt idx="985">
                  <c:v>45292</c:v>
                </c:pt>
                <c:pt idx="986">
                  <c:v>45293</c:v>
                </c:pt>
                <c:pt idx="987">
                  <c:v>45294</c:v>
                </c:pt>
                <c:pt idx="988">
                  <c:v>45295</c:v>
                </c:pt>
                <c:pt idx="989">
                  <c:v>45296</c:v>
                </c:pt>
                <c:pt idx="990">
                  <c:v>45299</c:v>
                </c:pt>
                <c:pt idx="991">
                  <c:v>45300</c:v>
                </c:pt>
                <c:pt idx="992">
                  <c:v>45301</c:v>
                </c:pt>
                <c:pt idx="993">
                  <c:v>45302</c:v>
                </c:pt>
                <c:pt idx="994">
                  <c:v>45303</c:v>
                </c:pt>
                <c:pt idx="995">
                  <c:v>45307</c:v>
                </c:pt>
                <c:pt idx="996">
                  <c:v>45308</c:v>
                </c:pt>
                <c:pt idx="997">
                  <c:v>45309</c:v>
                </c:pt>
                <c:pt idx="998">
                  <c:v>45310</c:v>
                </c:pt>
                <c:pt idx="999">
                  <c:v>45313</c:v>
                </c:pt>
                <c:pt idx="1000">
                  <c:v>45314</c:v>
                </c:pt>
                <c:pt idx="1001">
                  <c:v>45315</c:v>
                </c:pt>
                <c:pt idx="1002">
                  <c:v>45316</c:v>
                </c:pt>
                <c:pt idx="1003">
                  <c:v>45317</c:v>
                </c:pt>
                <c:pt idx="1004">
                  <c:v>45320</c:v>
                </c:pt>
                <c:pt idx="1005">
                  <c:v>45321</c:v>
                </c:pt>
                <c:pt idx="1006">
                  <c:v>45322</c:v>
                </c:pt>
                <c:pt idx="1007">
                  <c:v>45323</c:v>
                </c:pt>
                <c:pt idx="1008">
                  <c:v>45324</c:v>
                </c:pt>
                <c:pt idx="1009">
                  <c:v>45328</c:v>
                </c:pt>
                <c:pt idx="1010">
                  <c:v>45329</c:v>
                </c:pt>
                <c:pt idx="1011">
                  <c:v>45331</c:v>
                </c:pt>
                <c:pt idx="1012">
                  <c:v>45334</c:v>
                </c:pt>
                <c:pt idx="1013">
                  <c:v>45335</c:v>
                </c:pt>
                <c:pt idx="1014">
                  <c:v>45336</c:v>
                </c:pt>
                <c:pt idx="1015">
                  <c:v>45337</c:v>
                </c:pt>
                <c:pt idx="1016">
                  <c:v>45338</c:v>
                </c:pt>
                <c:pt idx="1017">
                  <c:v>45341</c:v>
                </c:pt>
                <c:pt idx="1018">
                  <c:v>45342</c:v>
                </c:pt>
                <c:pt idx="1019">
                  <c:v>45343</c:v>
                </c:pt>
                <c:pt idx="1020">
                  <c:v>45344</c:v>
                </c:pt>
                <c:pt idx="1021">
                  <c:v>45345</c:v>
                </c:pt>
                <c:pt idx="1022">
                  <c:v>45348</c:v>
                </c:pt>
                <c:pt idx="1023">
                  <c:v>45349</c:v>
                </c:pt>
                <c:pt idx="1024">
                  <c:v>45350</c:v>
                </c:pt>
                <c:pt idx="1025">
                  <c:v>45351</c:v>
                </c:pt>
                <c:pt idx="1026">
                  <c:v>45352</c:v>
                </c:pt>
                <c:pt idx="1027">
                  <c:v>45355</c:v>
                </c:pt>
                <c:pt idx="1028">
                  <c:v>45356</c:v>
                </c:pt>
                <c:pt idx="1029">
                  <c:v>45357</c:v>
                </c:pt>
                <c:pt idx="1030">
                  <c:v>45358</c:v>
                </c:pt>
                <c:pt idx="1031">
                  <c:v>45359</c:v>
                </c:pt>
                <c:pt idx="1032">
                  <c:v>45362</c:v>
                </c:pt>
                <c:pt idx="1033">
                  <c:v>45363</c:v>
                </c:pt>
                <c:pt idx="1034">
                  <c:v>45364</c:v>
                </c:pt>
                <c:pt idx="1035">
                  <c:v>45365</c:v>
                </c:pt>
                <c:pt idx="1036">
                  <c:v>45366</c:v>
                </c:pt>
                <c:pt idx="1037">
                  <c:v>45369</c:v>
                </c:pt>
                <c:pt idx="1038">
                  <c:v>45370</c:v>
                </c:pt>
                <c:pt idx="1039">
                  <c:v>45371</c:v>
                </c:pt>
                <c:pt idx="1040">
                  <c:v>45372</c:v>
                </c:pt>
                <c:pt idx="1041">
                  <c:v>45373</c:v>
                </c:pt>
                <c:pt idx="1042">
                  <c:v>45376</c:v>
                </c:pt>
                <c:pt idx="1043">
                  <c:v>45377</c:v>
                </c:pt>
                <c:pt idx="1044">
                  <c:v>45378</c:v>
                </c:pt>
                <c:pt idx="1045">
                  <c:v>45379</c:v>
                </c:pt>
                <c:pt idx="1046">
                  <c:v>45383</c:v>
                </c:pt>
                <c:pt idx="1047">
                  <c:v>45384</c:v>
                </c:pt>
                <c:pt idx="1048">
                  <c:v>45385</c:v>
                </c:pt>
                <c:pt idx="1049">
                  <c:v>45386</c:v>
                </c:pt>
                <c:pt idx="1050">
                  <c:v>45390</c:v>
                </c:pt>
                <c:pt idx="1051">
                  <c:v>45391</c:v>
                </c:pt>
                <c:pt idx="1052">
                  <c:v>45397</c:v>
                </c:pt>
                <c:pt idx="1053">
                  <c:v>45398</c:v>
                </c:pt>
                <c:pt idx="1054">
                  <c:v>45399</c:v>
                </c:pt>
                <c:pt idx="1055">
                  <c:v>45400</c:v>
                </c:pt>
                <c:pt idx="1056">
                  <c:v>45401</c:v>
                </c:pt>
                <c:pt idx="1057">
                  <c:v>45404</c:v>
                </c:pt>
                <c:pt idx="1058">
                  <c:v>45405</c:v>
                </c:pt>
                <c:pt idx="1059">
                  <c:v>45406</c:v>
                </c:pt>
                <c:pt idx="1060">
                  <c:v>45407</c:v>
                </c:pt>
                <c:pt idx="1061">
                  <c:v>45408</c:v>
                </c:pt>
                <c:pt idx="1062">
                  <c:v>45411</c:v>
                </c:pt>
                <c:pt idx="1063">
                  <c:v>45412</c:v>
                </c:pt>
                <c:pt idx="1064">
                  <c:v>45414</c:v>
                </c:pt>
                <c:pt idx="1065">
                  <c:v>45415</c:v>
                </c:pt>
                <c:pt idx="1066">
                  <c:v>45418</c:v>
                </c:pt>
                <c:pt idx="1067">
                  <c:v>45419</c:v>
                </c:pt>
                <c:pt idx="1068">
                  <c:v>45420</c:v>
                </c:pt>
                <c:pt idx="1069">
                  <c:v>45421</c:v>
                </c:pt>
                <c:pt idx="1070">
                  <c:v>45422</c:v>
                </c:pt>
                <c:pt idx="1071">
                  <c:v>45425</c:v>
                </c:pt>
                <c:pt idx="1072">
                  <c:v>45426</c:v>
                </c:pt>
                <c:pt idx="1073">
                  <c:v>45427</c:v>
                </c:pt>
                <c:pt idx="1074">
                  <c:v>45428</c:v>
                </c:pt>
                <c:pt idx="1075">
                  <c:v>45429</c:v>
                </c:pt>
                <c:pt idx="1076">
                  <c:v>45432</c:v>
                </c:pt>
                <c:pt idx="1077">
                  <c:v>45433</c:v>
                </c:pt>
                <c:pt idx="1078">
                  <c:v>45434</c:v>
                </c:pt>
                <c:pt idx="1079">
                  <c:v>45435</c:v>
                </c:pt>
                <c:pt idx="1080">
                  <c:v>45436</c:v>
                </c:pt>
                <c:pt idx="1081">
                  <c:v>45441</c:v>
                </c:pt>
                <c:pt idx="1082">
                  <c:v>45442</c:v>
                </c:pt>
                <c:pt idx="1083">
                  <c:v>45443</c:v>
                </c:pt>
                <c:pt idx="1084">
                  <c:v>45446</c:v>
                </c:pt>
                <c:pt idx="1085">
                  <c:v>45447</c:v>
                </c:pt>
                <c:pt idx="1086">
                  <c:v>45448</c:v>
                </c:pt>
                <c:pt idx="1087">
                  <c:v>45449</c:v>
                </c:pt>
                <c:pt idx="1088">
                  <c:v>45450</c:v>
                </c:pt>
                <c:pt idx="1089">
                  <c:v>45453</c:v>
                </c:pt>
                <c:pt idx="1090">
                  <c:v>45454</c:v>
                </c:pt>
                <c:pt idx="1091">
                  <c:v>45455</c:v>
                </c:pt>
                <c:pt idx="1092">
                  <c:v>45456</c:v>
                </c:pt>
                <c:pt idx="1093">
                  <c:v>45457</c:v>
                </c:pt>
                <c:pt idx="1094">
                  <c:v>45463</c:v>
                </c:pt>
                <c:pt idx="1095">
                  <c:v>45464</c:v>
                </c:pt>
                <c:pt idx="1096">
                  <c:v>45467</c:v>
                </c:pt>
                <c:pt idx="1097">
                  <c:v>45468</c:v>
                </c:pt>
                <c:pt idx="1098">
                  <c:v>45469</c:v>
                </c:pt>
                <c:pt idx="1099">
                  <c:v>45470</c:v>
                </c:pt>
                <c:pt idx="1100">
                  <c:v>45471</c:v>
                </c:pt>
                <c:pt idx="1101">
                  <c:v>45474</c:v>
                </c:pt>
                <c:pt idx="1102">
                  <c:v>45475</c:v>
                </c:pt>
                <c:pt idx="1103">
                  <c:v>45476</c:v>
                </c:pt>
                <c:pt idx="1104">
                  <c:v>45478</c:v>
                </c:pt>
                <c:pt idx="1105">
                  <c:v>45481</c:v>
                </c:pt>
                <c:pt idx="1106">
                  <c:v>45482</c:v>
                </c:pt>
                <c:pt idx="1107">
                  <c:v>45483</c:v>
                </c:pt>
                <c:pt idx="1108">
                  <c:v>45484</c:v>
                </c:pt>
                <c:pt idx="1109">
                  <c:v>45485</c:v>
                </c:pt>
                <c:pt idx="1110">
                  <c:v>45488</c:v>
                </c:pt>
                <c:pt idx="1111">
                  <c:v>45491</c:v>
                </c:pt>
                <c:pt idx="1112">
                  <c:v>45492</c:v>
                </c:pt>
                <c:pt idx="1113">
                  <c:v>45495</c:v>
                </c:pt>
                <c:pt idx="1114">
                  <c:v>45496</c:v>
                </c:pt>
                <c:pt idx="1115">
                  <c:v>45497</c:v>
                </c:pt>
                <c:pt idx="1116">
                  <c:v>45498</c:v>
                </c:pt>
                <c:pt idx="1117">
                  <c:v>45499</c:v>
                </c:pt>
                <c:pt idx="1118">
                  <c:v>45502</c:v>
                </c:pt>
                <c:pt idx="1119">
                  <c:v>45503</c:v>
                </c:pt>
                <c:pt idx="1120">
                  <c:v>45504</c:v>
                </c:pt>
                <c:pt idx="1121">
                  <c:v>45505</c:v>
                </c:pt>
                <c:pt idx="1122">
                  <c:v>45506</c:v>
                </c:pt>
                <c:pt idx="1123">
                  <c:v>45509</c:v>
                </c:pt>
                <c:pt idx="1124">
                  <c:v>45510</c:v>
                </c:pt>
                <c:pt idx="1125">
                  <c:v>45511</c:v>
                </c:pt>
                <c:pt idx="1126">
                  <c:v>45512</c:v>
                </c:pt>
                <c:pt idx="1127">
                  <c:v>45513</c:v>
                </c:pt>
                <c:pt idx="1128">
                  <c:v>45516</c:v>
                </c:pt>
                <c:pt idx="1129">
                  <c:v>45517</c:v>
                </c:pt>
                <c:pt idx="1130">
                  <c:v>45519</c:v>
                </c:pt>
                <c:pt idx="1131">
                  <c:v>45520</c:v>
                </c:pt>
                <c:pt idx="1132">
                  <c:v>45523</c:v>
                </c:pt>
                <c:pt idx="1133">
                  <c:v>45524</c:v>
                </c:pt>
                <c:pt idx="1134">
                  <c:v>45525</c:v>
                </c:pt>
                <c:pt idx="1135">
                  <c:v>45526</c:v>
                </c:pt>
                <c:pt idx="1136">
                  <c:v>45527</c:v>
                </c:pt>
                <c:pt idx="1137">
                  <c:v>45530</c:v>
                </c:pt>
                <c:pt idx="1138">
                  <c:v>45531</c:v>
                </c:pt>
                <c:pt idx="1139">
                  <c:v>45532</c:v>
                </c:pt>
                <c:pt idx="1140">
                  <c:v>45533</c:v>
                </c:pt>
                <c:pt idx="1141">
                  <c:v>45534</c:v>
                </c:pt>
                <c:pt idx="1142">
                  <c:v>45538</c:v>
                </c:pt>
                <c:pt idx="1143">
                  <c:v>45539</c:v>
                </c:pt>
                <c:pt idx="1144">
                  <c:v>45540</c:v>
                </c:pt>
                <c:pt idx="1145">
                  <c:v>45541</c:v>
                </c:pt>
                <c:pt idx="1146">
                  <c:v>45544</c:v>
                </c:pt>
                <c:pt idx="1147">
                  <c:v>45545</c:v>
                </c:pt>
                <c:pt idx="1148">
                  <c:v>45546</c:v>
                </c:pt>
                <c:pt idx="1149">
                  <c:v>45547</c:v>
                </c:pt>
                <c:pt idx="1150">
                  <c:v>45548</c:v>
                </c:pt>
                <c:pt idx="1151">
                  <c:v>45551</c:v>
                </c:pt>
                <c:pt idx="1152">
                  <c:v>45553</c:v>
                </c:pt>
                <c:pt idx="1153">
                  <c:v>45554</c:v>
                </c:pt>
                <c:pt idx="1154">
                  <c:v>45555</c:v>
                </c:pt>
                <c:pt idx="1155">
                  <c:v>45558</c:v>
                </c:pt>
                <c:pt idx="1156">
                  <c:v>45559</c:v>
                </c:pt>
                <c:pt idx="1157">
                  <c:v>45560</c:v>
                </c:pt>
                <c:pt idx="1158">
                  <c:v>45561</c:v>
                </c:pt>
                <c:pt idx="1159">
                  <c:v>45562</c:v>
                </c:pt>
                <c:pt idx="1160">
                  <c:v>45565</c:v>
                </c:pt>
                <c:pt idx="1161">
                  <c:v>45566</c:v>
                </c:pt>
                <c:pt idx="1162">
                  <c:v>45567</c:v>
                </c:pt>
                <c:pt idx="1163">
                  <c:v>45568</c:v>
                </c:pt>
                <c:pt idx="1164">
                  <c:v>45569</c:v>
                </c:pt>
                <c:pt idx="1165">
                  <c:v>45572</c:v>
                </c:pt>
                <c:pt idx="1166">
                  <c:v>45573</c:v>
                </c:pt>
                <c:pt idx="1167">
                  <c:v>45574</c:v>
                </c:pt>
                <c:pt idx="1168">
                  <c:v>45575</c:v>
                </c:pt>
                <c:pt idx="1169">
                  <c:v>45576</c:v>
                </c:pt>
                <c:pt idx="1170">
                  <c:v>45579</c:v>
                </c:pt>
                <c:pt idx="1171">
                  <c:v>45580</c:v>
                </c:pt>
                <c:pt idx="1172">
                  <c:v>45581</c:v>
                </c:pt>
                <c:pt idx="1173">
                  <c:v>45582</c:v>
                </c:pt>
                <c:pt idx="1174">
                  <c:v>45583</c:v>
                </c:pt>
                <c:pt idx="1175">
                  <c:v>45586</c:v>
                </c:pt>
                <c:pt idx="1176">
                  <c:v>45587</c:v>
                </c:pt>
                <c:pt idx="1177">
                  <c:v>45588</c:v>
                </c:pt>
                <c:pt idx="1178">
                  <c:v>45589</c:v>
                </c:pt>
                <c:pt idx="1179">
                  <c:v>45590</c:v>
                </c:pt>
                <c:pt idx="1180">
                  <c:v>45593</c:v>
                </c:pt>
                <c:pt idx="1181">
                  <c:v>45594</c:v>
                </c:pt>
                <c:pt idx="1182">
                  <c:v>45595</c:v>
                </c:pt>
                <c:pt idx="1183">
                  <c:v>45596</c:v>
                </c:pt>
                <c:pt idx="1184">
                  <c:v>45597</c:v>
                </c:pt>
                <c:pt idx="1185">
                  <c:v>45600</c:v>
                </c:pt>
                <c:pt idx="1186">
                  <c:v>45601</c:v>
                </c:pt>
                <c:pt idx="1187">
                  <c:v>45602</c:v>
                </c:pt>
                <c:pt idx="1188">
                  <c:v>45603</c:v>
                </c:pt>
                <c:pt idx="1189">
                  <c:v>45604</c:v>
                </c:pt>
                <c:pt idx="1190">
                  <c:v>45607</c:v>
                </c:pt>
                <c:pt idx="1191">
                  <c:v>45608</c:v>
                </c:pt>
                <c:pt idx="1192">
                  <c:v>45609</c:v>
                </c:pt>
                <c:pt idx="1193">
                  <c:v>45610</c:v>
                </c:pt>
                <c:pt idx="1194">
                  <c:v>45611</c:v>
                </c:pt>
                <c:pt idx="1195">
                  <c:v>45614</c:v>
                </c:pt>
                <c:pt idx="1196">
                  <c:v>45615</c:v>
                </c:pt>
                <c:pt idx="1197">
                  <c:v>45616</c:v>
                </c:pt>
                <c:pt idx="1198">
                  <c:v>45617</c:v>
                </c:pt>
                <c:pt idx="1199">
                  <c:v>45618</c:v>
                </c:pt>
                <c:pt idx="1200">
                  <c:v>45621</c:v>
                </c:pt>
                <c:pt idx="1201">
                  <c:v>45622</c:v>
                </c:pt>
                <c:pt idx="1202">
                  <c:v>45623</c:v>
                </c:pt>
                <c:pt idx="1203">
                  <c:v>45625</c:v>
                </c:pt>
                <c:pt idx="1204">
                  <c:v>45628</c:v>
                </c:pt>
                <c:pt idx="1205">
                  <c:v>45629</c:v>
                </c:pt>
                <c:pt idx="1206">
                  <c:v>45630</c:v>
                </c:pt>
                <c:pt idx="1207">
                  <c:v>45631</c:v>
                </c:pt>
                <c:pt idx="1208">
                  <c:v>45632</c:v>
                </c:pt>
                <c:pt idx="1209">
                  <c:v>45635</c:v>
                </c:pt>
                <c:pt idx="1210">
                  <c:v>45636</c:v>
                </c:pt>
                <c:pt idx="1211">
                  <c:v>45637</c:v>
                </c:pt>
                <c:pt idx="1212">
                  <c:v>45638</c:v>
                </c:pt>
                <c:pt idx="1213">
                  <c:v>45639</c:v>
                </c:pt>
                <c:pt idx="1214">
                  <c:v>45642</c:v>
                </c:pt>
                <c:pt idx="1215">
                  <c:v>45643</c:v>
                </c:pt>
                <c:pt idx="1216">
                  <c:v>45644</c:v>
                </c:pt>
                <c:pt idx="1217">
                  <c:v>45645</c:v>
                </c:pt>
                <c:pt idx="1218">
                  <c:v>45646</c:v>
                </c:pt>
                <c:pt idx="1219">
                  <c:v>45649</c:v>
                </c:pt>
                <c:pt idx="1220">
                  <c:v>45650</c:v>
                </c:pt>
                <c:pt idx="1221">
                  <c:v>45652</c:v>
                </c:pt>
                <c:pt idx="1222">
                  <c:v>45653</c:v>
                </c:pt>
                <c:pt idx="1223">
                  <c:v>45656</c:v>
                </c:pt>
                <c:pt idx="1224">
                  <c:v>45657</c:v>
                </c:pt>
                <c:pt idx="1225">
                  <c:v>45659</c:v>
                </c:pt>
                <c:pt idx="1226">
                  <c:v>45660</c:v>
                </c:pt>
                <c:pt idx="1227">
                  <c:v>45663</c:v>
                </c:pt>
                <c:pt idx="1228">
                  <c:v>45664</c:v>
                </c:pt>
                <c:pt idx="1229">
                  <c:v>45665</c:v>
                </c:pt>
                <c:pt idx="1230">
                  <c:v>45666</c:v>
                </c:pt>
                <c:pt idx="1231">
                  <c:v>45667</c:v>
                </c:pt>
                <c:pt idx="1232">
                  <c:v>45670</c:v>
                </c:pt>
                <c:pt idx="1233">
                  <c:v>45671</c:v>
                </c:pt>
                <c:pt idx="1234">
                  <c:v>45672</c:v>
                </c:pt>
                <c:pt idx="1235">
                  <c:v>45673</c:v>
                </c:pt>
                <c:pt idx="1236">
                  <c:v>45674</c:v>
                </c:pt>
                <c:pt idx="1237">
                  <c:v>45678</c:v>
                </c:pt>
                <c:pt idx="1238">
                  <c:v>45679</c:v>
                </c:pt>
                <c:pt idx="1239">
                  <c:v>45680</c:v>
                </c:pt>
                <c:pt idx="1240">
                  <c:v>45681</c:v>
                </c:pt>
                <c:pt idx="1241">
                  <c:v>45684</c:v>
                </c:pt>
                <c:pt idx="1242">
                  <c:v>45685</c:v>
                </c:pt>
                <c:pt idx="1243">
                  <c:v>45686</c:v>
                </c:pt>
                <c:pt idx="1244">
                  <c:v>45687</c:v>
                </c:pt>
                <c:pt idx="1245">
                  <c:v>45688</c:v>
                </c:pt>
                <c:pt idx="1246">
                  <c:v>45691</c:v>
                </c:pt>
                <c:pt idx="1247">
                  <c:v>45692</c:v>
                </c:pt>
                <c:pt idx="1248">
                  <c:v>45694</c:v>
                </c:pt>
                <c:pt idx="1249">
                  <c:v>45695</c:v>
                </c:pt>
                <c:pt idx="1250">
                  <c:v>45698</c:v>
                </c:pt>
                <c:pt idx="1251">
                  <c:v>45699</c:v>
                </c:pt>
                <c:pt idx="1252">
                  <c:v>45700</c:v>
                </c:pt>
                <c:pt idx="1253">
                  <c:v>45701</c:v>
                </c:pt>
                <c:pt idx="1254">
                  <c:v>45702</c:v>
                </c:pt>
                <c:pt idx="1255">
                  <c:v>45706</c:v>
                </c:pt>
                <c:pt idx="1256">
                  <c:v>45707</c:v>
                </c:pt>
                <c:pt idx="1257">
                  <c:v>45708</c:v>
                </c:pt>
                <c:pt idx="1258">
                  <c:v>45709</c:v>
                </c:pt>
                <c:pt idx="1259">
                  <c:v>45712</c:v>
                </c:pt>
                <c:pt idx="1260">
                  <c:v>45713</c:v>
                </c:pt>
                <c:pt idx="1261">
                  <c:v>45714</c:v>
                </c:pt>
                <c:pt idx="1262">
                  <c:v>45715</c:v>
                </c:pt>
                <c:pt idx="1263">
                  <c:v>45716</c:v>
                </c:pt>
                <c:pt idx="1264">
                  <c:v>45719</c:v>
                </c:pt>
                <c:pt idx="1265">
                  <c:v>45720</c:v>
                </c:pt>
                <c:pt idx="1266">
                  <c:v>45721</c:v>
                </c:pt>
                <c:pt idx="1267">
                  <c:v>45722</c:v>
                </c:pt>
                <c:pt idx="1268">
                  <c:v>45723</c:v>
                </c:pt>
                <c:pt idx="1269">
                  <c:v>45726</c:v>
                </c:pt>
                <c:pt idx="1270">
                  <c:v>45727</c:v>
                </c:pt>
                <c:pt idx="1271">
                  <c:v>45728</c:v>
                </c:pt>
                <c:pt idx="1272">
                  <c:v>45729</c:v>
                </c:pt>
                <c:pt idx="1273">
                  <c:v>45730</c:v>
                </c:pt>
                <c:pt idx="1274">
                  <c:v>45733</c:v>
                </c:pt>
                <c:pt idx="1275">
                  <c:v>45734</c:v>
                </c:pt>
                <c:pt idx="1276">
                  <c:v>45735</c:v>
                </c:pt>
                <c:pt idx="1277">
                  <c:v>45736</c:v>
                </c:pt>
                <c:pt idx="1278">
                  <c:v>45737</c:v>
                </c:pt>
                <c:pt idx="1279">
                  <c:v>45740</c:v>
                </c:pt>
                <c:pt idx="1280">
                  <c:v>45741</c:v>
                </c:pt>
                <c:pt idx="1281">
                  <c:v>45742</c:v>
                </c:pt>
                <c:pt idx="1282">
                  <c:v>45743</c:v>
                </c:pt>
              </c:numCache>
            </c:numRef>
          </c:cat>
          <c:val>
            <c:numRef>
              <c:f>'Price &amp; Return Charts'!$B$2:$B$1284</c:f>
              <c:numCache>
                <c:formatCode>General</c:formatCode>
                <c:ptCount val="1283"/>
                <c:pt idx="0">
                  <c:v>1185.99</c:v>
                </c:pt>
                <c:pt idx="1">
                  <c:v>1198</c:v>
                </c:pt>
                <c:pt idx="2">
                  <c:v>1189.99</c:v>
                </c:pt>
                <c:pt idx="3">
                  <c:v>1130.5</c:v>
                </c:pt>
                <c:pt idx="4">
                  <c:v>1077.3499999999999</c:v>
                </c:pt>
                <c:pt idx="5">
                  <c:v>1028.78</c:v>
                </c:pt>
                <c:pt idx="6">
                  <c:v>1041.25</c:v>
                </c:pt>
                <c:pt idx="7">
                  <c:v>1050</c:v>
                </c:pt>
                <c:pt idx="8">
                  <c:v>1045.58</c:v>
                </c:pt>
                <c:pt idx="9">
                  <c:v>1051.99</c:v>
                </c:pt>
                <c:pt idx="10">
                  <c:v>1052.73</c:v>
                </c:pt>
                <c:pt idx="11">
                  <c:v>1050</c:v>
                </c:pt>
                <c:pt idx="12">
                  <c:v>1046.2</c:v>
                </c:pt>
                <c:pt idx="13">
                  <c:v>1047.8499999999999</c:v>
                </c:pt>
                <c:pt idx="14">
                  <c:v>1049.25</c:v>
                </c:pt>
                <c:pt idx="15">
                  <c:v>1048</c:v>
                </c:pt>
                <c:pt idx="16">
                  <c:v>1043.8800000000001</c:v>
                </c:pt>
                <c:pt idx="17">
                  <c:v>1046.22</c:v>
                </c:pt>
                <c:pt idx="18">
                  <c:v>1046.8499999999999</c:v>
                </c:pt>
                <c:pt idx="19">
                  <c:v>1072.47</c:v>
                </c:pt>
                <c:pt idx="20">
                  <c:v>1070.06</c:v>
                </c:pt>
                <c:pt idx="21">
                  <c:v>1065.1300000000001</c:v>
                </c:pt>
                <c:pt idx="22">
                  <c:v>1073.97</c:v>
                </c:pt>
                <c:pt idx="23">
                  <c:v>1058.49</c:v>
                </c:pt>
                <c:pt idx="24">
                  <c:v>1049.94</c:v>
                </c:pt>
                <c:pt idx="25">
                  <c:v>1044.54</c:v>
                </c:pt>
                <c:pt idx="26">
                  <c:v>1040.57</c:v>
                </c:pt>
                <c:pt idx="27">
                  <c:v>1000</c:v>
                </c:pt>
                <c:pt idx="28">
                  <c:v>1004.47</c:v>
                </c:pt>
                <c:pt idx="29">
                  <c:v>1022.08</c:v>
                </c:pt>
                <c:pt idx="30">
                  <c:v>1030.51</c:v>
                </c:pt>
                <c:pt idx="31">
                  <c:v>1027</c:v>
                </c:pt>
                <c:pt idx="32">
                  <c:v>1029.48</c:v>
                </c:pt>
                <c:pt idx="33">
                  <c:v>1036.07</c:v>
                </c:pt>
                <c:pt idx="34">
                  <c:v>1020</c:v>
                </c:pt>
                <c:pt idx="35">
                  <c:v>1020</c:v>
                </c:pt>
                <c:pt idx="36">
                  <c:v>1011.67</c:v>
                </c:pt>
                <c:pt idx="37">
                  <c:v>988.59</c:v>
                </c:pt>
                <c:pt idx="38">
                  <c:v>983.6</c:v>
                </c:pt>
                <c:pt idx="39">
                  <c:v>975.63</c:v>
                </c:pt>
                <c:pt idx="40">
                  <c:v>943.03</c:v>
                </c:pt>
                <c:pt idx="41">
                  <c:v>985</c:v>
                </c:pt>
                <c:pt idx="42">
                  <c:v>1009.71</c:v>
                </c:pt>
                <c:pt idx="43">
                  <c:v>1003.36</c:v>
                </c:pt>
                <c:pt idx="44">
                  <c:v>1000</c:v>
                </c:pt>
                <c:pt idx="45">
                  <c:v>1001.57</c:v>
                </c:pt>
                <c:pt idx="46">
                  <c:v>985.94</c:v>
                </c:pt>
                <c:pt idx="47">
                  <c:v>995.2</c:v>
                </c:pt>
                <c:pt idx="48">
                  <c:v>1007.04</c:v>
                </c:pt>
                <c:pt idx="49">
                  <c:v>1006.21</c:v>
                </c:pt>
                <c:pt idx="50">
                  <c:v>1076.52</c:v>
                </c:pt>
                <c:pt idx="51">
                  <c:v>1053.1300000000001</c:v>
                </c:pt>
                <c:pt idx="52">
                  <c:v>974.15</c:v>
                </c:pt>
                <c:pt idx="53">
                  <c:v>931.06</c:v>
                </c:pt>
                <c:pt idx="54">
                  <c:v>866.51</c:v>
                </c:pt>
                <c:pt idx="55">
                  <c:v>823.15</c:v>
                </c:pt>
                <c:pt idx="56">
                  <c:v>836.5</c:v>
                </c:pt>
                <c:pt idx="57">
                  <c:v>773.77</c:v>
                </c:pt>
                <c:pt idx="58">
                  <c:v>743.57</c:v>
                </c:pt>
                <c:pt idx="59">
                  <c:v>718.3</c:v>
                </c:pt>
                <c:pt idx="60">
                  <c:v>721.99</c:v>
                </c:pt>
                <c:pt idx="61">
                  <c:v>700.38</c:v>
                </c:pt>
                <c:pt idx="62">
                  <c:v>729.53</c:v>
                </c:pt>
                <c:pt idx="63">
                  <c:v>784.24</c:v>
                </c:pt>
                <c:pt idx="64">
                  <c:v>789.59</c:v>
                </c:pt>
                <c:pt idx="65">
                  <c:v>779.92</c:v>
                </c:pt>
                <c:pt idx="66">
                  <c:v>749.55</c:v>
                </c:pt>
                <c:pt idx="67">
                  <c:v>746.2</c:v>
                </c:pt>
                <c:pt idx="68">
                  <c:v>749.03</c:v>
                </c:pt>
                <c:pt idx="69">
                  <c:v>749.83</c:v>
                </c:pt>
                <c:pt idx="70">
                  <c:v>748.63</c:v>
                </c:pt>
                <c:pt idx="71">
                  <c:v>737.88</c:v>
                </c:pt>
                <c:pt idx="72">
                  <c:v>734.51</c:v>
                </c:pt>
                <c:pt idx="73">
                  <c:v>736.3</c:v>
                </c:pt>
                <c:pt idx="74">
                  <c:v>735</c:v>
                </c:pt>
                <c:pt idx="75">
                  <c:v>790.12</c:v>
                </c:pt>
                <c:pt idx="76">
                  <c:v>819.51</c:v>
                </c:pt>
                <c:pt idx="77">
                  <c:v>825.32</c:v>
                </c:pt>
                <c:pt idx="78">
                  <c:v>843.3</c:v>
                </c:pt>
                <c:pt idx="79">
                  <c:v>874.16</c:v>
                </c:pt>
                <c:pt idx="80">
                  <c:v>899.24</c:v>
                </c:pt>
                <c:pt idx="81">
                  <c:v>890.04</c:v>
                </c:pt>
                <c:pt idx="82">
                  <c:v>899.07</c:v>
                </c:pt>
                <c:pt idx="83">
                  <c:v>904.34</c:v>
                </c:pt>
                <c:pt idx="84">
                  <c:v>970.95</c:v>
                </c:pt>
                <c:pt idx="85">
                  <c:v>1001.8</c:v>
                </c:pt>
                <c:pt idx="86">
                  <c:v>1005.54</c:v>
                </c:pt>
                <c:pt idx="87">
                  <c:v>1003.57</c:v>
                </c:pt>
                <c:pt idx="88">
                  <c:v>990</c:v>
                </c:pt>
                <c:pt idx="89">
                  <c:v>959.81</c:v>
                </c:pt>
                <c:pt idx="90">
                  <c:v>956</c:v>
                </c:pt>
                <c:pt idx="91">
                  <c:v>950.5</c:v>
                </c:pt>
                <c:pt idx="92">
                  <c:v>932.71</c:v>
                </c:pt>
                <c:pt idx="93">
                  <c:v>900.09</c:v>
                </c:pt>
                <c:pt idx="94">
                  <c:v>903.41</c:v>
                </c:pt>
                <c:pt idx="95">
                  <c:v>916.19</c:v>
                </c:pt>
                <c:pt idx="96">
                  <c:v>970.6</c:v>
                </c:pt>
                <c:pt idx="97">
                  <c:v>994.08</c:v>
                </c:pt>
                <c:pt idx="98">
                  <c:v>981.06</c:v>
                </c:pt>
                <c:pt idx="99">
                  <c:v>973.58</c:v>
                </c:pt>
                <c:pt idx="100">
                  <c:v>974.1</c:v>
                </c:pt>
                <c:pt idx="101">
                  <c:v>955.18</c:v>
                </c:pt>
                <c:pt idx="102">
                  <c:v>960.21</c:v>
                </c:pt>
                <c:pt idx="103">
                  <c:v>952.95</c:v>
                </c:pt>
                <c:pt idx="104">
                  <c:v>946.14</c:v>
                </c:pt>
                <c:pt idx="105">
                  <c:v>946.7</c:v>
                </c:pt>
                <c:pt idx="106">
                  <c:v>953.68</c:v>
                </c:pt>
                <c:pt idx="107">
                  <c:v>956.37</c:v>
                </c:pt>
                <c:pt idx="108">
                  <c:v>953.29</c:v>
                </c:pt>
                <c:pt idx="109">
                  <c:v>952.65</c:v>
                </c:pt>
                <c:pt idx="110">
                  <c:v>956.42</c:v>
                </c:pt>
                <c:pt idx="111">
                  <c:v>933.94</c:v>
                </c:pt>
                <c:pt idx="112">
                  <c:v>929.78</c:v>
                </c:pt>
                <c:pt idx="113">
                  <c:v>930.08</c:v>
                </c:pt>
                <c:pt idx="114">
                  <c:v>932</c:v>
                </c:pt>
                <c:pt idx="115">
                  <c:v>932.79</c:v>
                </c:pt>
                <c:pt idx="116">
                  <c:v>940</c:v>
                </c:pt>
                <c:pt idx="117">
                  <c:v>947.41</c:v>
                </c:pt>
                <c:pt idx="118">
                  <c:v>939.83</c:v>
                </c:pt>
                <c:pt idx="119">
                  <c:v>944.22</c:v>
                </c:pt>
                <c:pt idx="120">
                  <c:v>956.89</c:v>
                </c:pt>
                <c:pt idx="121">
                  <c:v>980.54</c:v>
                </c:pt>
                <c:pt idx="122">
                  <c:v>994.99</c:v>
                </c:pt>
                <c:pt idx="123">
                  <c:v>1005.21</c:v>
                </c:pt>
                <c:pt idx="124">
                  <c:v>992</c:v>
                </c:pt>
                <c:pt idx="125">
                  <c:v>993.96</c:v>
                </c:pt>
                <c:pt idx="126">
                  <c:v>1040.21</c:v>
                </c:pt>
                <c:pt idx="127">
                  <c:v>1118.22</c:v>
                </c:pt>
                <c:pt idx="128">
                  <c:v>1164.76</c:v>
                </c:pt>
                <c:pt idx="129">
                  <c:v>1136.1400000000001</c:v>
                </c:pt>
                <c:pt idx="130">
                  <c:v>1138.3800000000001</c:v>
                </c:pt>
                <c:pt idx="131">
                  <c:v>1191.1400000000001</c:v>
                </c:pt>
                <c:pt idx="132">
                  <c:v>1220.51</c:v>
                </c:pt>
                <c:pt idx="133">
                  <c:v>1256.47</c:v>
                </c:pt>
                <c:pt idx="134">
                  <c:v>1307.8599999999999</c:v>
                </c:pt>
                <c:pt idx="135">
                  <c:v>1349.07</c:v>
                </c:pt>
                <c:pt idx="136">
                  <c:v>1369.25</c:v>
                </c:pt>
                <c:pt idx="137">
                  <c:v>1301.6199999999999</c:v>
                </c:pt>
                <c:pt idx="138">
                  <c:v>1288.06</c:v>
                </c:pt>
                <c:pt idx="139">
                  <c:v>1317.81</c:v>
                </c:pt>
                <c:pt idx="140">
                  <c:v>1323.69</c:v>
                </c:pt>
                <c:pt idx="141">
                  <c:v>1334.22</c:v>
                </c:pt>
                <c:pt idx="142">
                  <c:v>1348.8</c:v>
                </c:pt>
                <c:pt idx="143">
                  <c:v>1346.28</c:v>
                </c:pt>
                <c:pt idx="144">
                  <c:v>1422.37</c:v>
                </c:pt>
                <c:pt idx="145">
                  <c:v>1429.98</c:v>
                </c:pt>
                <c:pt idx="146">
                  <c:v>1400.58</c:v>
                </c:pt>
                <c:pt idx="147">
                  <c:v>1379.76</c:v>
                </c:pt>
                <c:pt idx="148">
                  <c:v>1393.15</c:v>
                </c:pt>
                <c:pt idx="149">
                  <c:v>1372.63</c:v>
                </c:pt>
                <c:pt idx="150">
                  <c:v>1396.8</c:v>
                </c:pt>
                <c:pt idx="151">
                  <c:v>1367.39</c:v>
                </c:pt>
                <c:pt idx="152">
                  <c:v>1341.68</c:v>
                </c:pt>
                <c:pt idx="153">
                  <c:v>1340.1</c:v>
                </c:pt>
                <c:pt idx="154">
                  <c:v>1340</c:v>
                </c:pt>
                <c:pt idx="155">
                  <c:v>1324.69</c:v>
                </c:pt>
                <c:pt idx="156">
                  <c:v>1294.17</c:v>
                </c:pt>
                <c:pt idx="157">
                  <c:v>1284.33</c:v>
                </c:pt>
                <c:pt idx="158">
                  <c:v>1280.22</c:v>
                </c:pt>
                <c:pt idx="159">
                  <c:v>1265.6199999999999</c:v>
                </c:pt>
                <c:pt idx="160">
                  <c:v>1276.6600000000001</c:v>
                </c:pt>
                <c:pt idx="161">
                  <c:v>1310</c:v>
                </c:pt>
                <c:pt idx="162">
                  <c:v>1340</c:v>
                </c:pt>
                <c:pt idx="163">
                  <c:v>1329</c:v>
                </c:pt>
                <c:pt idx="164">
                  <c:v>1313.54</c:v>
                </c:pt>
                <c:pt idx="165">
                  <c:v>1301.1400000000001</c:v>
                </c:pt>
                <c:pt idx="166">
                  <c:v>1319.43</c:v>
                </c:pt>
                <c:pt idx="167">
                  <c:v>1327.55</c:v>
                </c:pt>
                <c:pt idx="168">
                  <c:v>1322.01</c:v>
                </c:pt>
                <c:pt idx="169">
                  <c:v>1322.56</c:v>
                </c:pt>
                <c:pt idx="170">
                  <c:v>1317</c:v>
                </c:pt>
                <c:pt idx="171">
                  <c:v>1333.32</c:v>
                </c:pt>
                <c:pt idx="172">
                  <c:v>1389.07</c:v>
                </c:pt>
                <c:pt idx="173">
                  <c:v>1377.57</c:v>
                </c:pt>
                <c:pt idx="174">
                  <c:v>1378.67</c:v>
                </c:pt>
                <c:pt idx="175">
                  <c:v>1370.42</c:v>
                </c:pt>
                <c:pt idx="176">
                  <c:v>1354.59</c:v>
                </c:pt>
                <c:pt idx="177">
                  <c:v>1351.5</c:v>
                </c:pt>
                <c:pt idx="178">
                  <c:v>1363.66</c:v>
                </c:pt>
                <c:pt idx="179">
                  <c:v>1364.52</c:v>
                </c:pt>
                <c:pt idx="180">
                  <c:v>1336.76</c:v>
                </c:pt>
                <c:pt idx="181">
                  <c:v>1353.42</c:v>
                </c:pt>
                <c:pt idx="182">
                  <c:v>1329.88</c:v>
                </c:pt>
                <c:pt idx="183">
                  <c:v>1302.6400000000001</c:v>
                </c:pt>
                <c:pt idx="184">
                  <c:v>1275.47</c:v>
                </c:pt>
                <c:pt idx="185">
                  <c:v>1287.27</c:v>
                </c:pt>
                <c:pt idx="186">
                  <c:v>1280.1400000000001</c:v>
                </c:pt>
                <c:pt idx="187">
                  <c:v>1269.58</c:v>
                </c:pt>
                <c:pt idx="188">
                  <c:v>1260.02</c:v>
                </c:pt>
                <c:pt idx="189">
                  <c:v>1250</c:v>
                </c:pt>
                <c:pt idx="190">
                  <c:v>1225.8800000000001</c:v>
                </c:pt>
                <c:pt idx="191">
                  <c:v>1261.56</c:v>
                </c:pt>
                <c:pt idx="192">
                  <c:v>1264.8699999999999</c:v>
                </c:pt>
                <c:pt idx="193">
                  <c:v>1285.5999999999999</c:v>
                </c:pt>
                <c:pt idx="194">
                  <c:v>1279.77</c:v>
                </c:pt>
                <c:pt idx="195">
                  <c:v>1262</c:v>
                </c:pt>
                <c:pt idx="196">
                  <c:v>1265.69</c:v>
                </c:pt>
                <c:pt idx="197">
                  <c:v>1239.81</c:v>
                </c:pt>
                <c:pt idx="198">
                  <c:v>1246.3</c:v>
                </c:pt>
                <c:pt idx="199">
                  <c:v>1250</c:v>
                </c:pt>
                <c:pt idx="200">
                  <c:v>1248.99</c:v>
                </c:pt>
                <c:pt idx="201">
                  <c:v>1245.04</c:v>
                </c:pt>
                <c:pt idx="202">
                  <c:v>1234.8499999999999</c:v>
                </c:pt>
                <c:pt idx="203">
                  <c:v>1241.72</c:v>
                </c:pt>
                <c:pt idx="204">
                  <c:v>1247.1300000000001</c:v>
                </c:pt>
                <c:pt idx="205">
                  <c:v>1246.1600000000001</c:v>
                </c:pt>
                <c:pt idx="206">
                  <c:v>1206.95</c:v>
                </c:pt>
                <c:pt idx="207">
                  <c:v>1193.4100000000001</c:v>
                </c:pt>
                <c:pt idx="208">
                  <c:v>1185.31</c:v>
                </c:pt>
                <c:pt idx="209">
                  <c:v>1223.8900000000001</c:v>
                </c:pt>
                <c:pt idx="210">
                  <c:v>1219.33</c:v>
                </c:pt>
                <c:pt idx="211">
                  <c:v>1239.5</c:v>
                </c:pt>
                <c:pt idx="212">
                  <c:v>1220.05</c:v>
                </c:pt>
                <c:pt idx="213">
                  <c:v>1206.28</c:v>
                </c:pt>
                <c:pt idx="214">
                  <c:v>1200.2</c:v>
                </c:pt>
                <c:pt idx="215">
                  <c:v>1200.44</c:v>
                </c:pt>
                <c:pt idx="216">
                  <c:v>1180.78</c:v>
                </c:pt>
                <c:pt idx="217">
                  <c:v>1197.3599999999999</c:v>
                </c:pt>
                <c:pt idx="218">
                  <c:v>1181.46</c:v>
                </c:pt>
                <c:pt idx="219">
                  <c:v>1176.3399999999999</c:v>
                </c:pt>
                <c:pt idx="220">
                  <c:v>1180</c:v>
                </c:pt>
                <c:pt idx="221">
                  <c:v>1188.2</c:v>
                </c:pt>
                <c:pt idx="222">
                  <c:v>1188.01</c:v>
                </c:pt>
                <c:pt idx="223">
                  <c:v>1167.8800000000001</c:v>
                </c:pt>
                <c:pt idx="224">
                  <c:v>1149.73</c:v>
                </c:pt>
                <c:pt idx="225">
                  <c:v>1144.53</c:v>
                </c:pt>
                <c:pt idx="226">
                  <c:v>1149.21</c:v>
                </c:pt>
                <c:pt idx="227">
                  <c:v>1151.3399999999999</c:v>
                </c:pt>
                <c:pt idx="228">
                  <c:v>1149.81</c:v>
                </c:pt>
                <c:pt idx="229">
                  <c:v>1144.3</c:v>
                </c:pt>
                <c:pt idx="230">
                  <c:v>1218.48</c:v>
                </c:pt>
                <c:pt idx="231">
                  <c:v>1205.03</c:v>
                </c:pt>
                <c:pt idx="232">
                  <c:v>1209.3599999999999</c:v>
                </c:pt>
                <c:pt idx="233">
                  <c:v>1195.42</c:v>
                </c:pt>
                <c:pt idx="234">
                  <c:v>1183.04</c:v>
                </c:pt>
                <c:pt idx="235">
                  <c:v>1175.6199999999999</c:v>
                </c:pt>
                <c:pt idx="236">
                  <c:v>1162.1300000000001</c:v>
                </c:pt>
                <c:pt idx="237">
                  <c:v>1182.3800000000001</c:v>
                </c:pt>
                <c:pt idx="238">
                  <c:v>1190.2</c:v>
                </c:pt>
                <c:pt idx="239">
                  <c:v>1196.29</c:v>
                </c:pt>
                <c:pt idx="240">
                  <c:v>1193.08</c:v>
                </c:pt>
                <c:pt idx="241">
                  <c:v>1205.92</c:v>
                </c:pt>
                <c:pt idx="242">
                  <c:v>1204.5999999999999</c:v>
                </c:pt>
                <c:pt idx="243">
                  <c:v>1192.32</c:v>
                </c:pt>
                <c:pt idx="244">
                  <c:v>1171.23</c:v>
                </c:pt>
                <c:pt idx="245">
                  <c:v>1195.18</c:v>
                </c:pt>
                <c:pt idx="246">
                  <c:v>1197.45</c:v>
                </c:pt>
                <c:pt idx="247">
                  <c:v>1198.99</c:v>
                </c:pt>
                <c:pt idx="248">
                  <c:v>1189.3800000000001</c:v>
                </c:pt>
                <c:pt idx="249">
                  <c:v>1197.29</c:v>
                </c:pt>
                <c:pt idx="250">
                  <c:v>1197.96</c:v>
                </c:pt>
                <c:pt idx="251">
                  <c:v>1179</c:v>
                </c:pt>
                <c:pt idx="252">
                  <c:v>1172</c:v>
                </c:pt>
                <c:pt idx="253">
                  <c:v>1175.9100000000001</c:v>
                </c:pt>
                <c:pt idx="254">
                  <c:v>1181.92</c:v>
                </c:pt>
                <c:pt idx="255">
                  <c:v>1179.27</c:v>
                </c:pt>
                <c:pt idx="256">
                  <c:v>1194.1300000000001</c:v>
                </c:pt>
                <c:pt idx="257">
                  <c:v>1181.92</c:v>
                </c:pt>
                <c:pt idx="258">
                  <c:v>1201.24</c:v>
                </c:pt>
                <c:pt idx="259">
                  <c:v>1207.8699999999999</c:v>
                </c:pt>
                <c:pt idx="260">
                  <c:v>1189.44</c:v>
                </c:pt>
                <c:pt idx="261">
                  <c:v>1191.96</c:v>
                </c:pt>
                <c:pt idx="262">
                  <c:v>1197.6300000000001</c:v>
                </c:pt>
                <c:pt idx="263">
                  <c:v>1199.8800000000001</c:v>
                </c:pt>
                <c:pt idx="264">
                  <c:v>1196.75</c:v>
                </c:pt>
                <c:pt idx="265">
                  <c:v>1188.6199999999999</c:v>
                </c:pt>
                <c:pt idx="266">
                  <c:v>1182.48</c:v>
                </c:pt>
                <c:pt idx="267">
                  <c:v>1184</c:v>
                </c:pt>
                <c:pt idx="268">
                  <c:v>1182.68</c:v>
                </c:pt>
                <c:pt idx="269">
                  <c:v>1191.76</c:v>
                </c:pt>
                <c:pt idx="270">
                  <c:v>1198.23</c:v>
                </c:pt>
                <c:pt idx="271">
                  <c:v>1199.31</c:v>
                </c:pt>
                <c:pt idx="272">
                  <c:v>1194.81</c:v>
                </c:pt>
                <c:pt idx="273">
                  <c:v>1189.77</c:v>
                </c:pt>
                <c:pt idx="274">
                  <c:v>1182.44</c:v>
                </c:pt>
                <c:pt idx="275">
                  <c:v>1192.6099999999999</c:v>
                </c:pt>
                <c:pt idx="276">
                  <c:v>1174.8800000000001</c:v>
                </c:pt>
                <c:pt idx="277">
                  <c:v>1163.22</c:v>
                </c:pt>
                <c:pt idx="278">
                  <c:v>1167.6300000000001</c:v>
                </c:pt>
                <c:pt idx="279">
                  <c:v>1160.67</c:v>
                </c:pt>
                <c:pt idx="280">
                  <c:v>1157.25</c:v>
                </c:pt>
                <c:pt idx="281">
                  <c:v>1167.0999999999999</c:v>
                </c:pt>
                <c:pt idx="282">
                  <c:v>1151.83</c:v>
                </c:pt>
                <c:pt idx="283">
                  <c:v>1148.75</c:v>
                </c:pt>
                <c:pt idx="284">
                  <c:v>1141.19</c:v>
                </c:pt>
                <c:pt idx="285">
                  <c:v>1129.6099999999999</c:v>
                </c:pt>
                <c:pt idx="286">
                  <c:v>1129</c:v>
                </c:pt>
                <c:pt idx="287">
                  <c:v>1132</c:v>
                </c:pt>
                <c:pt idx="288">
                  <c:v>1131.3399999999999</c:v>
                </c:pt>
                <c:pt idx="289">
                  <c:v>1126.9000000000001</c:v>
                </c:pt>
                <c:pt idx="290">
                  <c:v>1114.21</c:v>
                </c:pt>
                <c:pt idx="291">
                  <c:v>1088.75</c:v>
                </c:pt>
                <c:pt idx="292">
                  <c:v>1087.02</c:v>
                </c:pt>
                <c:pt idx="293">
                  <c:v>1090.57</c:v>
                </c:pt>
                <c:pt idx="294">
                  <c:v>1091.53</c:v>
                </c:pt>
                <c:pt idx="295">
                  <c:v>1100.1500000000001</c:v>
                </c:pt>
                <c:pt idx="296">
                  <c:v>1024.42</c:v>
                </c:pt>
                <c:pt idx="297">
                  <c:v>997.83</c:v>
                </c:pt>
                <c:pt idx="298">
                  <c:v>1007.69</c:v>
                </c:pt>
                <c:pt idx="299">
                  <c:v>967.34</c:v>
                </c:pt>
                <c:pt idx="300">
                  <c:v>1000.28</c:v>
                </c:pt>
                <c:pt idx="301">
                  <c:v>994.25</c:v>
                </c:pt>
                <c:pt idx="302">
                  <c:v>1028.96</c:v>
                </c:pt>
                <c:pt idx="303">
                  <c:v>1081.05</c:v>
                </c:pt>
                <c:pt idx="304">
                  <c:v>1100.18</c:v>
                </c:pt>
                <c:pt idx="305">
                  <c:v>1037.28</c:v>
                </c:pt>
                <c:pt idx="306">
                  <c:v>1067.46</c:v>
                </c:pt>
                <c:pt idx="307">
                  <c:v>1073.1400000000001</c:v>
                </c:pt>
                <c:pt idx="308">
                  <c:v>1100.81</c:v>
                </c:pt>
                <c:pt idx="309">
                  <c:v>1139.01</c:v>
                </c:pt>
                <c:pt idx="310">
                  <c:v>1129.95</c:v>
                </c:pt>
                <c:pt idx="311">
                  <c:v>1164.1500000000001</c:v>
                </c:pt>
                <c:pt idx="312">
                  <c:v>1156.05</c:v>
                </c:pt>
                <c:pt idx="313">
                  <c:v>1151.03</c:v>
                </c:pt>
                <c:pt idx="314">
                  <c:v>1162.8800000000001</c:v>
                </c:pt>
                <c:pt idx="315">
                  <c:v>1157.8399999999999</c:v>
                </c:pt>
                <c:pt idx="316">
                  <c:v>1152.92</c:v>
                </c:pt>
                <c:pt idx="317">
                  <c:v>1135.3599999999999</c:v>
                </c:pt>
                <c:pt idx="318">
                  <c:v>1122.18</c:v>
                </c:pt>
                <c:pt idx="319">
                  <c:v>1109.71</c:v>
                </c:pt>
                <c:pt idx="320">
                  <c:v>1110</c:v>
                </c:pt>
                <c:pt idx="321">
                  <c:v>1110</c:v>
                </c:pt>
                <c:pt idx="322">
                  <c:v>1117.6099999999999</c:v>
                </c:pt>
                <c:pt idx="323">
                  <c:v>1121.6400000000001</c:v>
                </c:pt>
                <c:pt idx="324">
                  <c:v>1129.82</c:v>
                </c:pt>
                <c:pt idx="325">
                  <c:v>1122</c:v>
                </c:pt>
                <c:pt idx="326">
                  <c:v>1125.23</c:v>
                </c:pt>
                <c:pt idx="327">
                  <c:v>1109.19</c:v>
                </c:pt>
                <c:pt idx="328">
                  <c:v>1099.48</c:v>
                </c:pt>
                <c:pt idx="329">
                  <c:v>1083.51</c:v>
                </c:pt>
                <c:pt idx="330">
                  <c:v>1082.7</c:v>
                </c:pt>
                <c:pt idx="331">
                  <c:v>1087.21</c:v>
                </c:pt>
                <c:pt idx="332">
                  <c:v>1085</c:v>
                </c:pt>
                <c:pt idx="333">
                  <c:v>1084.83</c:v>
                </c:pt>
                <c:pt idx="334">
                  <c:v>1091.82</c:v>
                </c:pt>
                <c:pt idx="335">
                  <c:v>1098.3</c:v>
                </c:pt>
                <c:pt idx="336">
                  <c:v>1119.82</c:v>
                </c:pt>
                <c:pt idx="337">
                  <c:v>1111.92</c:v>
                </c:pt>
                <c:pt idx="338">
                  <c:v>1119.98</c:v>
                </c:pt>
                <c:pt idx="339">
                  <c:v>1124.05</c:v>
                </c:pt>
                <c:pt idx="340">
                  <c:v>1128.97</c:v>
                </c:pt>
                <c:pt idx="341">
                  <c:v>1125.56</c:v>
                </c:pt>
                <c:pt idx="342">
                  <c:v>1121.48</c:v>
                </c:pt>
                <c:pt idx="343">
                  <c:v>1149.73</c:v>
                </c:pt>
                <c:pt idx="344">
                  <c:v>1141.1300000000001</c:v>
                </c:pt>
                <c:pt idx="345">
                  <c:v>1130.26</c:v>
                </c:pt>
                <c:pt idx="346">
                  <c:v>1139.75</c:v>
                </c:pt>
                <c:pt idx="347">
                  <c:v>1161.71</c:v>
                </c:pt>
                <c:pt idx="348">
                  <c:v>1197.3599999999999</c:v>
                </c:pt>
                <c:pt idx="349">
                  <c:v>1212.3399999999999</c:v>
                </c:pt>
                <c:pt idx="350">
                  <c:v>1199.3900000000001</c:v>
                </c:pt>
                <c:pt idx="351">
                  <c:v>1211.17</c:v>
                </c:pt>
                <c:pt idx="352">
                  <c:v>1236.94</c:v>
                </c:pt>
                <c:pt idx="353">
                  <c:v>1239.8499999999999</c:v>
                </c:pt>
                <c:pt idx="354">
                  <c:v>1273.45</c:v>
                </c:pt>
                <c:pt idx="355">
                  <c:v>1275.26</c:v>
                </c:pt>
                <c:pt idx="356">
                  <c:v>1335.6</c:v>
                </c:pt>
                <c:pt idx="357">
                  <c:v>1306.26</c:v>
                </c:pt>
                <c:pt idx="358">
                  <c:v>1317.73</c:v>
                </c:pt>
                <c:pt idx="359">
                  <c:v>1319.03</c:v>
                </c:pt>
                <c:pt idx="360">
                  <c:v>1346.23</c:v>
                </c:pt>
                <c:pt idx="361">
                  <c:v>1314.64</c:v>
                </c:pt>
                <c:pt idx="362">
                  <c:v>1294.99</c:v>
                </c:pt>
                <c:pt idx="363">
                  <c:v>1293.25</c:v>
                </c:pt>
                <c:pt idx="364">
                  <c:v>1282.51</c:v>
                </c:pt>
                <c:pt idx="365">
                  <c:v>1270</c:v>
                </c:pt>
                <c:pt idx="366">
                  <c:v>1275.79</c:v>
                </c:pt>
                <c:pt idx="367">
                  <c:v>1270</c:v>
                </c:pt>
                <c:pt idx="368">
                  <c:v>1247.25</c:v>
                </c:pt>
                <c:pt idx="369">
                  <c:v>1228.53</c:v>
                </c:pt>
                <c:pt idx="370">
                  <c:v>1277.75</c:v>
                </c:pt>
                <c:pt idx="371">
                  <c:v>1254.1400000000001</c:v>
                </c:pt>
                <c:pt idx="372">
                  <c:v>1262.31</c:v>
                </c:pt>
                <c:pt idx="373">
                  <c:v>1247.6600000000001</c:v>
                </c:pt>
                <c:pt idx="374">
                  <c:v>1242.55</c:v>
                </c:pt>
                <c:pt idx="375">
                  <c:v>1237</c:v>
                </c:pt>
                <c:pt idx="376">
                  <c:v>1240</c:v>
                </c:pt>
                <c:pt idx="377">
                  <c:v>1239.21</c:v>
                </c:pt>
                <c:pt idx="378">
                  <c:v>1231.7</c:v>
                </c:pt>
                <c:pt idx="379">
                  <c:v>1215.3900000000001</c:v>
                </c:pt>
                <c:pt idx="380">
                  <c:v>1201.8499999999999</c:v>
                </c:pt>
                <c:pt idx="381">
                  <c:v>1240.23</c:v>
                </c:pt>
                <c:pt idx="382">
                  <c:v>1244.8900000000001</c:v>
                </c:pt>
                <c:pt idx="383">
                  <c:v>1260.03</c:v>
                </c:pt>
                <c:pt idx="384">
                  <c:v>1272.97</c:v>
                </c:pt>
                <c:pt idx="385">
                  <c:v>1254.9100000000001</c:v>
                </c:pt>
                <c:pt idx="386">
                  <c:v>1256.25</c:v>
                </c:pt>
                <c:pt idx="387">
                  <c:v>1249.95</c:v>
                </c:pt>
                <c:pt idx="388">
                  <c:v>1239.73</c:v>
                </c:pt>
                <c:pt idx="389">
                  <c:v>1235</c:v>
                </c:pt>
                <c:pt idx="390">
                  <c:v>1235.99</c:v>
                </c:pt>
                <c:pt idx="391">
                  <c:v>1264.06</c:v>
                </c:pt>
                <c:pt idx="392">
                  <c:v>1252.6500000000001</c:v>
                </c:pt>
                <c:pt idx="393">
                  <c:v>1251.82</c:v>
                </c:pt>
                <c:pt idx="394">
                  <c:v>1258</c:v>
                </c:pt>
                <c:pt idx="395">
                  <c:v>1251.53</c:v>
                </c:pt>
                <c:pt idx="396">
                  <c:v>1252.6600000000001</c:v>
                </c:pt>
                <c:pt idx="397">
                  <c:v>1265.0899999999999</c:v>
                </c:pt>
                <c:pt idx="398">
                  <c:v>1334.45</c:v>
                </c:pt>
                <c:pt idx="399">
                  <c:v>1323.94</c:v>
                </c:pt>
                <c:pt idx="400">
                  <c:v>1324.79</c:v>
                </c:pt>
                <c:pt idx="401">
                  <c:v>1315.25</c:v>
                </c:pt>
                <c:pt idx="402">
                  <c:v>1319.04</c:v>
                </c:pt>
                <c:pt idx="403">
                  <c:v>1333.06</c:v>
                </c:pt>
                <c:pt idx="404">
                  <c:v>1358.23</c:v>
                </c:pt>
                <c:pt idx="405">
                  <c:v>1368.36</c:v>
                </c:pt>
                <c:pt idx="406">
                  <c:v>1372.86</c:v>
                </c:pt>
                <c:pt idx="407">
                  <c:v>1363.04</c:v>
                </c:pt>
                <c:pt idx="408">
                  <c:v>1368.32</c:v>
                </c:pt>
                <c:pt idx="409">
                  <c:v>1360.12</c:v>
                </c:pt>
                <c:pt idx="410">
                  <c:v>1363.95</c:v>
                </c:pt>
                <c:pt idx="411">
                  <c:v>1331.46</c:v>
                </c:pt>
                <c:pt idx="412">
                  <c:v>1318.63</c:v>
                </c:pt>
                <c:pt idx="413">
                  <c:v>1295.01</c:v>
                </c:pt>
                <c:pt idx="414">
                  <c:v>1290.07</c:v>
                </c:pt>
                <c:pt idx="415">
                  <c:v>1263.8599999999999</c:v>
                </c:pt>
                <c:pt idx="416">
                  <c:v>1294.3800000000001</c:v>
                </c:pt>
                <c:pt idx="417">
                  <c:v>1316.1</c:v>
                </c:pt>
                <c:pt idx="418">
                  <c:v>1315.62</c:v>
                </c:pt>
                <c:pt idx="419">
                  <c:v>1314.99</c:v>
                </c:pt>
                <c:pt idx="420">
                  <c:v>1295.17</c:v>
                </c:pt>
                <c:pt idx="421">
                  <c:v>1300</c:v>
                </c:pt>
                <c:pt idx="422">
                  <c:v>1281.8900000000001</c:v>
                </c:pt>
                <c:pt idx="423">
                  <c:v>1267.71</c:v>
                </c:pt>
                <c:pt idx="424">
                  <c:v>1274.1099999999999</c:v>
                </c:pt>
                <c:pt idx="425">
                  <c:v>1269.75</c:v>
                </c:pt>
                <c:pt idx="426">
                  <c:v>1218.75</c:v>
                </c:pt>
                <c:pt idx="427">
                  <c:v>1200.07</c:v>
                </c:pt>
                <c:pt idx="428">
                  <c:v>1143.3699999999999</c:v>
                </c:pt>
                <c:pt idx="429">
                  <c:v>1136</c:v>
                </c:pt>
                <c:pt idx="430">
                  <c:v>1162.8599999999999</c:v>
                </c:pt>
                <c:pt idx="431">
                  <c:v>1143.74</c:v>
                </c:pt>
                <c:pt idx="432">
                  <c:v>1168.1199999999999</c:v>
                </c:pt>
                <c:pt idx="433">
                  <c:v>1169.96</c:v>
                </c:pt>
                <c:pt idx="434">
                  <c:v>1172.1300000000001</c:v>
                </c:pt>
                <c:pt idx="435">
                  <c:v>1161.51</c:v>
                </c:pt>
                <c:pt idx="436">
                  <c:v>1142.3900000000001</c:v>
                </c:pt>
                <c:pt idx="437">
                  <c:v>1129.3499999999999</c:v>
                </c:pt>
                <c:pt idx="438">
                  <c:v>1119.9000000000001</c:v>
                </c:pt>
                <c:pt idx="439">
                  <c:v>1109.1099999999999</c:v>
                </c:pt>
                <c:pt idx="440">
                  <c:v>1120</c:v>
                </c:pt>
                <c:pt idx="441">
                  <c:v>1106.26</c:v>
                </c:pt>
                <c:pt idx="442">
                  <c:v>1112.95</c:v>
                </c:pt>
                <c:pt idx="443">
                  <c:v>1111.6300000000001</c:v>
                </c:pt>
                <c:pt idx="444">
                  <c:v>1099.8399999999999</c:v>
                </c:pt>
                <c:pt idx="445">
                  <c:v>1117.0899999999999</c:v>
                </c:pt>
                <c:pt idx="446">
                  <c:v>1100</c:v>
                </c:pt>
                <c:pt idx="447">
                  <c:v>1094.97</c:v>
                </c:pt>
                <c:pt idx="448">
                  <c:v>1115</c:v>
                </c:pt>
                <c:pt idx="449">
                  <c:v>1130.5</c:v>
                </c:pt>
                <c:pt idx="450">
                  <c:v>1130</c:v>
                </c:pt>
                <c:pt idx="451">
                  <c:v>1150</c:v>
                </c:pt>
                <c:pt idx="452">
                  <c:v>1190</c:v>
                </c:pt>
                <c:pt idx="453">
                  <c:v>1225.57</c:v>
                </c:pt>
                <c:pt idx="454">
                  <c:v>1221.6300000000001</c:v>
                </c:pt>
                <c:pt idx="455">
                  <c:v>1217.51</c:v>
                </c:pt>
                <c:pt idx="456">
                  <c:v>1224.72</c:v>
                </c:pt>
                <c:pt idx="457">
                  <c:v>1211.8900000000001</c:v>
                </c:pt>
                <c:pt idx="458">
                  <c:v>1224.07</c:v>
                </c:pt>
                <c:pt idx="459">
                  <c:v>1220</c:v>
                </c:pt>
                <c:pt idx="460">
                  <c:v>1220.26</c:v>
                </c:pt>
                <c:pt idx="461">
                  <c:v>1223.21</c:v>
                </c:pt>
                <c:pt idx="462">
                  <c:v>1220.03</c:v>
                </c:pt>
                <c:pt idx="463">
                  <c:v>1210.8499999999999</c:v>
                </c:pt>
                <c:pt idx="464">
                  <c:v>1222.3</c:v>
                </c:pt>
                <c:pt idx="465">
                  <c:v>1222.3800000000001</c:v>
                </c:pt>
                <c:pt idx="466">
                  <c:v>1224.4000000000001</c:v>
                </c:pt>
                <c:pt idx="467">
                  <c:v>1225.54</c:v>
                </c:pt>
                <c:pt idx="468">
                  <c:v>1223.6500000000001</c:v>
                </c:pt>
                <c:pt idx="469">
                  <c:v>1215.32</c:v>
                </c:pt>
                <c:pt idx="470">
                  <c:v>1219.98</c:v>
                </c:pt>
                <c:pt idx="471">
                  <c:v>1217.6400000000001</c:v>
                </c:pt>
                <c:pt idx="472">
                  <c:v>1222.56</c:v>
                </c:pt>
                <c:pt idx="473">
                  <c:v>1227.42</c:v>
                </c:pt>
                <c:pt idx="474">
                  <c:v>1228.3499999999999</c:v>
                </c:pt>
                <c:pt idx="475">
                  <c:v>1228.68</c:v>
                </c:pt>
                <c:pt idx="476">
                  <c:v>1224.8699999999999</c:v>
                </c:pt>
                <c:pt idx="477">
                  <c:v>1223.2</c:v>
                </c:pt>
                <c:pt idx="478">
                  <c:v>1235.04</c:v>
                </c:pt>
                <c:pt idx="479">
                  <c:v>1230.3499999999999</c:v>
                </c:pt>
                <c:pt idx="480">
                  <c:v>1227</c:v>
                </c:pt>
                <c:pt idx="481">
                  <c:v>1227</c:v>
                </c:pt>
                <c:pt idx="482">
                  <c:v>1225</c:v>
                </c:pt>
                <c:pt idx="483">
                  <c:v>1220.01</c:v>
                </c:pt>
                <c:pt idx="484">
                  <c:v>1225</c:v>
                </c:pt>
                <c:pt idx="485">
                  <c:v>1235</c:v>
                </c:pt>
                <c:pt idx="486">
                  <c:v>1231.55</c:v>
                </c:pt>
                <c:pt idx="487">
                  <c:v>1227.27</c:v>
                </c:pt>
                <c:pt idx="488">
                  <c:v>1230.8399999999999</c:v>
                </c:pt>
                <c:pt idx="489">
                  <c:v>1229.97</c:v>
                </c:pt>
                <c:pt idx="490">
                  <c:v>1225.25</c:v>
                </c:pt>
                <c:pt idx="491">
                  <c:v>1226.47</c:v>
                </c:pt>
                <c:pt idx="492">
                  <c:v>1229.56</c:v>
                </c:pt>
                <c:pt idx="493">
                  <c:v>1231.5</c:v>
                </c:pt>
                <c:pt idx="494">
                  <c:v>1234.97</c:v>
                </c:pt>
                <c:pt idx="495">
                  <c:v>1235</c:v>
                </c:pt>
                <c:pt idx="496">
                  <c:v>1228.21</c:v>
                </c:pt>
                <c:pt idx="497">
                  <c:v>1229</c:v>
                </c:pt>
                <c:pt idx="498">
                  <c:v>1234.6400000000001</c:v>
                </c:pt>
                <c:pt idx="499">
                  <c:v>1240.32</c:v>
                </c:pt>
                <c:pt idx="500">
                  <c:v>1226</c:v>
                </c:pt>
                <c:pt idx="501">
                  <c:v>1234.81</c:v>
                </c:pt>
                <c:pt idx="502">
                  <c:v>1251.1500000000001</c:v>
                </c:pt>
                <c:pt idx="503">
                  <c:v>1236.8</c:v>
                </c:pt>
                <c:pt idx="504">
                  <c:v>1243.3900000000001</c:v>
                </c:pt>
                <c:pt idx="505">
                  <c:v>1252.9000000000001</c:v>
                </c:pt>
                <c:pt idx="506">
                  <c:v>1274.98</c:v>
                </c:pt>
                <c:pt idx="507">
                  <c:v>1308.3599999999999</c:v>
                </c:pt>
                <c:pt idx="508">
                  <c:v>1324.76</c:v>
                </c:pt>
                <c:pt idx="509">
                  <c:v>1313.08</c:v>
                </c:pt>
                <c:pt idx="510">
                  <c:v>1300.04</c:v>
                </c:pt>
                <c:pt idx="511">
                  <c:v>1289.9000000000001</c:v>
                </c:pt>
                <c:pt idx="512">
                  <c:v>1300</c:v>
                </c:pt>
                <c:pt idx="513">
                  <c:v>1295.31</c:v>
                </c:pt>
                <c:pt idx="514">
                  <c:v>1308.1300000000001</c:v>
                </c:pt>
                <c:pt idx="515">
                  <c:v>1317.05</c:v>
                </c:pt>
                <c:pt idx="516">
                  <c:v>1300.49</c:v>
                </c:pt>
                <c:pt idx="517">
                  <c:v>1300.02</c:v>
                </c:pt>
                <c:pt idx="518">
                  <c:v>1290</c:v>
                </c:pt>
                <c:pt idx="519">
                  <c:v>1300.3800000000001</c:v>
                </c:pt>
                <c:pt idx="520">
                  <c:v>1295.42</c:v>
                </c:pt>
                <c:pt idx="521">
                  <c:v>1299</c:v>
                </c:pt>
                <c:pt idx="522">
                  <c:v>1300.08</c:v>
                </c:pt>
                <c:pt idx="523">
                  <c:v>1304</c:v>
                </c:pt>
                <c:pt idx="524">
                  <c:v>1322.46</c:v>
                </c:pt>
                <c:pt idx="525">
                  <c:v>1330</c:v>
                </c:pt>
                <c:pt idx="526">
                  <c:v>1362.94</c:v>
                </c:pt>
                <c:pt idx="527">
                  <c:v>1391.99</c:v>
                </c:pt>
                <c:pt idx="528">
                  <c:v>1374.5</c:v>
                </c:pt>
                <c:pt idx="529">
                  <c:v>1380</c:v>
                </c:pt>
                <c:pt idx="530">
                  <c:v>1385.61</c:v>
                </c:pt>
                <c:pt idx="531">
                  <c:v>1399.95</c:v>
                </c:pt>
                <c:pt idx="532">
                  <c:v>1400</c:v>
                </c:pt>
                <c:pt idx="533">
                  <c:v>1401</c:v>
                </c:pt>
                <c:pt idx="534">
                  <c:v>1409.28</c:v>
                </c:pt>
                <c:pt idx="535">
                  <c:v>1415</c:v>
                </c:pt>
                <c:pt idx="536">
                  <c:v>1418.54</c:v>
                </c:pt>
                <c:pt idx="537">
                  <c:v>1418</c:v>
                </c:pt>
                <c:pt idx="538">
                  <c:v>1473.9</c:v>
                </c:pt>
                <c:pt idx="539">
                  <c:v>1429.56</c:v>
                </c:pt>
                <c:pt idx="540">
                  <c:v>1400.03</c:v>
                </c:pt>
                <c:pt idx="541">
                  <c:v>1420.93</c:v>
                </c:pt>
                <c:pt idx="542">
                  <c:v>1372.03</c:v>
                </c:pt>
                <c:pt idx="543">
                  <c:v>1352.85</c:v>
                </c:pt>
                <c:pt idx="544">
                  <c:v>1333.36</c:v>
                </c:pt>
                <c:pt idx="545">
                  <c:v>1295.73</c:v>
                </c:pt>
                <c:pt idx="546">
                  <c:v>1295.8900000000001</c:v>
                </c:pt>
                <c:pt idx="547">
                  <c:v>1317.43</c:v>
                </c:pt>
                <c:pt idx="548">
                  <c:v>1327.13</c:v>
                </c:pt>
                <c:pt idx="549">
                  <c:v>1336.64</c:v>
                </c:pt>
                <c:pt idx="550">
                  <c:v>1292</c:v>
                </c:pt>
                <c:pt idx="551">
                  <c:v>1299.0899999999999</c:v>
                </c:pt>
                <c:pt idx="552">
                  <c:v>1285.3699999999999</c:v>
                </c:pt>
                <c:pt idx="553">
                  <c:v>1299.93</c:v>
                </c:pt>
                <c:pt idx="554">
                  <c:v>1298.75</c:v>
                </c:pt>
                <c:pt idx="555">
                  <c:v>1300.25</c:v>
                </c:pt>
                <c:pt idx="556">
                  <c:v>1300</c:v>
                </c:pt>
                <c:pt idx="557">
                  <c:v>1301.71</c:v>
                </c:pt>
                <c:pt idx="558">
                  <c:v>1282.9100000000001</c:v>
                </c:pt>
                <c:pt idx="559">
                  <c:v>1299.83</c:v>
                </c:pt>
                <c:pt idx="560">
                  <c:v>1305.6199999999999</c:v>
                </c:pt>
                <c:pt idx="561">
                  <c:v>1370.66</c:v>
                </c:pt>
                <c:pt idx="562">
                  <c:v>1358.4</c:v>
                </c:pt>
                <c:pt idx="563">
                  <c:v>1342.38</c:v>
                </c:pt>
                <c:pt idx="564">
                  <c:v>1342.35</c:v>
                </c:pt>
                <c:pt idx="565">
                  <c:v>1310.1099999999999</c:v>
                </c:pt>
                <c:pt idx="566">
                  <c:v>1349.72</c:v>
                </c:pt>
                <c:pt idx="567">
                  <c:v>1340.57</c:v>
                </c:pt>
                <c:pt idx="568">
                  <c:v>1351.66</c:v>
                </c:pt>
                <c:pt idx="569">
                  <c:v>1340.71</c:v>
                </c:pt>
                <c:pt idx="570">
                  <c:v>1346.48</c:v>
                </c:pt>
                <c:pt idx="571">
                  <c:v>1347.85</c:v>
                </c:pt>
                <c:pt idx="572">
                  <c:v>1359.95</c:v>
                </c:pt>
                <c:pt idx="573">
                  <c:v>1380</c:v>
                </c:pt>
                <c:pt idx="574">
                  <c:v>1340.75</c:v>
                </c:pt>
                <c:pt idx="575">
                  <c:v>1348.96</c:v>
                </c:pt>
                <c:pt idx="576">
                  <c:v>1350</c:v>
                </c:pt>
                <c:pt idx="577">
                  <c:v>1371.51</c:v>
                </c:pt>
                <c:pt idx="578">
                  <c:v>1347</c:v>
                </c:pt>
                <c:pt idx="579">
                  <c:v>1340.03</c:v>
                </c:pt>
                <c:pt idx="580">
                  <c:v>1352.13</c:v>
                </c:pt>
                <c:pt idx="581">
                  <c:v>1310.0899999999999</c:v>
                </c:pt>
                <c:pt idx="582">
                  <c:v>1305.1099999999999</c:v>
                </c:pt>
                <c:pt idx="583">
                  <c:v>1304.26</c:v>
                </c:pt>
                <c:pt idx="584">
                  <c:v>1301.3499999999999</c:v>
                </c:pt>
                <c:pt idx="585">
                  <c:v>1283.06</c:v>
                </c:pt>
                <c:pt idx="586">
                  <c:v>1309.53</c:v>
                </c:pt>
                <c:pt idx="587">
                  <c:v>1299</c:v>
                </c:pt>
                <c:pt idx="588">
                  <c:v>1299.33</c:v>
                </c:pt>
                <c:pt idx="589">
                  <c:v>1308.2</c:v>
                </c:pt>
                <c:pt idx="590">
                  <c:v>1298.01</c:v>
                </c:pt>
                <c:pt idx="591">
                  <c:v>1292.6600000000001</c:v>
                </c:pt>
                <c:pt idx="592">
                  <c:v>1290</c:v>
                </c:pt>
                <c:pt idx="593">
                  <c:v>1299.1300000000001</c:v>
                </c:pt>
                <c:pt idx="594">
                  <c:v>1286.5999999999999</c:v>
                </c:pt>
                <c:pt idx="595">
                  <c:v>1268.17</c:v>
                </c:pt>
                <c:pt idx="596">
                  <c:v>1277.8499999999999</c:v>
                </c:pt>
                <c:pt idx="597">
                  <c:v>1250.07</c:v>
                </c:pt>
                <c:pt idx="598">
                  <c:v>1234.25</c:v>
                </c:pt>
                <c:pt idx="599">
                  <c:v>1221.3599999999999</c:v>
                </c:pt>
                <c:pt idx="600">
                  <c:v>1192.54</c:v>
                </c:pt>
                <c:pt idx="601">
                  <c:v>1253.43</c:v>
                </c:pt>
                <c:pt idx="602">
                  <c:v>1225.1500000000001</c:v>
                </c:pt>
                <c:pt idx="603">
                  <c:v>1227.2</c:v>
                </c:pt>
                <c:pt idx="604">
                  <c:v>1198.5</c:v>
                </c:pt>
                <c:pt idx="605">
                  <c:v>1200.31</c:v>
                </c:pt>
                <c:pt idx="606">
                  <c:v>1209.98</c:v>
                </c:pt>
                <c:pt idx="607">
                  <c:v>1196.5</c:v>
                </c:pt>
                <c:pt idx="608">
                  <c:v>1196.25</c:v>
                </c:pt>
                <c:pt idx="609">
                  <c:v>1196.49</c:v>
                </c:pt>
                <c:pt idx="610">
                  <c:v>1197.9100000000001</c:v>
                </c:pt>
                <c:pt idx="611">
                  <c:v>1186.5899999999999</c:v>
                </c:pt>
                <c:pt idx="612">
                  <c:v>1148.22</c:v>
                </c:pt>
                <c:pt idx="613">
                  <c:v>1164.26</c:v>
                </c:pt>
                <c:pt idx="614">
                  <c:v>1160.0899999999999</c:v>
                </c:pt>
                <c:pt idx="615">
                  <c:v>1158.5999999999999</c:v>
                </c:pt>
                <c:pt idx="616">
                  <c:v>1114.9000000000001</c:v>
                </c:pt>
                <c:pt idx="617">
                  <c:v>1152.68</c:v>
                </c:pt>
                <c:pt idx="618">
                  <c:v>1160.05</c:v>
                </c:pt>
                <c:pt idx="619">
                  <c:v>1152.02</c:v>
                </c:pt>
                <c:pt idx="620">
                  <c:v>1144.4100000000001</c:v>
                </c:pt>
                <c:pt idx="621">
                  <c:v>1155.08</c:v>
                </c:pt>
                <c:pt idx="622">
                  <c:v>1140.1099999999999</c:v>
                </c:pt>
                <c:pt idx="623">
                  <c:v>1155.6099999999999</c:v>
                </c:pt>
                <c:pt idx="624">
                  <c:v>1150</c:v>
                </c:pt>
                <c:pt idx="625">
                  <c:v>1153.0999999999999</c:v>
                </c:pt>
                <c:pt idx="626">
                  <c:v>1148.1199999999999</c:v>
                </c:pt>
                <c:pt idx="627">
                  <c:v>1149.92</c:v>
                </c:pt>
                <c:pt idx="628">
                  <c:v>1149.3800000000001</c:v>
                </c:pt>
                <c:pt idx="629">
                  <c:v>1149.99</c:v>
                </c:pt>
                <c:pt idx="630">
                  <c:v>1132.42</c:v>
                </c:pt>
                <c:pt idx="631">
                  <c:v>1120.5</c:v>
                </c:pt>
                <c:pt idx="632">
                  <c:v>1114.73</c:v>
                </c:pt>
                <c:pt idx="633">
                  <c:v>1125.22</c:v>
                </c:pt>
                <c:pt idx="634">
                  <c:v>1119.08</c:v>
                </c:pt>
                <c:pt idx="635">
                  <c:v>1080.54</c:v>
                </c:pt>
                <c:pt idx="636">
                  <c:v>1026.0999999999999</c:v>
                </c:pt>
                <c:pt idx="637">
                  <c:v>951.42</c:v>
                </c:pt>
                <c:pt idx="638">
                  <c:v>994.6</c:v>
                </c:pt>
                <c:pt idx="639">
                  <c:v>1023.9</c:v>
                </c:pt>
                <c:pt idx="640">
                  <c:v>1041</c:v>
                </c:pt>
                <c:pt idx="641">
                  <c:v>1058.69</c:v>
                </c:pt>
                <c:pt idx="642">
                  <c:v>1075.8599999999999</c:v>
                </c:pt>
                <c:pt idx="643">
                  <c:v>1079.95</c:v>
                </c:pt>
                <c:pt idx="644">
                  <c:v>1070.2</c:v>
                </c:pt>
                <c:pt idx="645">
                  <c:v>1054.02</c:v>
                </c:pt>
                <c:pt idx="646">
                  <c:v>1063.79</c:v>
                </c:pt>
                <c:pt idx="647">
                  <c:v>1048.08</c:v>
                </c:pt>
                <c:pt idx="648">
                  <c:v>1040.81</c:v>
                </c:pt>
                <c:pt idx="649">
                  <c:v>1016.47</c:v>
                </c:pt>
                <c:pt idx="650">
                  <c:v>1000.31</c:v>
                </c:pt>
                <c:pt idx="651">
                  <c:v>1014.21</c:v>
                </c:pt>
                <c:pt idx="652">
                  <c:v>1036.49</c:v>
                </c:pt>
                <c:pt idx="653">
                  <c:v>1047.17</c:v>
                </c:pt>
                <c:pt idx="654">
                  <c:v>1048.26</c:v>
                </c:pt>
                <c:pt idx="655">
                  <c:v>1040.49</c:v>
                </c:pt>
                <c:pt idx="656">
                  <c:v>1026.33</c:v>
                </c:pt>
                <c:pt idx="657">
                  <c:v>1020.09</c:v>
                </c:pt>
                <c:pt idx="658">
                  <c:v>991.43</c:v>
                </c:pt>
                <c:pt idx="659">
                  <c:v>979.82</c:v>
                </c:pt>
                <c:pt idx="660">
                  <c:v>980.22</c:v>
                </c:pt>
                <c:pt idx="661">
                  <c:v>976.22</c:v>
                </c:pt>
                <c:pt idx="662">
                  <c:v>977</c:v>
                </c:pt>
                <c:pt idx="663">
                  <c:v>979</c:v>
                </c:pt>
                <c:pt idx="664">
                  <c:v>973.13</c:v>
                </c:pt>
                <c:pt idx="665">
                  <c:v>977.93</c:v>
                </c:pt>
                <c:pt idx="666">
                  <c:v>973</c:v>
                </c:pt>
                <c:pt idx="667">
                  <c:v>975.58</c:v>
                </c:pt>
                <c:pt idx="668">
                  <c:v>975.05</c:v>
                </c:pt>
                <c:pt idx="669">
                  <c:v>971.21</c:v>
                </c:pt>
                <c:pt idx="670">
                  <c:v>976.29</c:v>
                </c:pt>
                <c:pt idx="671">
                  <c:v>972.51</c:v>
                </c:pt>
                <c:pt idx="672">
                  <c:v>973.11</c:v>
                </c:pt>
                <c:pt idx="673">
                  <c:v>964.11</c:v>
                </c:pt>
                <c:pt idx="674">
                  <c:v>965.54</c:v>
                </c:pt>
                <c:pt idx="675">
                  <c:v>952.58</c:v>
                </c:pt>
                <c:pt idx="676">
                  <c:v>951.6</c:v>
                </c:pt>
                <c:pt idx="677">
                  <c:v>959.76</c:v>
                </c:pt>
                <c:pt idx="678">
                  <c:v>955.24</c:v>
                </c:pt>
                <c:pt idx="679">
                  <c:v>944.93</c:v>
                </c:pt>
                <c:pt idx="680">
                  <c:v>949.89</c:v>
                </c:pt>
                <c:pt idx="681">
                  <c:v>943.01</c:v>
                </c:pt>
                <c:pt idx="682">
                  <c:v>951.15</c:v>
                </c:pt>
                <c:pt idx="683">
                  <c:v>945.23</c:v>
                </c:pt>
                <c:pt idx="684">
                  <c:v>947.5</c:v>
                </c:pt>
                <c:pt idx="685">
                  <c:v>960.05</c:v>
                </c:pt>
                <c:pt idx="686">
                  <c:v>951.48</c:v>
                </c:pt>
                <c:pt idx="687">
                  <c:v>960</c:v>
                </c:pt>
                <c:pt idx="688">
                  <c:v>956.97</c:v>
                </c:pt>
                <c:pt idx="689">
                  <c:v>960</c:v>
                </c:pt>
                <c:pt idx="690">
                  <c:v>961.3</c:v>
                </c:pt>
                <c:pt idx="691">
                  <c:v>960.84</c:v>
                </c:pt>
                <c:pt idx="692">
                  <c:v>959</c:v>
                </c:pt>
                <c:pt idx="693">
                  <c:v>966</c:v>
                </c:pt>
                <c:pt idx="694">
                  <c:v>964</c:v>
                </c:pt>
                <c:pt idx="695">
                  <c:v>961.06</c:v>
                </c:pt>
                <c:pt idx="696">
                  <c:v>955.39</c:v>
                </c:pt>
                <c:pt idx="697">
                  <c:v>955.36</c:v>
                </c:pt>
                <c:pt idx="698">
                  <c:v>944.11</c:v>
                </c:pt>
                <c:pt idx="699">
                  <c:v>935.87</c:v>
                </c:pt>
                <c:pt idx="700">
                  <c:v>923.31</c:v>
                </c:pt>
                <c:pt idx="701">
                  <c:v>901.74</c:v>
                </c:pt>
                <c:pt idx="702">
                  <c:v>909.33</c:v>
                </c:pt>
                <c:pt idx="703">
                  <c:v>910.2</c:v>
                </c:pt>
                <c:pt idx="704">
                  <c:v>915</c:v>
                </c:pt>
                <c:pt idx="705">
                  <c:v>919.53</c:v>
                </c:pt>
                <c:pt idx="706">
                  <c:v>914.61</c:v>
                </c:pt>
                <c:pt idx="707">
                  <c:v>922.01</c:v>
                </c:pt>
                <c:pt idx="708">
                  <c:v>929.16</c:v>
                </c:pt>
                <c:pt idx="709">
                  <c:v>928.86</c:v>
                </c:pt>
                <c:pt idx="710">
                  <c:v>929.93</c:v>
                </c:pt>
                <c:pt idx="711">
                  <c:v>922.21</c:v>
                </c:pt>
                <c:pt idx="712">
                  <c:v>930</c:v>
                </c:pt>
                <c:pt idx="713">
                  <c:v>925.62</c:v>
                </c:pt>
                <c:pt idx="714">
                  <c:v>918.87</c:v>
                </c:pt>
                <c:pt idx="715">
                  <c:v>927.34</c:v>
                </c:pt>
                <c:pt idx="716">
                  <c:v>933.82</c:v>
                </c:pt>
                <c:pt idx="717">
                  <c:v>981.82</c:v>
                </c:pt>
                <c:pt idx="718">
                  <c:v>1000.5</c:v>
                </c:pt>
                <c:pt idx="719">
                  <c:v>990.43</c:v>
                </c:pt>
                <c:pt idx="720">
                  <c:v>999.91</c:v>
                </c:pt>
                <c:pt idx="721">
                  <c:v>999.78</c:v>
                </c:pt>
                <c:pt idx="722">
                  <c:v>1002.08</c:v>
                </c:pt>
                <c:pt idx="723">
                  <c:v>998.55</c:v>
                </c:pt>
                <c:pt idx="724">
                  <c:v>984.83</c:v>
                </c:pt>
                <c:pt idx="725">
                  <c:v>979.93</c:v>
                </c:pt>
                <c:pt idx="726">
                  <c:v>977.56</c:v>
                </c:pt>
                <c:pt idx="727">
                  <c:v>970</c:v>
                </c:pt>
                <c:pt idx="728">
                  <c:v>974.75</c:v>
                </c:pt>
                <c:pt idx="729">
                  <c:v>974.18</c:v>
                </c:pt>
                <c:pt idx="730">
                  <c:v>975.87</c:v>
                </c:pt>
                <c:pt idx="731">
                  <c:v>995.01</c:v>
                </c:pt>
                <c:pt idx="732">
                  <c:v>986.33</c:v>
                </c:pt>
                <c:pt idx="733">
                  <c:v>983.05</c:v>
                </c:pt>
                <c:pt idx="734">
                  <c:v>970.24</c:v>
                </c:pt>
                <c:pt idx="735">
                  <c:v>996.75</c:v>
                </c:pt>
                <c:pt idx="736">
                  <c:v>997.41</c:v>
                </c:pt>
                <c:pt idx="737">
                  <c:v>997.79</c:v>
                </c:pt>
                <c:pt idx="738">
                  <c:v>984.99</c:v>
                </c:pt>
                <c:pt idx="739">
                  <c:v>985.09</c:v>
                </c:pt>
                <c:pt idx="740">
                  <c:v>996.7</c:v>
                </c:pt>
                <c:pt idx="741">
                  <c:v>992.5</c:v>
                </c:pt>
                <c:pt idx="742">
                  <c:v>993.08</c:v>
                </c:pt>
                <c:pt idx="743">
                  <c:v>997.9</c:v>
                </c:pt>
                <c:pt idx="744">
                  <c:v>992.1</c:v>
                </c:pt>
                <c:pt idx="745">
                  <c:v>1004.92</c:v>
                </c:pt>
                <c:pt idx="746">
                  <c:v>1000.48</c:v>
                </c:pt>
                <c:pt idx="747">
                  <c:v>1022.56</c:v>
                </c:pt>
                <c:pt idx="748">
                  <c:v>1031.76</c:v>
                </c:pt>
                <c:pt idx="749">
                  <c:v>995.23</c:v>
                </c:pt>
                <c:pt idx="750">
                  <c:v>983.01</c:v>
                </c:pt>
                <c:pt idx="751">
                  <c:v>984.99</c:v>
                </c:pt>
                <c:pt idx="752">
                  <c:v>972.37</c:v>
                </c:pt>
                <c:pt idx="753">
                  <c:v>979.01</c:v>
                </c:pt>
                <c:pt idx="754">
                  <c:v>970.97</c:v>
                </c:pt>
                <c:pt idx="755">
                  <c:v>960</c:v>
                </c:pt>
                <c:pt idx="756">
                  <c:v>955</c:v>
                </c:pt>
                <c:pt idx="757">
                  <c:v>912.49</c:v>
                </c:pt>
                <c:pt idx="758">
                  <c:v>921.26</c:v>
                </c:pt>
                <c:pt idx="759">
                  <c:v>899.5</c:v>
                </c:pt>
                <c:pt idx="760">
                  <c:v>841.35</c:v>
                </c:pt>
                <c:pt idx="761">
                  <c:v>837.69</c:v>
                </c:pt>
                <c:pt idx="762">
                  <c:v>845.09</c:v>
                </c:pt>
                <c:pt idx="763">
                  <c:v>845.02</c:v>
                </c:pt>
                <c:pt idx="764">
                  <c:v>849.62</c:v>
                </c:pt>
                <c:pt idx="765">
                  <c:v>802.45</c:v>
                </c:pt>
                <c:pt idx="766">
                  <c:v>823.37</c:v>
                </c:pt>
                <c:pt idx="767">
                  <c:v>841</c:v>
                </c:pt>
                <c:pt idx="768">
                  <c:v>840.27</c:v>
                </c:pt>
                <c:pt idx="769">
                  <c:v>846.93</c:v>
                </c:pt>
                <c:pt idx="770">
                  <c:v>843.37</c:v>
                </c:pt>
                <c:pt idx="771">
                  <c:v>859.78</c:v>
                </c:pt>
                <c:pt idx="772">
                  <c:v>847.54</c:v>
                </c:pt>
                <c:pt idx="773">
                  <c:v>852.9</c:v>
                </c:pt>
                <c:pt idx="774">
                  <c:v>855.66</c:v>
                </c:pt>
                <c:pt idx="775">
                  <c:v>855.01</c:v>
                </c:pt>
                <c:pt idx="776">
                  <c:v>875.58</c:v>
                </c:pt>
                <c:pt idx="777">
                  <c:v>871.95</c:v>
                </c:pt>
                <c:pt idx="778">
                  <c:v>890.74</c:v>
                </c:pt>
                <c:pt idx="779">
                  <c:v>897.74</c:v>
                </c:pt>
                <c:pt idx="780">
                  <c:v>887.03</c:v>
                </c:pt>
                <c:pt idx="781">
                  <c:v>860.02</c:v>
                </c:pt>
                <c:pt idx="782">
                  <c:v>861.01</c:v>
                </c:pt>
                <c:pt idx="783">
                  <c:v>870.15</c:v>
                </c:pt>
                <c:pt idx="784">
                  <c:v>879.22</c:v>
                </c:pt>
                <c:pt idx="785">
                  <c:v>883.09</c:v>
                </c:pt>
                <c:pt idx="786">
                  <c:v>885.38</c:v>
                </c:pt>
                <c:pt idx="787">
                  <c:v>883.81</c:v>
                </c:pt>
                <c:pt idx="788">
                  <c:v>878.14</c:v>
                </c:pt>
                <c:pt idx="789">
                  <c:v>887.1</c:v>
                </c:pt>
                <c:pt idx="790">
                  <c:v>886.09</c:v>
                </c:pt>
                <c:pt idx="791">
                  <c:v>889.84</c:v>
                </c:pt>
                <c:pt idx="792">
                  <c:v>889.91</c:v>
                </c:pt>
                <c:pt idx="793">
                  <c:v>894.92</c:v>
                </c:pt>
                <c:pt idx="794">
                  <c:v>914.47</c:v>
                </c:pt>
                <c:pt idx="795">
                  <c:v>900.95</c:v>
                </c:pt>
                <c:pt idx="796">
                  <c:v>900.43</c:v>
                </c:pt>
                <c:pt idx="797">
                  <c:v>900</c:v>
                </c:pt>
                <c:pt idx="798">
                  <c:v>902.01</c:v>
                </c:pt>
                <c:pt idx="799">
                  <c:v>896.3</c:v>
                </c:pt>
                <c:pt idx="800">
                  <c:v>894.24</c:v>
                </c:pt>
                <c:pt idx="801">
                  <c:v>899.99</c:v>
                </c:pt>
                <c:pt idx="802">
                  <c:v>900</c:v>
                </c:pt>
                <c:pt idx="803">
                  <c:v>900.01</c:v>
                </c:pt>
                <c:pt idx="804">
                  <c:v>899.89</c:v>
                </c:pt>
                <c:pt idx="805">
                  <c:v>886.69</c:v>
                </c:pt>
                <c:pt idx="806">
                  <c:v>894.86</c:v>
                </c:pt>
                <c:pt idx="807">
                  <c:v>899.43</c:v>
                </c:pt>
                <c:pt idx="808">
                  <c:v>886.95</c:v>
                </c:pt>
                <c:pt idx="809">
                  <c:v>890</c:v>
                </c:pt>
                <c:pt idx="810">
                  <c:v>883.01</c:v>
                </c:pt>
                <c:pt idx="811">
                  <c:v>894.3</c:v>
                </c:pt>
                <c:pt idx="812">
                  <c:v>897.81</c:v>
                </c:pt>
                <c:pt idx="813">
                  <c:v>900.01</c:v>
                </c:pt>
                <c:pt idx="814">
                  <c:v>902.18</c:v>
                </c:pt>
                <c:pt idx="815">
                  <c:v>900.05</c:v>
                </c:pt>
                <c:pt idx="816">
                  <c:v>914.74</c:v>
                </c:pt>
                <c:pt idx="817">
                  <c:v>918.87</c:v>
                </c:pt>
                <c:pt idx="818">
                  <c:v>924.9</c:v>
                </c:pt>
                <c:pt idx="819">
                  <c:v>920.71</c:v>
                </c:pt>
                <c:pt idx="820">
                  <c:v>925.75</c:v>
                </c:pt>
                <c:pt idx="821">
                  <c:v>950.1</c:v>
                </c:pt>
                <c:pt idx="822">
                  <c:v>953.75</c:v>
                </c:pt>
                <c:pt idx="823">
                  <c:v>969.78</c:v>
                </c:pt>
                <c:pt idx="824">
                  <c:v>940.8</c:v>
                </c:pt>
                <c:pt idx="825">
                  <c:v>941.06</c:v>
                </c:pt>
                <c:pt idx="826">
                  <c:v>886.41</c:v>
                </c:pt>
                <c:pt idx="827">
                  <c:v>902.29</c:v>
                </c:pt>
                <c:pt idx="828">
                  <c:v>901.03</c:v>
                </c:pt>
                <c:pt idx="829">
                  <c:v>905.4</c:v>
                </c:pt>
                <c:pt idx="830">
                  <c:v>908.29</c:v>
                </c:pt>
                <c:pt idx="831">
                  <c:v>914</c:v>
                </c:pt>
                <c:pt idx="832">
                  <c:v>909.79</c:v>
                </c:pt>
                <c:pt idx="833">
                  <c:v>916.02</c:v>
                </c:pt>
                <c:pt idx="834">
                  <c:v>932.67</c:v>
                </c:pt>
                <c:pt idx="835">
                  <c:v>943.86</c:v>
                </c:pt>
                <c:pt idx="836">
                  <c:v>930.11</c:v>
                </c:pt>
                <c:pt idx="837">
                  <c:v>940</c:v>
                </c:pt>
                <c:pt idx="838">
                  <c:v>944.62</c:v>
                </c:pt>
                <c:pt idx="839">
                  <c:v>947.95</c:v>
                </c:pt>
                <c:pt idx="840">
                  <c:v>942.75</c:v>
                </c:pt>
                <c:pt idx="841">
                  <c:v>938.01</c:v>
                </c:pt>
                <c:pt idx="842">
                  <c:v>921.92</c:v>
                </c:pt>
                <c:pt idx="843">
                  <c:v>939.9</c:v>
                </c:pt>
                <c:pt idx="844">
                  <c:v>924.94</c:v>
                </c:pt>
                <c:pt idx="845">
                  <c:v>937.05</c:v>
                </c:pt>
                <c:pt idx="846">
                  <c:v>940.71</c:v>
                </c:pt>
                <c:pt idx="847">
                  <c:v>948.18</c:v>
                </c:pt>
                <c:pt idx="848">
                  <c:v>938.88</c:v>
                </c:pt>
                <c:pt idx="849">
                  <c:v>945.07</c:v>
                </c:pt>
                <c:pt idx="850">
                  <c:v>946.52</c:v>
                </c:pt>
                <c:pt idx="851">
                  <c:v>953.15</c:v>
                </c:pt>
                <c:pt idx="852">
                  <c:v>947.17</c:v>
                </c:pt>
                <c:pt idx="853">
                  <c:v>940.65</c:v>
                </c:pt>
                <c:pt idx="854">
                  <c:v>964.6</c:v>
                </c:pt>
                <c:pt idx="855">
                  <c:v>960.41</c:v>
                </c:pt>
                <c:pt idx="856">
                  <c:v>954.13</c:v>
                </c:pt>
                <c:pt idx="857">
                  <c:v>932.08</c:v>
                </c:pt>
                <c:pt idx="858">
                  <c:v>930.53</c:v>
                </c:pt>
                <c:pt idx="859">
                  <c:v>930</c:v>
                </c:pt>
                <c:pt idx="860">
                  <c:v>910.21</c:v>
                </c:pt>
                <c:pt idx="861">
                  <c:v>939.34</c:v>
                </c:pt>
                <c:pt idx="862">
                  <c:v>943.24</c:v>
                </c:pt>
                <c:pt idx="863">
                  <c:v>984.71</c:v>
                </c:pt>
                <c:pt idx="864">
                  <c:v>961.68</c:v>
                </c:pt>
                <c:pt idx="865">
                  <c:v>971.15</c:v>
                </c:pt>
                <c:pt idx="866">
                  <c:v>965</c:v>
                </c:pt>
                <c:pt idx="867">
                  <c:v>985.04</c:v>
                </c:pt>
                <c:pt idx="868">
                  <c:v>981.06</c:v>
                </c:pt>
                <c:pt idx="869">
                  <c:v>979.78</c:v>
                </c:pt>
                <c:pt idx="870">
                  <c:v>980.38</c:v>
                </c:pt>
                <c:pt idx="871">
                  <c:v>983.23</c:v>
                </c:pt>
                <c:pt idx="872">
                  <c:v>976.76</c:v>
                </c:pt>
                <c:pt idx="873">
                  <c:v>971.17</c:v>
                </c:pt>
                <c:pt idx="874">
                  <c:v>970</c:v>
                </c:pt>
                <c:pt idx="875">
                  <c:v>964.1</c:v>
                </c:pt>
                <c:pt idx="876">
                  <c:v>969.91</c:v>
                </c:pt>
                <c:pt idx="877">
                  <c:v>968.25</c:v>
                </c:pt>
                <c:pt idx="878">
                  <c:v>962.98</c:v>
                </c:pt>
                <c:pt idx="879">
                  <c:v>959.18</c:v>
                </c:pt>
                <c:pt idx="880">
                  <c:v>958.51</c:v>
                </c:pt>
                <c:pt idx="881">
                  <c:v>960.28</c:v>
                </c:pt>
                <c:pt idx="882">
                  <c:v>968.1</c:v>
                </c:pt>
                <c:pt idx="883">
                  <c:v>968.57</c:v>
                </c:pt>
                <c:pt idx="884">
                  <c:v>974.78</c:v>
                </c:pt>
                <c:pt idx="885">
                  <c:v>972.31</c:v>
                </c:pt>
                <c:pt idx="886">
                  <c:v>960.02</c:v>
                </c:pt>
                <c:pt idx="887">
                  <c:v>960</c:v>
                </c:pt>
                <c:pt idx="888">
                  <c:v>962.85</c:v>
                </c:pt>
                <c:pt idx="889">
                  <c:v>964.65</c:v>
                </c:pt>
                <c:pt idx="890">
                  <c:v>985.02</c:v>
                </c:pt>
                <c:pt idx="891">
                  <c:v>987.91</c:v>
                </c:pt>
                <c:pt idx="892">
                  <c:v>985.06</c:v>
                </c:pt>
                <c:pt idx="893">
                  <c:v>985.09</c:v>
                </c:pt>
                <c:pt idx="894">
                  <c:v>976.32</c:v>
                </c:pt>
                <c:pt idx="895">
                  <c:v>965</c:v>
                </c:pt>
                <c:pt idx="896">
                  <c:v>965.27</c:v>
                </c:pt>
                <c:pt idx="897">
                  <c:v>953.5</c:v>
                </c:pt>
                <c:pt idx="898">
                  <c:v>964.15</c:v>
                </c:pt>
                <c:pt idx="899">
                  <c:v>950</c:v>
                </c:pt>
                <c:pt idx="900">
                  <c:v>953.21</c:v>
                </c:pt>
                <c:pt idx="901">
                  <c:v>949.96</c:v>
                </c:pt>
                <c:pt idx="902">
                  <c:v>940.23</c:v>
                </c:pt>
                <c:pt idx="903">
                  <c:v>935.71</c:v>
                </c:pt>
                <c:pt idx="904">
                  <c:v>987.71</c:v>
                </c:pt>
                <c:pt idx="905">
                  <c:v>959.99</c:v>
                </c:pt>
                <c:pt idx="906">
                  <c:v>963.25</c:v>
                </c:pt>
                <c:pt idx="907">
                  <c:v>957.27</c:v>
                </c:pt>
                <c:pt idx="908">
                  <c:v>944.97</c:v>
                </c:pt>
                <c:pt idx="909">
                  <c:v>940.11</c:v>
                </c:pt>
                <c:pt idx="910">
                  <c:v>940.09</c:v>
                </c:pt>
                <c:pt idx="911">
                  <c:v>927.87</c:v>
                </c:pt>
                <c:pt idx="912">
                  <c:v>920</c:v>
                </c:pt>
                <c:pt idx="913">
                  <c:v>919.06</c:v>
                </c:pt>
                <c:pt idx="914">
                  <c:v>885.06</c:v>
                </c:pt>
                <c:pt idx="915">
                  <c:v>889.82</c:v>
                </c:pt>
                <c:pt idx="916">
                  <c:v>893.75</c:v>
                </c:pt>
                <c:pt idx="917">
                  <c:v>894.9</c:v>
                </c:pt>
                <c:pt idx="918">
                  <c:v>902.59</c:v>
                </c:pt>
                <c:pt idx="919">
                  <c:v>899.16</c:v>
                </c:pt>
                <c:pt idx="920">
                  <c:v>890.15</c:v>
                </c:pt>
                <c:pt idx="921">
                  <c:v>891.15</c:v>
                </c:pt>
                <c:pt idx="922">
                  <c:v>895</c:v>
                </c:pt>
                <c:pt idx="923">
                  <c:v>899.99</c:v>
                </c:pt>
                <c:pt idx="924">
                  <c:v>898.49</c:v>
                </c:pt>
                <c:pt idx="925">
                  <c:v>888.01</c:v>
                </c:pt>
                <c:pt idx="926">
                  <c:v>889.04</c:v>
                </c:pt>
                <c:pt idx="927">
                  <c:v>889.66</c:v>
                </c:pt>
                <c:pt idx="928">
                  <c:v>889.96</c:v>
                </c:pt>
                <c:pt idx="929">
                  <c:v>890.02</c:v>
                </c:pt>
                <c:pt idx="930">
                  <c:v>890.87</c:v>
                </c:pt>
                <c:pt idx="931">
                  <c:v>911.63</c:v>
                </c:pt>
                <c:pt idx="932">
                  <c:v>933.23</c:v>
                </c:pt>
                <c:pt idx="933">
                  <c:v>935.13</c:v>
                </c:pt>
                <c:pt idx="934">
                  <c:v>955.48</c:v>
                </c:pt>
                <c:pt idx="935">
                  <c:v>952.68</c:v>
                </c:pt>
                <c:pt idx="936">
                  <c:v>956.86</c:v>
                </c:pt>
                <c:pt idx="937">
                  <c:v>960.55</c:v>
                </c:pt>
                <c:pt idx="938">
                  <c:v>960.26</c:v>
                </c:pt>
                <c:pt idx="939">
                  <c:v>950.9</c:v>
                </c:pt>
                <c:pt idx="940">
                  <c:v>958.76</c:v>
                </c:pt>
                <c:pt idx="941">
                  <c:v>950</c:v>
                </c:pt>
                <c:pt idx="942">
                  <c:v>962.9</c:v>
                </c:pt>
                <c:pt idx="943">
                  <c:v>983.35</c:v>
                </c:pt>
                <c:pt idx="944">
                  <c:v>987.98</c:v>
                </c:pt>
                <c:pt idx="945">
                  <c:v>1004.15</c:v>
                </c:pt>
                <c:pt idx="946">
                  <c:v>1026.9000000000001</c:v>
                </c:pt>
                <c:pt idx="947">
                  <c:v>1038.72</c:v>
                </c:pt>
                <c:pt idx="948">
                  <c:v>1064.08</c:v>
                </c:pt>
                <c:pt idx="949">
                  <c:v>1081.21</c:v>
                </c:pt>
                <c:pt idx="950">
                  <c:v>1022.58</c:v>
                </c:pt>
                <c:pt idx="951">
                  <c:v>1022.99</c:v>
                </c:pt>
                <c:pt idx="952">
                  <c:v>1015.24</c:v>
                </c:pt>
                <c:pt idx="953">
                  <c:v>1016.51</c:v>
                </c:pt>
                <c:pt idx="954">
                  <c:v>1012.71</c:v>
                </c:pt>
                <c:pt idx="955">
                  <c:v>1028.51</c:v>
                </c:pt>
                <c:pt idx="956">
                  <c:v>1054.31</c:v>
                </c:pt>
                <c:pt idx="957">
                  <c:v>1088.74</c:v>
                </c:pt>
                <c:pt idx="958">
                  <c:v>1091.8599999999999</c:v>
                </c:pt>
                <c:pt idx="959">
                  <c:v>1105.5999999999999</c:v>
                </c:pt>
                <c:pt idx="960">
                  <c:v>1123.69</c:v>
                </c:pt>
                <c:pt idx="961">
                  <c:v>1140.08</c:v>
                </c:pt>
                <c:pt idx="962">
                  <c:v>1142.54</c:v>
                </c:pt>
                <c:pt idx="963">
                  <c:v>1157.94</c:v>
                </c:pt>
                <c:pt idx="964">
                  <c:v>1190.18</c:v>
                </c:pt>
                <c:pt idx="965">
                  <c:v>1221.53</c:v>
                </c:pt>
                <c:pt idx="966">
                  <c:v>1251.8900000000001</c:v>
                </c:pt>
                <c:pt idx="967">
                  <c:v>1234.95</c:v>
                </c:pt>
                <c:pt idx="968">
                  <c:v>1230.1099999999999</c:v>
                </c:pt>
                <c:pt idx="969">
                  <c:v>1231.93</c:v>
                </c:pt>
                <c:pt idx="970">
                  <c:v>1238.32</c:v>
                </c:pt>
                <c:pt idx="971">
                  <c:v>1235.1300000000001</c:v>
                </c:pt>
                <c:pt idx="972">
                  <c:v>1262.52</c:v>
                </c:pt>
                <c:pt idx="973">
                  <c:v>1263.7</c:v>
                </c:pt>
                <c:pt idx="974">
                  <c:v>1268.01</c:v>
                </c:pt>
                <c:pt idx="975">
                  <c:v>1292.53</c:v>
                </c:pt>
                <c:pt idx="976">
                  <c:v>1273.32</c:v>
                </c:pt>
                <c:pt idx="977">
                  <c:v>1259.9100000000001</c:v>
                </c:pt>
                <c:pt idx="978">
                  <c:v>1240.3</c:v>
                </c:pt>
                <c:pt idx="979">
                  <c:v>1229.18</c:v>
                </c:pt>
                <c:pt idx="980">
                  <c:v>1220.18</c:v>
                </c:pt>
                <c:pt idx="981">
                  <c:v>1186.77</c:v>
                </c:pt>
                <c:pt idx="982">
                  <c:v>1192.47</c:v>
                </c:pt>
                <c:pt idx="983">
                  <c:v>1200.04</c:v>
                </c:pt>
                <c:pt idx="984">
                  <c:v>1199.92</c:v>
                </c:pt>
                <c:pt idx="985">
                  <c:v>1226.93</c:v>
                </c:pt>
                <c:pt idx="986">
                  <c:v>1244.44</c:v>
                </c:pt>
                <c:pt idx="987">
                  <c:v>1267.7</c:v>
                </c:pt>
                <c:pt idx="988">
                  <c:v>1274.2</c:v>
                </c:pt>
                <c:pt idx="989">
                  <c:v>1280.83</c:v>
                </c:pt>
                <c:pt idx="990">
                  <c:v>1287.67</c:v>
                </c:pt>
                <c:pt idx="991">
                  <c:v>1341.58</c:v>
                </c:pt>
                <c:pt idx="992">
                  <c:v>1389.8</c:v>
                </c:pt>
                <c:pt idx="993">
                  <c:v>1446.85</c:v>
                </c:pt>
                <c:pt idx="994">
                  <c:v>1422.11</c:v>
                </c:pt>
                <c:pt idx="995">
                  <c:v>1417.56</c:v>
                </c:pt>
                <c:pt idx="996">
                  <c:v>1437.35</c:v>
                </c:pt>
                <c:pt idx="997">
                  <c:v>1437.02</c:v>
                </c:pt>
                <c:pt idx="998">
                  <c:v>1442.98</c:v>
                </c:pt>
                <c:pt idx="999">
                  <c:v>1437.21</c:v>
                </c:pt>
                <c:pt idx="1000">
                  <c:v>1437.32</c:v>
                </c:pt>
                <c:pt idx="1001">
                  <c:v>1437.11</c:v>
                </c:pt>
                <c:pt idx="1002">
                  <c:v>1420.35</c:v>
                </c:pt>
                <c:pt idx="1003">
                  <c:v>1445.77</c:v>
                </c:pt>
                <c:pt idx="1004">
                  <c:v>1465.18</c:v>
                </c:pt>
                <c:pt idx="1005">
                  <c:v>1465.23</c:v>
                </c:pt>
                <c:pt idx="1006">
                  <c:v>1465.01</c:v>
                </c:pt>
                <c:pt idx="1007">
                  <c:v>1429.97</c:v>
                </c:pt>
                <c:pt idx="1008">
                  <c:v>1465.01</c:v>
                </c:pt>
                <c:pt idx="1009">
                  <c:v>1466.86</c:v>
                </c:pt>
                <c:pt idx="1010">
                  <c:v>1472.58</c:v>
                </c:pt>
                <c:pt idx="1011">
                  <c:v>1465.87</c:v>
                </c:pt>
                <c:pt idx="1012">
                  <c:v>1466.51</c:v>
                </c:pt>
                <c:pt idx="1013">
                  <c:v>1480.09</c:v>
                </c:pt>
                <c:pt idx="1014">
                  <c:v>1518.26</c:v>
                </c:pt>
                <c:pt idx="1015">
                  <c:v>1477.27</c:v>
                </c:pt>
                <c:pt idx="1016">
                  <c:v>1450.66</c:v>
                </c:pt>
                <c:pt idx="1017">
                  <c:v>1501.94</c:v>
                </c:pt>
                <c:pt idx="1018">
                  <c:v>1494.42</c:v>
                </c:pt>
                <c:pt idx="1019">
                  <c:v>1548.08</c:v>
                </c:pt>
                <c:pt idx="1020">
                  <c:v>1466.01</c:v>
                </c:pt>
                <c:pt idx="1021">
                  <c:v>1488.34</c:v>
                </c:pt>
                <c:pt idx="1022">
                  <c:v>1512.71</c:v>
                </c:pt>
                <c:pt idx="1023">
                  <c:v>1514.61</c:v>
                </c:pt>
                <c:pt idx="1024">
                  <c:v>1527.47</c:v>
                </c:pt>
                <c:pt idx="1025">
                  <c:v>1526.42</c:v>
                </c:pt>
                <c:pt idx="1026">
                  <c:v>1546.16</c:v>
                </c:pt>
                <c:pt idx="1027">
                  <c:v>1563.96</c:v>
                </c:pt>
                <c:pt idx="1028">
                  <c:v>1553.45</c:v>
                </c:pt>
                <c:pt idx="1029">
                  <c:v>1549.36</c:v>
                </c:pt>
                <c:pt idx="1030">
                  <c:v>1547.01</c:v>
                </c:pt>
                <c:pt idx="1031">
                  <c:v>1554.16</c:v>
                </c:pt>
                <c:pt idx="1032">
                  <c:v>1552.5</c:v>
                </c:pt>
                <c:pt idx="1033">
                  <c:v>1534.72</c:v>
                </c:pt>
                <c:pt idx="1034">
                  <c:v>1527.42</c:v>
                </c:pt>
                <c:pt idx="1035">
                  <c:v>1534.62</c:v>
                </c:pt>
                <c:pt idx="1036">
                  <c:v>1556.48</c:v>
                </c:pt>
                <c:pt idx="1037">
                  <c:v>1547.22</c:v>
                </c:pt>
                <c:pt idx="1038">
                  <c:v>1595.8</c:v>
                </c:pt>
                <c:pt idx="1039">
                  <c:v>1589.92</c:v>
                </c:pt>
                <c:pt idx="1040">
                  <c:v>1587.41</c:v>
                </c:pt>
                <c:pt idx="1041">
                  <c:v>1590.78</c:v>
                </c:pt>
                <c:pt idx="1042">
                  <c:v>1587.02</c:v>
                </c:pt>
                <c:pt idx="1043">
                  <c:v>1587.25</c:v>
                </c:pt>
                <c:pt idx="1044">
                  <c:v>1587</c:v>
                </c:pt>
                <c:pt idx="1045">
                  <c:v>1587.35</c:v>
                </c:pt>
                <c:pt idx="1046">
                  <c:v>1583.26</c:v>
                </c:pt>
                <c:pt idx="1047">
                  <c:v>1566.15</c:v>
                </c:pt>
                <c:pt idx="1048">
                  <c:v>1587.52</c:v>
                </c:pt>
                <c:pt idx="1049">
                  <c:v>1587</c:v>
                </c:pt>
                <c:pt idx="1050">
                  <c:v>1591.38</c:v>
                </c:pt>
                <c:pt idx="1051">
                  <c:v>1588.34</c:v>
                </c:pt>
                <c:pt idx="1052">
                  <c:v>1595.84</c:v>
                </c:pt>
                <c:pt idx="1053">
                  <c:v>1587.07</c:v>
                </c:pt>
                <c:pt idx="1054">
                  <c:v>1587.01</c:v>
                </c:pt>
                <c:pt idx="1055">
                  <c:v>1581.83</c:v>
                </c:pt>
                <c:pt idx="1056">
                  <c:v>1580.83</c:v>
                </c:pt>
                <c:pt idx="1057">
                  <c:v>1587.01</c:v>
                </c:pt>
                <c:pt idx="1058">
                  <c:v>1586.6</c:v>
                </c:pt>
                <c:pt idx="1059">
                  <c:v>1587</c:v>
                </c:pt>
                <c:pt idx="1060">
                  <c:v>1587.61</c:v>
                </c:pt>
                <c:pt idx="1061">
                  <c:v>1590.54</c:v>
                </c:pt>
                <c:pt idx="1062">
                  <c:v>1619.99</c:v>
                </c:pt>
                <c:pt idx="1063">
                  <c:v>1610</c:v>
                </c:pt>
                <c:pt idx="1064">
                  <c:v>1597.11</c:v>
                </c:pt>
                <c:pt idx="1065">
                  <c:v>1599.38</c:v>
                </c:pt>
                <c:pt idx="1066">
                  <c:v>1616.82</c:v>
                </c:pt>
                <c:pt idx="1067">
                  <c:v>1606.15</c:v>
                </c:pt>
                <c:pt idx="1068">
                  <c:v>1605.83</c:v>
                </c:pt>
                <c:pt idx="1069">
                  <c:v>1557.92</c:v>
                </c:pt>
                <c:pt idx="1070">
                  <c:v>1587.17</c:v>
                </c:pt>
                <c:pt idx="1071">
                  <c:v>1583.91</c:v>
                </c:pt>
                <c:pt idx="1072">
                  <c:v>1587</c:v>
                </c:pt>
                <c:pt idx="1073">
                  <c:v>1587</c:v>
                </c:pt>
                <c:pt idx="1074">
                  <c:v>1581.71</c:v>
                </c:pt>
                <c:pt idx="1075">
                  <c:v>1587.58</c:v>
                </c:pt>
                <c:pt idx="1076">
                  <c:v>1579.55</c:v>
                </c:pt>
                <c:pt idx="1077">
                  <c:v>1579.16</c:v>
                </c:pt>
                <c:pt idx="1078">
                  <c:v>1579.89</c:v>
                </c:pt>
                <c:pt idx="1079">
                  <c:v>1567</c:v>
                </c:pt>
                <c:pt idx="1080">
                  <c:v>1611.17</c:v>
                </c:pt>
                <c:pt idx="1081">
                  <c:v>1605.03</c:v>
                </c:pt>
                <c:pt idx="1082">
                  <c:v>1601.29</c:v>
                </c:pt>
                <c:pt idx="1083">
                  <c:v>1590.62</c:v>
                </c:pt>
                <c:pt idx="1084">
                  <c:v>1598.46</c:v>
                </c:pt>
                <c:pt idx="1085">
                  <c:v>1600</c:v>
                </c:pt>
                <c:pt idx="1086">
                  <c:v>1593</c:v>
                </c:pt>
                <c:pt idx="1087">
                  <c:v>1589.25</c:v>
                </c:pt>
                <c:pt idx="1088">
                  <c:v>1572.87</c:v>
                </c:pt>
                <c:pt idx="1089">
                  <c:v>1578.72</c:v>
                </c:pt>
                <c:pt idx="1090">
                  <c:v>1584.88</c:v>
                </c:pt>
                <c:pt idx="1091">
                  <c:v>1579.84</c:v>
                </c:pt>
                <c:pt idx="1092">
                  <c:v>1609.75</c:v>
                </c:pt>
                <c:pt idx="1093">
                  <c:v>1597.58</c:v>
                </c:pt>
                <c:pt idx="1094">
                  <c:v>1601.73</c:v>
                </c:pt>
                <c:pt idx="1095">
                  <c:v>1596.22</c:v>
                </c:pt>
                <c:pt idx="1096">
                  <c:v>1590</c:v>
                </c:pt>
                <c:pt idx="1097">
                  <c:v>1589</c:v>
                </c:pt>
                <c:pt idx="1098">
                  <c:v>1581.99</c:v>
                </c:pt>
                <c:pt idx="1099">
                  <c:v>1579.78</c:v>
                </c:pt>
                <c:pt idx="1100">
                  <c:v>1580</c:v>
                </c:pt>
                <c:pt idx="1101">
                  <c:v>1600.01</c:v>
                </c:pt>
                <c:pt idx="1102">
                  <c:v>1592.45</c:v>
                </c:pt>
                <c:pt idx="1103">
                  <c:v>1590.57</c:v>
                </c:pt>
                <c:pt idx="1104">
                  <c:v>1599.41</c:v>
                </c:pt>
                <c:pt idx="1105">
                  <c:v>1596.98</c:v>
                </c:pt>
                <c:pt idx="1106">
                  <c:v>1579.61</c:v>
                </c:pt>
                <c:pt idx="1107">
                  <c:v>1584.74</c:v>
                </c:pt>
                <c:pt idx="1108">
                  <c:v>1590.44</c:v>
                </c:pt>
                <c:pt idx="1109">
                  <c:v>1589.45</c:v>
                </c:pt>
                <c:pt idx="1110">
                  <c:v>1633.83</c:v>
                </c:pt>
                <c:pt idx="1111">
                  <c:v>1651.39</c:v>
                </c:pt>
                <c:pt idx="1112">
                  <c:v>1666.04</c:v>
                </c:pt>
                <c:pt idx="1113">
                  <c:v>1665.39</c:v>
                </c:pt>
                <c:pt idx="1114">
                  <c:v>1693.35</c:v>
                </c:pt>
                <c:pt idx="1115">
                  <c:v>1692.99</c:v>
                </c:pt>
                <c:pt idx="1116">
                  <c:v>1686.34</c:v>
                </c:pt>
                <c:pt idx="1117">
                  <c:v>1683</c:v>
                </c:pt>
                <c:pt idx="1118">
                  <c:v>1713.45</c:v>
                </c:pt>
                <c:pt idx="1119">
                  <c:v>1705.44</c:v>
                </c:pt>
                <c:pt idx="1120">
                  <c:v>1708.36</c:v>
                </c:pt>
                <c:pt idx="1121">
                  <c:v>1728.09</c:v>
                </c:pt>
                <c:pt idx="1122">
                  <c:v>1714.59</c:v>
                </c:pt>
                <c:pt idx="1123">
                  <c:v>1680.67</c:v>
                </c:pt>
                <c:pt idx="1124">
                  <c:v>1685.09</c:v>
                </c:pt>
                <c:pt idx="1125">
                  <c:v>1710.01</c:v>
                </c:pt>
                <c:pt idx="1126">
                  <c:v>1710.68</c:v>
                </c:pt>
                <c:pt idx="1127">
                  <c:v>1718.21</c:v>
                </c:pt>
                <c:pt idx="1128">
                  <c:v>1710</c:v>
                </c:pt>
                <c:pt idx="1129">
                  <c:v>1709.01</c:v>
                </c:pt>
                <c:pt idx="1130">
                  <c:v>1710.88</c:v>
                </c:pt>
                <c:pt idx="1131">
                  <c:v>1703.53</c:v>
                </c:pt>
                <c:pt idx="1132">
                  <c:v>1705</c:v>
                </c:pt>
                <c:pt idx="1133">
                  <c:v>1728.87</c:v>
                </c:pt>
                <c:pt idx="1134">
                  <c:v>1724.88</c:v>
                </c:pt>
                <c:pt idx="1135">
                  <c:v>1709.78</c:v>
                </c:pt>
                <c:pt idx="1136">
                  <c:v>1700.43</c:v>
                </c:pt>
                <c:pt idx="1137">
                  <c:v>1717.75</c:v>
                </c:pt>
                <c:pt idx="1138">
                  <c:v>1715.12</c:v>
                </c:pt>
                <c:pt idx="1139">
                  <c:v>1700.48</c:v>
                </c:pt>
                <c:pt idx="1140">
                  <c:v>1704.27</c:v>
                </c:pt>
                <c:pt idx="1141">
                  <c:v>1722.59</c:v>
                </c:pt>
                <c:pt idx="1142">
                  <c:v>1736.49</c:v>
                </c:pt>
                <c:pt idx="1143">
                  <c:v>1751.53</c:v>
                </c:pt>
                <c:pt idx="1144">
                  <c:v>1750.7</c:v>
                </c:pt>
                <c:pt idx="1145">
                  <c:v>1768.34</c:v>
                </c:pt>
                <c:pt idx="1146">
                  <c:v>1750</c:v>
                </c:pt>
                <c:pt idx="1147">
                  <c:v>1753.49</c:v>
                </c:pt>
                <c:pt idx="1148">
                  <c:v>1758.79</c:v>
                </c:pt>
                <c:pt idx="1149">
                  <c:v>1765.62</c:v>
                </c:pt>
                <c:pt idx="1150">
                  <c:v>1766.96</c:v>
                </c:pt>
                <c:pt idx="1151">
                  <c:v>1747.66</c:v>
                </c:pt>
                <c:pt idx="1152">
                  <c:v>1750.15</c:v>
                </c:pt>
                <c:pt idx="1153">
                  <c:v>1745.08</c:v>
                </c:pt>
                <c:pt idx="1154">
                  <c:v>1767.16</c:v>
                </c:pt>
                <c:pt idx="1155">
                  <c:v>1770.09</c:v>
                </c:pt>
                <c:pt idx="1156">
                  <c:v>1774.53</c:v>
                </c:pt>
                <c:pt idx="1157">
                  <c:v>1715.97</c:v>
                </c:pt>
                <c:pt idx="1158">
                  <c:v>1721.08</c:v>
                </c:pt>
                <c:pt idx="1159">
                  <c:v>1720.36</c:v>
                </c:pt>
                <c:pt idx="1160">
                  <c:v>1733.68</c:v>
                </c:pt>
                <c:pt idx="1161">
                  <c:v>1732.69</c:v>
                </c:pt>
                <c:pt idx="1162">
                  <c:v>1730.98</c:v>
                </c:pt>
                <c:pt idx="1163">
                  <c:v>1735.88</c:v>
                </c:pt>
                <c:pt idx="1164">
                  <c:v>1748.97</c:v>
                </c:pt>
                <c:pt idx="1165">
                  <c:v>1737.3</c:v>
                </c:pt>
                <c:pt idx="1166">
                  <c:v>1736.29</c:v>
                </c:pt>
                <c:pt idx="1167">
                  <c:v>1738.13</c:v>
                </c:pt>
                <c:pt idx="1168">
                  <c:v>1740.01</c:v>
                </c:pt>
                <c:pt idx="1169">
                  <c:v>1741.19</c:v>
                </c:pt>
                <c:pt idx="1170">
                  <c:v>1745.26</c:v>
                </c:pt>
                <c:pt idx="1171">
                  <c:v>1773.99</c:v>
                </c:pt>
                <c:pt idx="1172">
                  <c:v>1819.6</c:v>
                </c:pt>
                <c:pt idx="1173">
                  <c:v>1862.45</c:v>
                </c:pt>
                <c:pt idx="1174">
                  <c:v>1872.02</c:v>
                </c:pt>
                <c:pt idx="1175">
                  <c:v>1842.93</c:v>
                </c:pt>
                <c:pt idx="1176">
                  <c:v>1846.09</c:v>
                </c:pt>
                <c:pt idx="1177">
                  <c:v>1834.65</c:v>
                </c:pt>
                <c:pt idx="1178">
                  <c:v>1823.78</c:v>
                </c:pt>
                <c:pt idx="1179">
                  <c:v>1817.93</c:v>
                </c:pt>
                <c:pt idx="1180">
                  <c:v>1924.25</c:v>
                </c:pt>
                <c:pt idx="1181">
                  <c:v>1935.29</c:v>
                </c:pt>
                <c:pt idx="1182">
                  <c:v>1909.38</c:v>
                </c:pt>
                <c:pt idx="1183">
                  <c:v>1898.73</c:v>
                </c:pt>
                <c:pt idx="1184">
                  <c:v>1918.78</c:v>
                </c:pt>
                <c:pt idx="1185">
                  <c:v>1989.28</c:v>
                </c:pt>
                <c:pt idx="1186">
                  <c:v>2062.88</c:v>
                </c:pt>
                <c:pt idx="1187">
                  <c:v>2018.98</c:v>
                </c:pt>
                <c:pt idx="1188">
                  <c:v>2009.35</c:v>
                </c:pt>
                <c:pt idx="1189">
                  <c:v>2026.53</c:v>
                </c:pt>
                <c:pt idx="1190">
                  <c:v>2007.45</c:v>
                </c:pt>
                <c:pt idx="1191">
                  <c:v>2005.99</c:v>
                </c:pt>
                <c:pt idx="1192">
                  <c:v>1999.39</c:v>
                </c:pt>
                <c:pt idx="1193">
                  <c:v>2001.15</c:v>
                </c:pt>
                <c:pt idx="1194">
                  <c:v>2012.34</c:v>
                </c:pt>
                <c:pt idx="1195">
                  <c:v>1995.02</c:v>
                </c:pt>
                <c:pt idx="1196">
                  <c:v>2010.81</c:v>
                </c:pt>
                <c:pt idx="1197">
                  <c:v>2012.55</c:v>
                </c:pt>
                <c:pt idx="1198">
                  <c:v>2014.79</c:v>
                </c:pt>
                <c:pt idx="1199">
                  <c:v>2017.83</c:v>
                </c:pt>
                <c:pt idx="1200">
                  <c:v>2006.55</c:v>
                </c:pt>
                <c:pt idx="1201">
                  <c:v>1970.56</c:v>
                </c:pt>
                <c:pt idx="1202">
                  <c:v>1997.94</c:v>
                </c:pt>
                <c:pt idx="1203">
                  <c:v>2000.24</c:v>
                </c:pt>
                <c:pt idx="1204">
                  <c:v>2026.59</c:v>
                </c:pt>
                <c:pt idx="1205">
                  <c:v>2005.94</c:v>
                </c:pt>
                <c:pt idx="1206">
                  <c:v>2005.11</c:v>
                </c:pt>
                <c:pt idx="1207">
                  <c:v>2007.65</c:v>
                </c:pt>
                <c:pt idx="1208">
                  <c:v>2003.16</c:v>
                </c:pt>
                <c:pt idx="1209">
                  <c:v>2031.09</c:v>
                </c:pt>
                <c:pt idx="1210">
                  <c:v>2011.35</c:v>
                </c:pt>
                <c:pt idx="1211">
                  <c:v>2013.3</c:v>
                </c:pt>
                <c:pt idx="1212">
                  <c:v>2007.99</c:v>
                </c:pt>
                <c:pt idx="1213">
                  <c:v>2029.32</c:v>
                </c:pt>
                <c:pt idx="1214">
                  <c:v>2036.65</c:v>
                </c:pt>
                <c:pt idx="1215">
                  <c:v>2014.91</c:v>
                </c:pt>
                <c:pt idx="1216">
                  <c:v>2058.5700000000002</c:v>
                </c:pt>
                <c:pt idx="1217">
                  <c:v>2245.36</c:v>
                </c:pt>
                <c:pt idx="1218">
                  <c:v>2228.35</c:v>
                </c:pt>
                <c:pt idx="1219">
                  <c:v>2239.27</c:v>
                </c:pt>
                <c:pt idx="1220">
                  <c:v>2199.5</c:v>
                </c:pt>
                <c:pt idx="1221">
                  <c:v>2165.34</c:v>
                </c:pt>
                <c:pt idx="1222">
                  <c:v>2154.3200000000002</c:v>
                </c:pt>
                <c:pt idx="1223">
                  <c:v>2150.33</c:v>
                </c:pt>
                <c:pt idx="1224">
                  <c:v>2129.6</c:v>
                </c:pt>
                <c:pt idx="1225">
                  <c:v>2036.49</c:v>
                </c:pt>
                <c:pt idx="1226">
                  <c:v>2080.7399999999998</c:v>
                </c:pt>
                <c:pt idx="1227">
                  <c:v>2082.58</c:v>
                </c:pt>
                <c:pt idx="1228">
                  <c:v>2080.56</c:v>
                </c:pt>
                <c:pt idx="1229">
                  <c:v>2086.23</c:v>
                </c:pt>
                <c:pt idx="1230">
                  <c:v>2069.88</c:v>
                </c:pt>
                <c:pt idx="1231">
                  <c:v>2045.36</c:v>
                </c:pt>
                <c:pt idx="1232">
                  <c:v>2050.81</c:v>
                </c:pt>
                <c:pt idx="1233">
                  <c:v>2054.96</c:v>
                </c:pt>
                <c:pt idx="1234">
                  <c:v>2013.77</c:v>
                </c:pt>
                <c:pt idx="1235">
                  <c:v>2029.58</c:v>
                </c:pt>
                <c:pt idx="1236">
                  <c:v>2048.5100000000002</c:v>
                </c:pt>
                <c:pt idx="1237">
                  <c:v>2059.21</c:v>
                </c:pt>
                <c:pt idx="1238">
                  <c:v>2042.01</c:v>
                </c:pt>
                <c:pt idx="1239">
                  <c:v>2050.1</c:v>
                </c:pt>
                <c:pt idx="1240">
                  <c:v>2060.16</c:v>
                </c:pt>
                <c:pt idx="1241">
                  <c:v>2049.2800000000002</c:v>
                </c:pt>
                <c:pt idx="1242">
                  <c:v>2016.28</c:v>
                </c:pt>
                <c:pt idx="1243">
                  <c:v>2056.0700000000002</c:v>
                </c:pt>
                <c:pt idx="1244">
                  <c:v>2102.58</c:v>
                </c:pt>
                <c:pt idx="1245">
                  <c:v>2134.62</c:v>
                </c:pt>
                <c:pt idx="1246">
                  <c:v>2099.63</c:v>
                </c:pt>
                <c:pt idx="1247">
                  <c:v>2063.8000000000002</c:v>
                </c:pt>
                <c:pt idx="1248">
                  <c:v>2066.21</c:v>
                </c:pt>
                <c:pt idx="1249">
                  <c:v>2068.7199999999998</c:v>
                </c:pt>
                <c:pt idx="1250">
                  <c:v>2077.12</c:v>
                </c:pt>
                <c:pt idx="1251">
                  <c:v>2089.23</c:v>
                </c:pt>
                <c:pt idx="1252">
                  <c:v>2114.9699999999998</c:v>
                </c:pt>
                <c:pt idx="1253">
                  <c:v>2112.8200000000002</c:v>
                </c:pt>
                <c:pt idx="1254">
                  <c:v>2104.2800000000002</c:v>
                </c:pt>
                <c:pt idx="1255">
                  <c:v>2120.17</c:v>
                </c:pt>
                <c:pt idx="1256">
                  <c:v>2119.15</c:v>
                </c:pt>
                <c:pt idx="1257">
                  <c:v>2129</c:v>
                </c:pt>
                <c:pt idx="1258">
                  <c:v>2120.41</c:v>
                </c:pt>
                <c:pt idx="1259">
                  <c:v>2112.1999999999998</c:v>
                </c:pt>
                <c:pt idx="1260">
                  <c:v>2124.41</c:v>
                </c:pt>
                <c:pt idx="1261">
                  <c:v>2127.96</c:v>
                </c:pt>
                <c:pt idx="1262">
                  <c:v>2148.5700000000002</c:v>
                </c:pt>
                <c:pt idx="1263">
                  <c:v>2119.34</c:v>
                </c:pt>
                <c:pt idx="1264">
                  <c:v>2110.5100000000002</c:v>
                </c:pt>
                <c:pt idx="1265">
                  <c:v>2108.52</c:v>
                </c:pt>
                <c:pt idx="1266">
                  <c:v>2120.0100000000002</c:v>
                </c:pt>
                <c:pt idx="1267">
                  <c:v>2109.54</c:v>
                </c:pt>
                <c:pt idx="1268">
                  <c:v>2139.64</c:v>
                </c:pt>
                <c:pt idx="1269">
                  <c:v>2086</c:v>
                </c:pt>
                <c:pt idx="1270">
                  <c:v>2073.83</c:v>
                </c:pt>
                <c:pt idx="1271">
                  <c:v>2064.79</c:v>
                </c:pt>
                <c:pt idx="1272">
                  <c:v>2049.9899999999998</c:v>
                </c:pt>
                <c:pt idx="1273">
                  <c:v>2068</c:v>
                </c:pt>
                <c:pt idx="1274">
                  <c:v>2059.91</c:v>
                </c:pt>
                <c:pt idx="1275">
                  <c:v>2053.19</c:v>
                </c:pt>
                <c:pt idx="1276">
                  <c:v>2044.67</c:v>
                </c:pt>
                <c:pt idx="1277">
                  <c:v>2053.69</c:v>
                </c:pt>
                <c:pt idx="1278">
                  <c:v>2051.5500000000002</c:v>
                </c:pt>
                <c:pt idx="1279">
                  <c:v>2041.23</c:v>
                </c:pt>
                <c:pt idx="1280">
                  <c:v>2060</c:v>
                </c:pt>
                <c:pt idx="1281">
                  <c:v>2069.44</c:v>
                </c:pt>
                <c:pt idx="1282">
                  <c:v>2064.35</c:v>
                </c:pt>
              </c:numCache>
            </c:numRef>
          </c:val>
          <c:smooth val="0"/>
          <c:extLst>
            <c:ext xmlns:c16="http://schemas.microsoft.com/office/drawing/2014/chart" uri="{C3380CC4-5D6E-409C-BE32-E72D297353CC}">
              <c16:uniqueId val="{00000000-58B2-42D7-A975-7C5DAFC93E4D}"/>
            </c:ext>
          </c:extLst>
        </c:ser>
        <c:dLbls>
          <c:showLegendKey val="0"/>
          <c:showVal val="0"/>
          <c:showCatName val="0"/>
          <c:showSerName val="0"/>
          <c:showPercent val="0"/>
          <c:showBubbleSize val="0"/>
        </c:dLbls>
        <c:smooth val="0"/>
        <c:axId val="1568324032"/>
        <c:axId val="1568324512"/>
      </c:lineChart>
      <c:dateAx>
        <c:axId val="15683240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d\-mmm\-yy;@"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324512"/>
        <c:crosses val="autoZero"/>
        <c:auto val="1"/>
        <c:lblOffset val="100"/>
        <c:baseTimeUnit val="days"/>
      </c:dateAx>
      <c:valAx>
        <c:axId val="1568324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32403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'Price &amp; Return Charts'!$D$1</c:f>
              <c:strCache>
                <c:ptCount val="1"/>
                <c:pt idx="0">
                  <c:v>KTML</c:v>
                </c:pt>
              </c:strCache>
            </c:strRef>
          </c:tx>
          <c:spPr>
            <a:ln w="22225" cap="rnd">
              <a:solidFill>
                <a:schemeClr val="accent1"/>
              </a:solidFill>
            </a:ln>
            <a:effectLst>
              <a:glow rad="139700">
                <a:schemeClr val="accent1">
                  <a:satMod val="175000"/>
                  <a:alpha val="14000"/>
                </a:schemeClr>
              </a:glow>
            </a:effectLst>
          </c:spPr>
          <c:marker>
            <c:symbol val="none"/>
          </c:marker>
          <c:cat>
            <c:numRef>
              <c:f>'Price &amp; Return Charts'!$A$2:$A$1284</c:f>
              <c:numCache>
                <c:formatCode>[$-409]d\-mmm\-yy;@</c:formatCode>
                <c:ptCount val="1283"/>
                <c:pt idx="0">
                  <c:v>43831</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43850</c:v>
                </c:pt>
                <c:pt idx="14">
                  <c:v>43851</c:v>
                </c:pt>
                <c:pt idx="15">
                  <c:v>43852</c:v>
                </c:pt>
                <c:pt idx="16">
                  <c:v>43853</c:v>
                </c:pt>
                <c:pt idx="17">
                  <c:v>43854</c:v>
                </c:pt>
                <c:pt idx="18">
                  <c:v>43857</c:v>
                </c:pt>
                <c:pt idx="19">
                  <c:v>43858</c:v>
                </c:pt>
                <c:pt idx="20">
                  <c:v>43859</c:v>
                </c:pt>
                <c:pt idx="21">
                  <c:v>43860</c:v>
                </c:pt>
                <c:pt idx="22">
                  <c:v>43861</c:v>
                </c:pt>
                <c:pt idx="23">
                  <c:v>43864</c:v>
                </c:pt>
                <c:pt idx="24">
                  <c:v>43865</c:v>
                </c:pt>
                <c:pt idx="25">
                  <c:v>43867</c:v>
                </c:pt>
                <c:pt idx="26">
                  <c:v>43868</c:v>
                </c:pt>
                <c:pt idx="27">
                  <c:v>43871</c:v>
                </c:pt>
                <c:pt idx="28">
                  <c:v>43872</c:v>
                </c:pt>
                <c:pt idx="29">
                  <c:v>43873</c:v>
                </c:pt>
                <c:pt idx="30">
                  <c:v>43874</c:v>
                </c:pt>
                <c:pt idx="31">
                  <c:v>43875</c:v>
                </c:pt>
                <c:pt idx="32">
                  <c:v>43878</c:v>
                </c:pt>
                <c:pt idx="33">
                  <c:v>43879</c:v>
                </c:pt>
                <c:pt idx="34">
                  <c:v>43880</c:v>
                </c:pt>
                <c:pt idx="35">
                  <c:v>43881</c:v>
                </c:pt>
                <c:pt idx="36">
                  <c:v>43882</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43900</c:v>
                </c:pt>
                <c:pt idx="49">
                  <c:v>43901</c:v>
                </c:pt>
                <c:pt idx="50">
                  <c:v>43902</c:v>
                </c:pt>
                <c:pt idx="51">
                  <c:v>43903</c:v>
                </c:pt>
                <c:pt idx="52">
                  <c:v>43906</c:v>
                </c:pt>
                <c:pt idx="53">
                  <c:v>43907</c:v>
                </c:pt>
                <c:pt idx="54">
                  <c:v>43908</c:v>
                </c:pt>
                <c:pt idx="55">
                  <c:v>43909</c:v>
                </c:pt>
                <c:pt idx="56">
                  <c:v>43910</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43931</c:v>
                </c:pt>
                <c:pt idx="71">
                  <c:v>43934</c:v>
                </c:pt>
                <c:pt idx="72">
                  <c:v>43935</c:v>
                </c:pt>
                <c:pt idx="73">
                  <c:v>43936</c:v>
                </c:pt>
                <c:pt idx="74">
                  <c:v>43937</c:v>
                </c:pt>
                <c:pt idx="75">
                  <c:v>43938</c:v>
                </c:pt>
                <c:pt idx="76">
                  <c:v>43941</c:v>
                </c:pt>
                <c:pt idx="77">
                  <c:v>43942</c:v>
                </c:pt>
                <c:pt idx="78">
                  <c:v>43943</c:v>
                </c:pt>
                <c:pt idx="79">
                  <c:v>43944</c:v>
                </c:pt>
                <c:pt idx="80">
                  <c:v>43945</c:v>
                </c:pt>
                <c:pt idx="81">
                  <c:v>43948</c:v>
                </c:pt>
                <c:pt idx="82">
                  <c:v>43949</c:v>
                </c:pt>
                <c:pt idx="83">
                  <c:v>43950</c:v>
                </c:pt>
                <c:pt idx="84">
                  <c:v>43951</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43979</c:v>
                </c:pt>
                <c:pt idx="100">
                  <c:v>43980</c:v>
                </c:pt>
                <c:pt idx="101">
                  <c:v>43983</c:v>
                </c:pt>
                <c:pt idx="102">
                  <c:v>43984</c:v>
                </c:pt>
                <c:pt idx="103">
                  <c:v>43985</c:v>
                </c:pt>
                <c:pt idx="104">
                  <c:v>43986</c:v>
                </c:pt>
                <c:pt idx="105">
                  <c:v>43987</c:v>
                </c:pt>
                <c:pt idx="106">
                  <c:v>43990</c:v>
                </c:pt>
                <c:pt idx="107">
                  <c:v>43991</c:v>
                </c:pt>
                <c:pt idx="108">
                  <c:v>43992</c:v>
                </c:pt>
                <c:pt idx="109">
                  <c:v>43993</c:v>
                </c:pt>
                <c:pt idx="110">
                  <c:v>43994</c:v>
                </c:pt>
                <c:pt idx="111">
                  <c:v>43997</c:v>
                </c:pt>
                <c:pt idx="112">
                  <c:v>43998</c:v>
                </c:pt>
                <c:pt idx="113">
                  <c:v>43999</c:v>
                </c:pt>
                <c:pt idx="114">
                  <c:v>44000</c:v>
                </c:pt>
                <c:pt idx="115">
                  <c:v>44001</c:v>
                </c:pt>
                <c:pt idx="116">
                  <c:v>44004</c:v>
                </c:pt>
                <c:pt idx="117">
                  <c:v>44005</c:v>
                </c:pt>
                <c:pt idx="118">
                  <c:v>44006</c:v>
                </c:pt>
                <c:pt idx="119">
                  <c:v>44007</c:v>
                </c:pt>
                <c:pt idx="120">
                  <c:v>44008</c:v>
                </c:pt>
                <c:pt idx="121">
                  <c:v>44011</c:v>
                </c:pt>
                <c:pt idx="122">
                  <c:v>44012</c:v>
                </c:pt>
                <c:pt idx="123">
                  <c:v>44013</c:v>
                </c:pt>
                <c:pt idx="124">
                  <c:v>44014</c:v>
                </c:pt>
                <c:pt idx="125">
                  <c:v>44015</c:v>
                </c:pt>
                <c:pt idx="126">
                  <c:v>44018</c:v>
                </c:pt>
                <c:pt idx="127">
                  <c:v>44019</c:v>
                </c:pt>
                <c:pt idx="128">
                  <c:v>44020</c:v>
                </c:pt>
                <c:pt idx="129">
                  <c:v>44021</c:v>
                </c:pt>
                <c:pt idx="130">
                  <c:v>44022</c:v>
                </c:pt>
                <c:pt idx="131">
                  <c:v>44025</c:v>
                </c:pt>
                <c:pt idx="132">
                  <c:v>44026</c:v>
                </c:pt>
                <c:pt idx="133">
                  <c:v>44027</c:v>
                </c:pt>
                <c:pt idx="134">
                  <c:v>44028</c:v>
                </c:pt>
                <c:pt idx="135">
                  <c:v>44029</c:v>
                </c:pt>
                <c:pt idx="136">
                  <c:v>44032</c:v>
                </c:pt>
                <c:pt idx="137">
                  <c:v>44033</c:v>
                </c:pt>
                <c:pt idx="138">
                  <c:v>44034</c:v>
                </c:pt>
                <c:pt idx="139">
                  <c:v>44035</c:v>
                </c:pt>
                <c:pt idx="140">
                  <c:v>44036</c:v>
                </c:pt>
                <c:pt idx="141">
                  <c:v>44039</c:v>
                </c:pt>
                <c:pt idx="142">
                  <c:v>44040</c:v>
                </c:pt>
                <c:pt idx="143">
                  <c:v>44041</c:v>
                </c:pt>
                <c:pt idx="144">
                  <c:v>44042</c:v>
                </c:pt>
                <c:pt idx="145">
                  <c:v>44046</c:v>
                </c:pt>
                <c:pt idx="146">
                  <c:v>44047</c:v>
                </c:pt>
                <c:pt idx="147">
                  <c:v>44048</c:v>
                </c:pt>
                <c:pt idx="148">
                  <c:v>44049</c:v>
                </c:pt>
                <c:pt idx="149">
                  <c:v>44050</c:v>
                </c:pt>
                <c:pt idx="150">
                  <c:v>44053</c:v>
                </c:pt>
                <c:pt idx="151">
                  <c:v>44054</c:v>
                </c:pt>
                <c:pt idx="152">
                  <c:v>44055</c:v>
                </c:pt>
                <c:pt idx="153">
                  <c:v>44056</c:v>
                </c:pt>
                <c:pt idx="154">
                  <c:v>44060</c:v>
                </c:pt>
                <c:pt idx="155">
                  <c:v>44061</c:v>
                </c:pt>
                <c:pt idx="156">
                  <c:v>44062</c:v>
                </c:pt>
                <c:pt idx="157">
                  <c:v>44063</c:v>
                </c:pt>
                <c:pt idx="158">
                  <c:v>44064</c:v>
                </c:pt>
                <c:pt idx="159">
                  <c:v>44067</c:v>
                </c:pt>
                <c:pt idx="160">
                  <c:v>44068</c:v>
                </c:pt>
                <c:pt idx="161">
                  <c:v>44069</c:v>
                </c:pt>
                <c:pt idx="162">
                  <c:v>44070</c:v>
                </c:pt>
                <c:pt idx="163">
                  <c:v>44071</c:v>
                </c:pt>
                <c:pt idx="164">
                  <c:v>44074</c:v>
                </c:pt>
                <c:pt idx="165">
                  <c:v>44075</c:v>
                </c:pt>
                <c:pt idx="166">
                  <c:v>44076</c:v>
                </c:pt>
                <c:pt idx="167">
                  <c:v>44077</c:v>
                </c:pt>
                <c:pt idx="168">
                  <c:v>44078</c:v>
                </c:pt>
                <c:pt idx="169">
                  <c:v>44081</c:v>
                </c:pt>
                <c:pt idx="170">
                  <c:v>44082</c:v>
                </c:pt>
                <c:pt idx="171">
                  <c:v>44083</c:v>
                </c:pt>
                <c:pt idx="172">
                  <c:v>44084</c:v>
                </c:pt>
                <c:pt idx="173">
                  <c:v>44085</c:v>
                </c:pt>
                <c:pt idx="174">
                  <c:v>44088</c:v>
                </c:pt>
                <c:pt idx="175">
                  <c:v>44089</c:v>
                </c:pt>
                <c:pt idx="176">
                  <c:v>44090</c:v>
                </c:pt>
                <c:pt idx="177">
                  <c:v>44091</c:v>
                </c:pt>
                <c:pt idx="178">
                  <c:v>44092</c:v>
                </c:pt>
                <c:pt idx="179">
                  <c:v>44095</c:v>
                </c:pt>
                <c:pt idx="180">
                  <c:v>44096</c:v>
                </c:pt>
                <c:pt idx="181">
                  <c:v>44097</c:v>
                </c:pt>
                <c:pt idx="182">
                  <c:v>44098</c:v>
                </c:pt>
                <c:pt idx="183">
                  <c:v>44099</c:v>
                </c:pt>
                <c:pt idx="184">
                  <c:v>44102</c:v>
                </c:pt>
                <c:pt idx="185">
                  <c:v>44103</c:v>
                </c:pt>
                <c:pt idx="186">
                  <c:v>44104</c:v>
                </c:pt>
                <c:pt idx="187">
                  <c:v>44105</c:v>
                </c:pt>
                <c:pt idx="188">
                  <c:v>44106</c:v>
                </c:pt>
                <c:pt idx="189">
                  <c:v>44109</c:v>
                </c:pt>
                <c:pt idx="190">
                  <c:v>44110</c:v>
                </c:pt>
                <c:pt idx="191">
                  <c:v>44111</c:v>
                </c:pt>
                <c:pt idx="192">
                  <c:v>44112</c:v>
                </c:pt>
                <c:pt idx="193">
                  <c:v>44113</c:v>
                </c:pt>
                <c:pt idx="194">
                  <c:v>44116</c:v>
                </c:pt>
                <c:pt idx="195">
                  <c:v>44117</c:v>
                </c:pt>
                <c:pt idx="196">
                  <c:v>44118</c:v>
                </c:pt>
                <c:pt idx="197">
                  <c:v>44119</c:v>
                </c:pt>
                <c:pt idx="198">
                  <c:v>44120</c:v>
                </c:pt>
                <c:pt idx="199">
                  <c:v>44123</c:v>
                </c:pt>
                <c:pt idx="200">
                  <c:v>44124</c:v>
                </c:pt>
                <c:pt idx="201">
                  <c:v>44125</c:v>
                </c:pt>
                <c:pt idx="202">
                  <c:v>44126</c:v>
                </c:pt>
                <c:pt idx="203">
                  <c:v>44127</c:v>
                </c:pt>
                <c:pt idx="204">
                  <c:v>44130</c:v>
                </c:pt>
                <c:pt idx="205">
                  <c:v>44131</c:v>
                </c:pt>
                <c:pt idx="206">
                  <c:v>44132</c:v>
                </c:pt>
                <c:pt idx="207">
                  <c:v>44133</c:v>
                </c:pt>
                <c:pt idx="208">
                  <c:v>44137</c:v>
                </c:pt>
                <c:pt idx="209">
                  <c:v>44138</c:v>
                </c:pt>
                <c:pt idx="210">
                  <c:v>44139</c:v>
                </c:pt>
                <c:pt idx="211">
                  <c:v>44140</c:v>
                </c:pt>
                <c:pt idx="212">
                  <c:v>44141</c:v>
                </c:pt>
                <c:pt idx="213">
                  <c:v>44144</c:v>
                </c:pt>
                <c:pt idx="214">
                  <c:v>44145</c:v>
                </c:pt>
                <c:pt idx="215">
                  <c:v>44146</c:v>
                </c:pt>
                <c:pt idx="216">
                  <c:v>44147</c:v>
                </c:pt>
                <c:pt idx="217">
                  <c:v>44148</c:v>
                </c:pt>
                <c:pt idx="218">
                  <c:v>44151</c:v>
                </c:pt>
                <c:pt idx="219">
                  <c:v>44152</c:v>
                </c:pt>
                <c:pt idx="220">
                  <c:v>44153</c:v>
                </c:pt>
                <c:pt idx="221">
                  <c:v>44154</c:v>
                </c:pt>
                <c:pt idx="222">
                  <c:v>44155</c:v>
                </c:pt>
                <c:pt idx="223">
                  <c:v>44158</c:v>
                </c:pt>
                <c:pt idx="224">
                  <c:v>44159</c:v>
                </c:pt>
                <c:pt idx="225">
                  <c:v>44160</c:v>
                </c:pt>
                <c:pt idx="226">
                  <c:v>44161</c:v>
                </c:pt>
                <c:pt idx="227">
                  <c:v>44162</c:v>
                </c:pt>
                <c:pt idx="228">
                  <c:v>44165</c:v>
                </c:pt>
                <c:pt idx="229">
                  <c:v>44166</c:v>
                </c:pt>
                <c:pt idx="230">
                  <c:v>44167</c:v>
                </c:pt>
                <c:pt idx="231">
                  <c:v>44168</c:v>
                </c:pt>
                <c:pt idx="232">
                  <c:v>44169</c:v>
                </c:pt>
                <c:pt idx="233">
                  <c:v>44172</c:v>
                </c:pt>
                <c:pt idx="234">
                  <c:v>44173</c:v>
                </c:pt>
                <c:pt idx="235">
                  <c:v>44174</c:v>
                </c:pt>
                <c:pt idx="236">
                  <c:v>44175</c:v>
                </c:pt>
                <c:pt idx="237">
                  <c:v>44176</c:v>
                </c:pt>
                <c:pt idx="238">
                  <c:v>44179</c:v>
                </c:pt>
                <c:pt idx="239">
                  <c:v>44180</c:v>
                </c:pt>
                <c:pt idx="240">
                  <c:v>44181</c:v>
                </c:pt>
                <c:pt idx="241">
                  <c:v>44182</c:v>
                </c:pt>
                <c:pt idx="242">
                  <c:v>44183</c:v>
                </c:pt>
                <c:pt idx="243">
                  <c:v>44186</c:v>
                </c:pt>
                <c:pt idx="244">
                  <c:v>44187</c:v>
                </c:pt>
                <c:pt idx="245">
                  <c:v>44188</c:v>
                </c:pt>
                <c:pt idx="246">
                  <c:v>44189</c:v>
                </c:pt>
                <c:pt idx="247">
                  <c:v>44193</c:v>
                </c:pt>
                <c:pt idx="248">
                  <c:v>44194</c:v>
                </c:pt>
                <c:pt idx="249">
                  <c:v>44195</c:v>
                </c:pt>
                <c:pt idx="250">
                  <c:v>44196</c:v>
                </c:pt>
                <c:pt idx="251">
                  <c:v>44197</c:v>
                </c:pt>
                <c:pt idx="252">
                  <c:v>44200</c:v>
                </c:pt>
                <c:pt idx="253">
                  <c:v>44201</c:v>
                </c:pt>
                <c:pt idx="254">
                  <c:v>44202</c:v>
                </c:pt>
                <c:pt idx="255">
                  <c:v>44203</c:v>
                </c:pt>
                <c:pt idx="256">
                  <c:v>44204</c:v>
                </c:pt>
                <c:pt idx="257">
                  <c:v>44207</c:v>
                </c:pt>
                <c:pt idx="258">
                  <c:v>44208</c:v>
                </c:pt>
                <c:pt idx="259">
                  <c:v>44209</c:v>
                </c:pt>
                <c:pt idx="260">
                  <c:v>44210</c:v>
                </c:pt>
                <c:pt idx="261">
                  <c:v>44211</c:v>
                </c:pt>
                <c:pt idx="262">
                  <c:v>44214</c:v>
                </c:pt>
                <c:pt idx="263">
                  <c:v>44215</c:v>
                </c:pt>
                <c:pt idx="264">
                  <c:v>44216</c:v>
                </c:pt>
                <c:pt idx="265">
                  <c:v>44217</c:v>
                </c:pt>
                <c:pt idx="266">
                  <c:v>44218</c:v>
                </c:pt>
                <c:pt idx="267">
                  <c:v>44221</c:v>
                </c:pt>
                <c:pt idx="268">
                  <c:v>44222</c:v>
                </c:pt>
                <c:pt idx="269">
                  <c:v>44223</c:v>
                </c:pt>
                <c:pt idx="270">
                  <c:v>44224</c:v>
                </c:pt>
                <c:pt idx="271">
                  <c:v>44225</c:v>
                </c:pt>
                <c:pt idx="272">
                  <c:v>44228</c:v>
                </c:pt>
                <c:pt idx="273">
                  <c:v>44229</c:v>
                </c:pt>
                <c:pt idx="274">
                  <c:v>44230</c:v>
                </c:pt>
                <c:pt idx="275">
                  <c:v>44231</c:v>
                </c:pt>
                <c:pt idx="276">
                  <c:v>44235</c:v>
                </c:pt>
                <c:pt idx="277">
                  <c:v>44236</c:v>
                </c:pt>
                <c:pt idx="278">
                  <c:v>44237</c:v>
                </c:pt>
                <c:pt idx="279">
                  <c:v>44238</c:v>
                </c:pt>
                <c:pt idx="280">
                  <c:v>44239</c:v>
                </c:pt>
                <c:pt idx="281">
                  <c:v>44242</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44266</c:v>
                </c:pt>
                <c:pt idx="300">
                  <c:v>44267</c:v>
                </c:pt>
                <c:pt idx="301">
                  <c:v>44270</c:v>
                </c:pt>
                <c:pt idx="302">
                  <c:v>44271</c:v>
                </c:pt>
                <c:pt idx="303">
                  <c:v>44272</c:v>
                </c:pt>
                <c:pt idx="304">
                  <c:v>44273</c:v>
                </c:pt>
                <c:pt idx="305">
                  <c:v>44274</c:v>
                </c:pt>
                <c:pt idx="306">
                  <c:v>44277</c:v>
                </c:pt>
                <c:pt idx="307">
                  <c:v>44279</c:v>
                </c:pt>
                <c:pt idx="308">
                  <c:v>44280</c:v>
                </c:pt>
                <c:pt idx="309">
                  <c:v>44281</c:v>
                </c:pt>
                <c:pt idx="310">
                  <c:v>44284</c:v>
                </c:pt>
                <c:pt idx="311">
                  <c:v>44285</c:v>
                </c:pt>
                <c:pt idx="312">
                  <c:v>44286</c:v>
                </c:pt>
                <c:pt idx="313">
                  <c:v>44287</c:v>
                </c:pt>
                <c:pt idx="314">
                  <c:v>44288</c:v>
                </c:pt>
                <c:pt idx="315">
                  <c:v>44291</c:v>
                </c:pt>
                <c:pt idx="316">
                  <c:v>44292</c:v>
                </c:pt>
                <c:pt idx="317">
                  <c:v>44293</c:v>
                </c:pt>
                <c:pt idx="318">
                  <c:v>44294</c:v>
                </c:pt>
                <c:pt idx="319">
                  <c:v>44295</c:v>
                </c:pt>
                <c:pt idx="320">
                  <c:v>44298</c:v>
                </c:pt>
                <c:pt idx="321">
                  <c:v>44299</c:v>
                </c:pt>
                <c:pt idx="322">
                  <c:v>44300</c:v>
                </c:pt>
                <c:pt idx="323">
                  <c:v>44301</c:v>
                </c:pt>
                <c:pt idx="324">
                  <c:v>44302</c:v>
                </c:pt>
                <c:pt idx="325">
                  <c:v>44305</c:v>
                </c:pt>
                <c:pt idx="326">
                  <c:v>44306</c:v>
                </c:pt>
                <c:pt idx="327">
                  <c:v>44307</c:v>
                </c:pt>
                <c:pt idx="328">
                  <c:v>44308</c:v>
                </c:pt>
                <c:pt idx="329">
                  <c:v>44309</c:v>
                </c:pt>
                <c:pt idx="330">
                  <c:v>44312</c:v>
                </c:pt>
                <c:pt idx="331">
                  <c:v>44313</c:v>
                </c:pt>
                <c:pt idx="332">
                  <c:v>44314</c:v>
                </c:pt>
                <c:pt idx="333">
                  <c:v>44315</c:v>
                </c:pt>
                <c:pt idx="334">
                  <c:v>44316</c:v>
                </c:pt>
                <c:pt idx="335">
                  <c:v>44319</c:v>
                </c:pt>
                <c:pt idx="336">
                  <c:v>44320</c:v>
                </c:pt>
                <c:pt idx="337">
                  <c:v>44321</c:v>
                </c:pt>
                <c:pt idx="338">
                  <c:v>44322</c:v>
                </c:pt>
                <c:pt idx="339">
                  <c:v>44333</c:v>
                </c:pt>
                <c:pt idx="340">
                  <c:v>44334</c:v>
                </c:pt>
                <c:pt idx="341">
                  <c:v>44335</c:v>
                </c:pt>
                <c:pt idx="342">
                  <c:v>44336</c:v>
                </c:pt>
                <c:pt idx="343">
                  <c:v>44337</c:v>
                </c:pt>
                <c:pt idx="344">
                  <c:v>44340</c:v>
                </c:pt>
                <c:pt idx="345">
                  <c:v>44341</c:v>
                </c:pt>
                <c:pt idx="346">
                  <c:v>44342</c:v>
                </c:pt>
                <c:pt idx="347">
                  <c:v>44343</c:v>
                </c:pt>
                <c:pt idx="348">
                  <c:v>44344</c:v>
                </c:pt>
                <c:pt idx="349">
                  <c:v>44347</c:v>
                </c:pt>
                <c:pt idx="350">
                  <c:v>44348</c:v>
                </c:pt>
                <c:pt idx="351">
                  <c:v>44349</c:v>
                </c:pt>
                <c:pt idx="352">
                  <c:v>44350</c:v>
                </c:pt>
                <c:pt idx="353">
                  <c:v>44351</c:v>
                </c:pt>
                <c:pt idx="354">
                  <c:v>44354</c:v>
                </c:pt>
                <c:pt idx="355">
                  <c:v>44355</c:v>
                </c:pt>
                <c:pt idx="356">
                  <c:v>44356</c:v>
                </c:pt>
                <c:pt idx="357">
                  <c:v>44357</c:v>
                </c:pt>
                <c:pt idx="358">
                  <c:v>44358</c:v>
                </c:pt>
                <c:pt idx="359">
                  <c:v>44361</c:v>
                </c:pt>
                <c:pt idx="360">
                  <c:v>44362</c:v>
                </c:pt>
                <c:pt idx="361">
                  <c:v>44363</c:v>
                </c:pt>
                <c:pt idx="362">
                  <c:v>44364</c:v>
                </c:pt>
                <c:pt idx="363">
                  <c:v>44365</c:v>
                </c:pt>
                <c:pt idx="364">
                  <c:v>44368</c:v>
                </c:pt>
                <c:pt idx="365">
                  <c:v>44369</c:v>
                </c:pt>
                <c:pt idx="366">
                  <c:v>44370</c:v>
                </c:pt>
                <c:pt idx="367">
                  <c:v>44371</c:v>
                </c:pt>
                <c:pt idx="368">
                  <c:v>44372</c:v>
                </c:pt>
                <c:pt idx="369">
                  <c:v>44375</c:v>
                </c:pt>
                <c:pt idx="370">
                  <c:v>44376</c:v>
                </c:pt>
                <c:pt idx="371">
                  <c:v>44377</c:v>
                </c:pt>
                <c:pt idx="372">
                  <c:v>44378</c:v>
                </c:pt>
                <c:pt idx="373">
                  <c:v>44379</c:v>
                </c:pt>
                <c:pt idx="374">
                  <c:v>44382</c:v>
                </c:pt>
                <c:pt idx="375">
                  <c:v>44383</c:v>
                </c:pt>
                <c:pt idx="376">
                  <c:v>44384</c:v>
                </c:pt>
                <c:pt idx="377">
                  <c:v>44385</c:v>
                </c:pt>
                <c:pt idx="378">
                  <c:v>44386</c:v>
                </c:pt>
                <c:pt idx="379">
                  <c:v>44389</c:v>
                </c:pt>
                <c:pt idx="380">
                  <c:v>44390</c:v>
                </c:pt>
                <c:pt idx="381">
                  <c:v>44391</c:v>
                </c:pt>
                <c:pt idx="382">
                  <c:v>44392</c:v>
                </c:pt>
                <c:pt idx="383">
                  <c:v>44393</c:v>
                </c:pt>
                <c:pt idx="384">
                  <c:v>44396</c:v>
                </c:pt>
                <c:pt idx="385">
                  <c:v>44400</c:v>
                </c:pt>
                <c:pt idx="386">
                  <c:v>44403</c:v>
                </c:pt>
                <c:pt idx="387">
                  <c:v>44404</c:v>
                </c:pt>
                <c:pt idx="388">
                  <c:v>44405</c:v>
                </c:pt>
                <c:pt idx="389">
                  <c:v>44406</c:v>
                </c:pt>
                <c:pt idx="390">
                  <c:v>44407</c:v>
                </c:pt>
                <c:pt idx="391">
                  <c:v>44410</c:v>
                </c:pt>
                <c:pt idx="392">
                  <c:v>44411</c:v>
                </c:pt>
                <c:pt idx="393">
                  <c:v>44412</c:v>
                </c:pt>
                <c:pt idx="394">
                  <c:v>44413</c:v>
                </c:pt>
                <c:pt idx="395">
                  <c:v>44414</c:v>
                </c:pt>
                <c:pt idx="396">
                  <c:v>44417</c:v>
                </c:pt>
                <c:pt idx="397">
                  <c:v>44418</c:v>
                </c:pt>
                <c:pt idx="398">
                  <c:v>44419</c:v>
                </c:pt>
                <c:pt idx="399">
                  <c:v>44420</c:v>
                </c:pt>
                <c:pt idx="400">
                  <c:v>44421</c:v>
                </c:pt>
                <c:pt idx="401">
                  <c:v>44424</c:v>
                </c:pt>
                <c:pt idx="402">
                  <c:v>44425</c:v>
                </c:pt>
                <c:pt idx="403">
                  <c:v>44428</c:v>
                </c:pt>
                <c:pt idx="404">
                  <c:v>44431</c:v>
                </c:pt>
                <c:pt idx="405">
                  <c:v>44432</c:v>
                </c:pt>
                <c:pt idx="406">
                  <c:v>44433</c:v>
                </c:pt>
                <c:pt idx="407">
                  <c:v>44434</c:v>
                </c:pt>
                <c:pt idx="408">
                  <c:v>44435</c:v>
                </c:pt>
                <c:pt idx="409">
                  <c:v>44438</c:v>
                </c:pt>
                <c:pt idx="410">
                  <c:v>44439</c:v>
                </c:pt>
                <c:pt idx="411">
                  <c:v>44440</c:v>
                </c:pt>
                <c:pt idx="412">
                  <c:v>44441</c:v>
                </c:pt>
                <c:pt idx="413">
                  <c:v>44442</c:v>
                </c:pt>
                <c:pt idx="414">
                  <c:v>44445</c:v>
                </c:pt>
                <c:pt idx="415">
                  <c:v>44446</c:v>
                </c:pt>
                <c:pt idx="416">
                  <c:v>44447</c:v>
                </c:pt>
                <c:pt idx="417">
                  <c:v>44448</c:v>
                </c:pt>
                <c:pt idx="418">
                  <c:v>44449</c:v>
                </c:pt>
                <c:pt idx="419">
                  <c:v>44452</c:v>
                </c:pt>
                <c:pt idx="420">
                  <c:v>44453</c:v>
                </c:pt>
                <c:pt idx="421">
                  <c:v>44454</c:v>
                </c:pt>
                <c:pt idx="422">
                  <c:v>44455</c:v>
                </c:pt>
                <c:pt idx="423">
                  <c:v>44456</c:v>
                </c:pt>
                <c:pt idx="424">
                  <c:v>44459</c:v>
                </c:pt>
                <c:pt idx="425">
                  <c:v>44460</c:v>
                </c:pt>
                <c:pt idx="426">
                  <c:v>44461</c:v>
                </c:pt>
                <c:pt idx="427">
                  <c:v>44462</c:v>
                </c:pt>
                <c:pt idx="428">
                  <c:v>44463</c:v>
                </c:pt>
                <c:pt idx="429">
                  <c:v>44466</c:v>
                </c:pt>
                <c:pt idx="430">
                  <c:v>44467</c:v>
                </c:pt>
                <c:pt idx="431">
                  <c:v>44468</c:v>
                </c:pt>
                <c:pt idx="432">
                  <c:v>44469</c:v>
                </c:pt>
                <c:pt idx="433">
                  <c:v>44470</c:v>
                </c:pt>
                <c:pt idx="434">
                  <c:v>44473</c:v>
                </c:pt>
                <c:pt idx="435">
                  <c:v>44474</c:v>
                </c:pt>
                <c:pt idx="436">
                  <c:v>44475</c:v>
                </c:pt>
                <c:pt idx="437">
                  <c:v>44476</c:v>
                </c:pt>
                <c:pt idx="438">
                  <c:v>44477</c:v>
                </c:pt>
                <c:pt idx="439">
                  <c:v>44480</c:v>
                </c:pt>
                <c:pt idx="440">
                  <c:v>44481</c:v>
                </c:pt>
                <c:pt idx="441">
                  <c:v>44482</c:v>
                </c:pt>
                <c:pt idx="442">
                  <c:v>44483</c:v>
                </c:pt>
                <c:pt idx="443">
                  <c:v>44484</c:v>
                </c:pt>
                <c:pt idx="444">
                  <c:v>44487</c:v>
                </c:pt>
                <c:pt idx="445">
                  <c:v>44489</c:v>
                </c:pt>
                <c:pt idx="446">
                  <c:v>44490</c:v>
                </c:pt>
                <c:pt idx="447">
                  <c:v>44491</c:v>
                </c:pt>
                <c:pt idx="448">
                  <c:v>44494</c:v>
                </c:pt>
                <c:pt idx="449">
                  <c:v>44495</c:v>
                </c:pt>
                <c:pt idx="450">
                  <c:v>44496</c:v>
                </c:pt>
                <c:pt idx="451">
                  <c:v>44497</c:v>
                </c:pt>
                <c:pt idx="452">
                  <c:v>44498</c:v>
                </c:pt>
                <c:pt idx="453">
                  <c:v>44501</c:v>
                </c:pt>
                <c:pt idx="454">
                  <c:v>44502</c:v>
                </c:pt>
                <c:pt idx="455">
                  <c:v>44503</c:v>
                </c:pt>
                <c:pt idx="456">
                  <c:v>44504</c:v>
                </c:pt>
                <c:pt idx="457">
                  <c:v>44505</c:v>
                </c:pt>
                <c:pt idx="458">
                  <c:v>44508</c:v>
                </c:pt>
                <c:pt idx="459">
                  <c:v>44509</c:v>
                </c:pt>
                <c:pt idx="460">
                  <c:v>44510</c:v>
                </c:pt>
                <c:pt idx="461">
                  <c:v>44511</c:v>
                </c:pt>
                <c:pt idx="462">
                  <c:v>44512</c:v>
                </c:pt>
                <c:pt idx="463">
                  <c:v>44515</c:v>
                </c:pt>
                <c:pt idx="464">
                  <c:v>44516</c:v>
                </c:pt>
                <c:pt idx="465">
                  <c:v>44517</c:v>
                </c:pt>
                <c:pt idx="466">
                  <c:v>44518</c:v>
                </c:pt>
                <c:pt idx="467">
                  <c:v>44519</c:v>
                </c:pt>
                <c:pt idx="468">
                  <c:v>44522</c:v>
                </c:pt>
                <c:pt idx="469">
                  <c:v>44523</c:v>
                </c:pt>
                <c:pt idx="470">
                  <c:v>44524</c:v>
                </c:pt>
                <c:pt idx="471">
                  <c:v>44525</c:v>
                </c:pt>
                <c:pt idx="472">
                  <c:v>44526</c:v>
                </c:pt>
                <c:pt idx="473">
                  <c:v>44529</c:v>
                </c:pt>
                <c:pt idx="474">
                  <c:v>44530</c:v>
                </c:pt>
                <c:pt idx="475">
                  <c:v>44531</c:v>
                </c:pt>
                <c:pt idx="476">
                  <c:v>44532</c:v>
                </c:pt>
                <c:pt idx="477">
                  <c:v>44533</c:v>
                </c:pt>
                <c:pt idx="478">
                  <c:v>44536</c:v>
                </c:pt>
                <c:pt idx="479">
                  <c:v>44537</c:v>
                </c:pt>
                <c:pt idx="480">
                  <c:v>44538</c:v>
                </c:pt>
                <c:pt idx="481">
                  <c:v>44539</c:v>
                </c:pt>
                <c:pt idx="482">
                  <c:v>44540</c:v>
                </c:pt>
                <c:pt idx="483">
                  <c:v>44543</c:v>
                </c:pt>
                <c:pt idx="484">
                  <c:v>44544</c:v>
                </c:pt>
                <c:pt idx="485">
                  <c:v>44545</c:v>
                </c:pt>
                <c:pt idx="486">
                  <c:v>44546</c:v>
                </c:pt>
                <c:pt idx="487">
                  <c:v>44547</c:v>
                </c:pt>
                <c:pt idx="488">
                  <c:v>44550</c:v>
                </c:pt>
                <c:pt idx="489">
                  <c:v>44551</c:v>
                </c:pt>
                <c:pt idx="490">
                  <c:v>44552</c:v>
                </c:pt>
                <c:pt idx="491">
                  <c:v>44553</c:v>
                </c:pt>
                <c:pt idx="492">
                  <c:v>44554</c:v>
                </c:pt>
                <c:pt idx="493">
                  <c:v>44557</c:v>
                </c:pt>
                <c:pt idx="494">
                  <c:v>44558</c:v>
                </c:pt>
                <c:pt idx="495">
                  <c:v>44559</c:v>
                </c:pt>
                <c:pt idx="496">
                  <c:v>44560</c:v>
                </c:pt>
                <c:pt idx="497">
                  <c:v>44561</c:v>
                </c:pt>
                <c:pt idx="498">
                  <c:v>44564</c:v>
                </c:pt>
                <c:pt idx="499">
                  <c:v>44565</c:v>
                </c:pt>
                <c:pt idx="500">
                  <c:v>44566</c:v>
                </c:pt>
                <c:pt idx="501">
                  <c:v>44567</c:v>
                </c:pt>
                <c:pt idx="502">
                  <c:v>44568</c:v>
                </c:pt>
                <c:pt idx="503">
                  <c:v>44571</c:v>
                </c:pt>
                <c:pt idx="504">
                  <c:v>44572</c:v>
                </c:pt>
                <c:pt idx="505">
                  <c:v>44573</c:v>
                </c:pt>
                <c:pt idx="506">
                  <c:v>44574</c:v>
                </c:pt>
                <c:pt idx="507">
                  <c:v>44575</c:v>
                </c:pt>
                <c:pt idx="508">
                  <c:v>44578</c:v>
                </c:pt>
                <c:pt idx="509">
                  <c:v>44579</c:v>
                </c:pt>
                <c:pt idx="510">
                  <c:v>44580</c:v>
                </c:pt>
                <c:pt idx="511">
                  <c:v>44581</c:v>
                </c:pt>
                <c:pt idx="512">
                  <c:v>44582</c:v>
                </c:pt>
                <c:pt idx="513">
                  <c:v>44585</c:v>
                </c:pt>
                <c:pt idx="514">
                  <c:v>44586</c:v>
                </c:pt>
                <c:pt idx="515">
                  <c:v>44587</c:v>
                </c:pt>
                <c:pt idx="516">
                  <c:v>44588</c:v>
                </c:pt>
                <c:pt idx="517">
                  <c:v>44589</c:v>
                </c:pt>
                <c:pt idx="518">
                  <c:v>44592</c:v>
                </c:pt>
                <c:pt idx="519">
                  <c:v>44593</c:v>
                </c:pt>
                <c:pt idx="520">
                  <c:v>44594</c:v>
                </c:pt>
                <c:pt idx="521">
                  <c:v>44595</c:v>
                </c:pt>
                <c:pt idx="522">
                  <c:v>44596</c:v>
                </c:pt>
                <c:pt idx="523">
                  <c:v>44599</c:v>
                </c:pt>
                <c:pt idx="524">
                  <c:v>44600</c:v>
                </c:pt>
                <c:pt idx="525">
                  <c:v>44601</c:v>
                </c:pt>
                <c:pt idx="526">
                  <c:v>44602</c:v>
                </c:pt>
                <c:pt idx="527">
                  <c:v>44603</c:v>
                </c:pt>
                <c:pt idx="528">
                  <c:v>44606</c:v>
                </c:pt>
                <c:pt idx="529">
                  <c:v>44607</c:v>
                </c:pt>
                <c:pt idx="530">
                  <c:v>44608</c:v>
                </c:pt>
                <c:pt idx="531">
                  <c:v>44609</c:v>
                </c:pt>
                <c:pt idx="532">
                  <c:v>44610</c:v>
                </c:pt>
                <c:pt idx="533">
                  <c:v>44613</c:v>
                </c:pt>
                <c:pt idx="534">
                  <c:v>44614</c:v>
                </c:pt>
                <c:pt idx="535">
                  <c:v>44615</c:v>
                </c:pt>
                <c:pt idx="536">
                  <c:v>44616</c:v>
                </c:pt>
                <c:pt idx="537">
                  <c:v>44617</c:v>
                </c:pt>
                <c:pt idx="538">
                  <c:v>44620</c:v>
                </c:pt>
                <c:pt idx="539">
                  <c:v>44621</c:v>
                </c:pt>
                <c:pt idx="540">
                  <c:v>44622</c:v>
                </c:pt>
                <c:pt idx="541">
                  <c:v>44623</c:v>
                </c:pt>
                <c:pt idx="542">
                  <c:v>44624</c:v>
                </c:pt>
                <c:pt idx="543">
                  <c:v>44627</c:v>
                </c:pt>
                <c:pt idx="544">
                  <c:v>44628</c:v>
                </c:pt>
                <c:pt idx="545">
                  <c:v>44629</c:v>
                </c:pt>
                <c:pt idx="546">
                  <c:v>44630</c:v>
                </c:pt>
                <c:pt idx="547">
                  <c:v>44631</c:v>
                </c:pt>
                <c:pt idx="548">
                  <c:v>44634</c:v>
                </c:pt>
                <c:pt idx="549">
                  <c:v>44635</c:v>
                </c:pt>
                <c:pt idx="550">
                  <c:v>44636</c:v>
                </c:pt>
                <c:pt idx="551">
                  <c:v>44637</c:v>
                </c:pt>
                <c:pt idx="552">
                  <c:v>44638</c:v>
                </c:pt>
                <c:pt idx="553">
                  <c:v>44641</c:v>
                </c:pt>
                <c:pt idx="554">
                  <c:v>44642</c:v>
                </c:pt>
                <c:pt idx="555">
                  <c:v>44644</c:v>
                </c:pt>
                <c:pt idx="556">
                  <c:v>44645</c:v>
                </c:pt>
                <c:pt idx="557">
                  <c:v>44648</c:v>
                </c:pt>
                <c:pt idx="558">
                  <c:v>44649</c:v>
                </c:pt>
                <c:pt idx="559">
                  <c:v>44650</c:v>
                </c:pt>
                <c:pt idx="560">
                  <c:v>44651</c:v>
                </c:pt>
                <c:pt idx="561">
                  <c:v>44652</c:v>
                </c:pt>
                <c:pt idx="562">
                  <c:v>44655</c:v>
                </c:pt>
                <c:pt idx="563">
                  <c:v>44656</c:v>
                </c:pt>
                <c:pt idx="564">
                  <c:v>44657</c:v>
                </c:pt>
                <c:pt idx="565">
                  <c:v>44658</c:v>
                </c:pt>
                <c:pt idx="566">
                  <c:v>44659</c:v>
                </c:pt>
                <c:pt idx="567">
                  <c:v>44662</c:v>
                </c:pt>
                <c:pt idx="568">
                  <c:v>44663</c:v>
                </c:pt>
                <c:pt idx="569">
                  <c:v>44664</c:v>
                </c:pt>
                <c:pt idx="570">
                  <c:v>44665</c:v>
                </c:pt>
                <c:pt idx="571">
                  <c:v>44666</c:v>
                </c:pt>
                <c:pt idx="572">
                  <c:v>44669</c:v>
                </c:pt>
                <c:pt idx="573">
                  <c:v>44670</c:v>
                </c:pt>
                <c:pt idx="574">
                  <c:v>44671</c:v>
                </c:pt>
                <c:pt idx="575">
                  <c:v>44672</c:v>
                </c:pt>
                <c:pt idx="576">
                  <c:v>44673</c:v>
                </c:pt>
                <c:pt idx="577">
                  <c:v>44676</c:v>
                </c:pt>
                <c:pt idx="578">
                  <c:v>44677</c:v>
                </c:pt>
                <c:pt idx="579">
                  <c:v>44678</c:v>
                </c:pt>
                <c:pt idx="580">
                  <c:v>44679</c:v>
                </c:pt>
                <c:pt idx="581">
                  <c:v>44687</c:v>
                </c:pt>
                <c:pt idx="582">
                  <c:v>44690</c:v>
                </c:pt>
                <c:pt idx="583">
                  <c:v>44691</c:v>
                </c:pt>
                <c:pt idx="584">
                  <c:v>44692</c:v>
                </c:pt>
                <c:pt idx="585">
                  <c:v>44693</c:v>
                </c:pt>
                <c:pt idx="586">
                  <c:v>44694</c:v>
                </c:pt>
                <c:pt idx="587">
                  <c:v>44697</c:v>
                </c:pt>
                <c:pt idx="588">
                  <c:v>44698</c:v>
                </c:pt>
                <c:pt idx="589">
                  <c:v>44699</c:v>
                </c:pt>
                <c:pt idx="590">
                  <c:v>44700</c:v>
                </c:pt>
                <c:pt idx="591">
                  <c:v>44701</c:v>
                </c:pt>
                <c:pt idx="592">
                  <c:v>44704</c:v>
                </c:pt>
                <c:pt idx="593">
                  <c:v>44705</c:v>
                </c:pt>
                <c:pt idx="594">
                  <c:v>44706</c:v>
                </c:pt>
                <c:pt idx="595">
                  <c:v>44707</c:v>
                </c:pt>
                <c:pt idx="596">
                  <c:v>44708</c:v>
                </c:pt>
                <c:pt idx="597">
                  <c:v>44711</c:v>
                </c:pt>
                <c:pt idx="598">
                  <c:v>44712</c:v>
                </c:pt>
                <c:pt idx="599">
                  <c:v>44713</c:v>
                </c:pt>
                <c:pt idx="600">
                  <c:v>44714</c:v>
                </c:pt>
                <c:pt idx="601">
                  <c:v>44715</c:v>
                </c:pt>
                <c:pt idx="602">
                  <c:v>44718</c:v>
                </c:pt>
                <c:pt idx="603">
                  <c:v>44719</c:v>
                </c:pt>
                <c:pt idx="604">
                  <c:v>44720</c:v>
                </c:pt>
                <c:pt idx="605">
                  <c:v>44721</c:v>
                </c:pt>
                <c:pt idx="606">
                  <c:v>44722</c:v>
                </c:pt>
                <c:pt idx="607">
                  <c:v>44725</c:v>
                </c:pt>
                <c:pt idx="608">
                  <c:v>44726</c:v>
                </c:pt>
                <c:pt idx="609">
                  <c:v>44727</c:v>
                </c:pt>
                <c:pt idx="610">
                  <c:v>44728</c:v>
                </c:pt>
                <c:pt idx="611">
                  <c:v>44729</c:v>
                </c:pt>
                <c:pt idx="612">
                  <c:v>44732</c:v>
                </c:pt>
                <c:pt idx="613">
                  <c:v>44733</c:v>
                </c:pt>
                <c:pt idx="614">
                  <c:v>44734</c:v>
                </c:pt>
                <c:pt idx="615">
                  <c:v>44735</c:v>
                </c:pt>
                <c:pt idx="616">
                  <c:v>44736</c:v>
                </c:pt>
                <c:pt idx="617">
                  <c:v>44739</c:v>
                </c:pt>
                <c:pt idx="618">
                  <c:v>44740</c:v>
                </c:pt>
                <c:pt idx="619">
                  <c:v>44741</c:v>
                </c:pt>
                <c:pt idx="620">
                  <c:v>44742</c:v>
                </c:pt>
                <c:pt idx="621">
                  <c:v>44743</c:v>
                </c:pt>
                <c:pt idx="622">
                  <c:v>44746</c:v>
                </c:pt>
                <c:pt idx="623">
                  <c:v>44747</c:v>
                </c:pt>
                <c:pt idx="624">
                  <c:v>44748</c:v>
                </c:pt>
                <c:pt idx="625">
                  <c:v>44749</c:v>
                </c:pt>
                <c:pt idx="626">
                  <c:v>44755</c:v>
                </c:pt>
                <c:pt idx="627">
                  <c:v>44756</c:v>
                </c:pt>
                <c:pt idx="628">
                  <c:v>44757</c:v>
                </c:pt>
                <c:pt idx="629">
                  <c:v>44760</c:v>
                </c:pt>
                <c:pt idx="630">
                  <c:v>44761</c:v>
                </c:pt>
                <c:pt idx="631">
                  <c:v>44762</c:v>
                </c:pt>
                <c:pt idx="632">
                  <c:v>44763</c:v>
                </c:pt>
                <c:pt idx="633">
                  <c:v>44764</c:v>
                </c:pt>
                <c:pt idx="634">
                  <c:v>44767</c:v>
                </c:pt>
                <c:pt idx="635">
                  <c:v>44768</c:v>
                </c:pt>
                <c:pt idx="636">
                  <c:v>44769</c:v>
                </c:pt>
                <c:pt idx="637">
                  <c:v>44770</c:v>
                </c:pt>
                <c:pt idx="638">
                  <c:v>44771</c:v>
                </c:pt>
                <c:pt idx="639">
                  <c:v>44774</c:v>
                </c:pt>
                <c:pt idx="640">
                  <c:v>44775</c:v>
                </c:pt>
                <c:pt idx="641">
                  <c:v>44776</c:v>
                </c:pt>
                <c:pt idx="642">
                  <c:v>44777</c:v>
                </c:pt>
                <c:pt idx="643">
                  <c:v>44778</c:v>
                </c:pt>
                <c:pt idx="644">
                  <c:v>44783</c:v>
                </c:pt>
                <c:pt idx="645">
                  <c:v>44784</c:v>
                </c:pt>
                <c:pt idx="646">
                  <c:v>44785</c:v>
                </c:pt>
                <c:pt idx="647">
                  <c:v>44788</c:v>
                </c:pt>
                <c:pt idx="648">
                  <c:v>44789</c:v>
                </c:pt>
                <c:pt idx="649">
                  <c:v>44790</c:v>
                </c:pt>
                <c:pt idx="650">
                  <c:v>44791</c:v>
                </c:pt>
                <c:pt idx="651">
                  <c:v>44792</c:v>
                </c:pt>
                <c:pt idx="652">
                  <c:v>44795</c:v>
                </c:pt>
                <c:pt idx="653">
                  <c:v>44796</c:v>
                </c:pt>
                <c:pt idx="654">
                  <c:v>44797</c:v>
                </c:pt>
                <c:pt idx="655">
                  <c:v>44798</c:v>
                </c:pt>
                <c:pt idx="656">
                  <c:v>44799</c:v>
                </c:pt>
                <c:pt idx="657">
                  <c:v>44802</c:v>
                </c:pt>
                <c:pt idx="658">
                  <c:v>44803</c:v>
                </c:pt>
                <c:pt idx="659">
                  <c:v>44804</c:v>
                </c:pt>
                <c:pt idx="660">
                  <c:v>44805</c:v>
                </c:pt>
                <c:pt idx="661">
                  <c:v>44806</c:v>
                </c:pt>
                <c:pt idx="662">
                  <c:v>44809</c:v>
                </c:pt>
                <c:pt idx="663">
                  <c:v>44810</c:v>
                </c:pt>
                <c:pt idx="664">
                  <c:v>44811</c:v>
                </c:pt>
                <c:pt idx="665">
                  <c:v>44812</c:v>
                </c:pt>
                <c:pt idx="666">
                  <c:v>44813</c:v>
                </c:pt>
                <c:pt idx="667">
                  <c:v>44816</c:v>
                </c:pt>
                <c:pt idx="668">
                  <c:v>44817</c:v>
                </c:pt>
                <c:pt idx="669">
                  <c:v>44818</c:v>
                </c:pt>
                <c:pt idx="670">
                  <c:v>44819</c:v>
                </c:pt>
                <c:pt idx="671">
                  <c:v>44820</c:v>
                </c:pt>
                <c:pt idx="672">
                  <c:v>44823</c:v>
                </c:pt>
                <c:pt idx="673">
                  <c:v>44824</c:v>
                </c:pt>
                <c:pt idx="674">
                  <c:v>44825</c:v>
                </c:pt>
                <c:pt idx="675">
                  <c:v>44826</c:v>
                </c:pt>
                <c:pt idx="676">
                  <c:v>44827</c:v>
                </c:pt>
                <c:pt idx="677">
                  <c:v>44830</c:v>
                </c:pt>
                <c:pt idx="678">
                  <c:v>44831</c:v>
                </c:pt>
                <c:pt idx="679">
                  <c:v>44832</c:v>
                </c:pt>
                <c:pt idx="680">
                  <c:v>44833</c:v>
                </c:pt>
                <c:pt idx="681">
                  <c:v>44834</c:v>
                </c:pt>
                <c:pt idx="682">
                  <c:v>44837</c:v>
                </c:pt>
                <c:pt idx="683">
                  <c:v>44838</c:v>
                </c:pt>
                <c:pt idx="684">
                  <c:v>44839</c:v>
                </c:pt>
                <c:pt idx="685">
                  <c:v>44840</c:v>
                </c:pt>
                <c:pt idx="686">
                  <c:v>44841</c:v>
                </c:pt>
                <c:pt idx="687">
                  <c:v>44844</c:v>
                </c:pt>
                <c:pt idx="688">
                  <c:v>44845</c:v>
                </c:pt>
                <c:pt idx="689">
                  <c:v>44846</c:v>
                </c:pt>
                <c:pt idx="690">
                  <c:v>44847</c:v>
                </c:pt>
                <c:pt idx="691">
                  <c:v>44848</c:v>
                </c:pt>
                <c:pt idx="692">
                  <c:v>44851</c:v>
                </c:pt>
                <c:pt idx="693">
                  <c:v>44852</c:v>
                </c:pt>
                <c:pt idx="694">
                  <c:v>44853</c:v>
                </c:pt>
                <c:pt idx="695">
                  <c:v>44854</c:v>
                </c:pt>
                <c:pt idx="696">
                  <c:v>44855</c:v>
                </c:pt>
                <c:pt idx="697">
                  <c:v>44858</c:v>
                </c:pt>
                <c:pt idx="698">
                  <c:v>44859</c:v>
                </c:pt>
                <c:pt idx="699">
                  <c:v>44860</c:v>
                </c:pt>
                <c:pt idx="700">
                  <c:v>44861</c:v>
                </c:pt>
                <c:pt idx="701">
                  <c:v>44862</c:v>
                </c:pt>
                <c:pt idx="702">
                  <c:v>44865</c:v>
                </c:pt>
                <c:pt idx="703">
                  <c:v>44866</c:v>
                </c:pt>
                <c:pt idx="704">
                  <c:v>44867</c:v>
                </c:pt>
                <c:pt idx="705">
                  <c:v>44868</c:v>
                </c:pt>
                <c:pt idx="706">
                  <c:v>44869</c:v>
                </c:pt>
                <c:pt idx="707">
                  <c:v>44872</c:v>
                </c:pt>
                <c:pt idx="708">
                  <c:v>44873</c:v>
                </c:pt>
                <c:pt idx="709">
                  <c:v>44875</c:v>
                </c:pt>
                <c:pt idx="710">
                  <c:v>44876</c:v>
                </c:pt>
                <c:pt idx="711">
                  <c:v>44879</c:v>
                </c:pt>
                <c:pt idx="712">
                  <c:v>44880</c:v>
                </c:pt>
                <c:pt idx="713">
                  <c:v>44881</c:v>
                </c:pt>
                <c:pt idx="714">
                  <c:v>44882</c:v>
                </c:pt>
                <c:pt idx="715">
                  <c:v>44883</c:v>
                </c:pt>
                <c:pt idx="716">
                  <c:v>44886</c:v>
                </c:pt>
                <c:pt idx="717">
                  <c:v>44887</c:v>
                </c:pt>
                <c:pt idx="718">
                  <c:v>44888</c:v>
                </c:pt>
                <c:pt idx="719">
                  <c:v>44889</c:v>
                </c:pt>
                <c:pt idx="720">
                  <c:v>44890</c:v>
                </c:pt>
                <c:pt idx="721">
                  <c:v>44893</c:v>
                </c:pt>
                <c:pt idx="722">
                  <c:v>44894</c:v>
                </c:pt>
                <c:pt idx="723">
                  <c:v>44895</c:v>
                </c:pt>
                <c:pt idx="724">
                  <c:v>44896</c:v>
                </c:pt>
                <c:pt idx="725">
                  <c:v>44897</c:v>
                </c:pt>
                <c:pt idx="726">
                  <c:v>44900</c:v>
                </c:pt>
                <c:pt idx="727">
                  <c:v>44901</c:v>
                </c:pt>
                <c:pt idx="728">
                  <c:v>44902</c:v>
                </c:pt>
                <c:pt idx="729">
                  <c:v>44903</c:v>
                </c:pt>
                <c:pt idx="730">
                  <c:v>44904</c:v>
                </c:pt>
                <c:pt idx="731">
                  <c:v>44907</c:v>
                </c:pt>
                <c:pt idx="732">
                  <c:v>44908</c:v>
                </c:pt>
                <c:pt idx="733">
                  <c:v>44909</c:v>
                </c:pt>
                <c:pt idx="734">
                  <c:v>44910</c:v>
                </c:pt>
                <c:pt idx="735">
                  <c:v>44911</c:v>
                </c:pt>
                <c:pt idx="736">
                  <c:v>44914</c:v>
                </c:pt>
                <c:pt idx="737">
                  <c:v>44915</c:v>
                </c:pt>
                <c:pt idx="738">
                  <c:v>44916</c:v>
                </c:pt>
                <c:pt idx="739">
                  <c:v>44917</c:v>
                </c:pt>
                <c:pt idx="740">
                  <c:v>44918</c:v>
                </c:pt>
                <c:pt idx="741">
                  <c:v>44921</c:v>
                </c:pt>
                <c:pt idx="742">
                  <c:v>44922</c:v>
                </c:pt>
                <c:pt idx="743">
                  <c:v>44923</c:v>
                </c:pt>
                <c:pt idx="744">
                  <c:v>44924</c:v>
                </c:pt>
                <c:pt idx="745">
                  <c:v>44925</c:v>
                </c:pt>
                <c:pt idx="746">
                  <c:v>44928</c:v>
                </c:pt>
                <c:pt idx="747">
                  <c:v>44929</c:v>
                </c:pt>
                <c:pt idx="748">
                  <c:v>44930</c:v>
                </c:pt>
                <c:pt idx="749">
                  <c:v>44931</c:v>
                </c:pt>
                <c:pt idx="750">
                  <c:v>44932</c:v>
                </c:pt>
                <c:pt idx="751">
                  <c:v>44935</c:v>
                </c:pt>
                <c:pt idx="752">
                  <c:v>44936</c:v>
                </c:pt>
                <c:pt idx="753">
                  <c:v>44937</c:v>
                </c:pt>
                <c:pt idx="754">
                  <c:v>44938</c:v>
                </c:pt>
                <c:pt idx="755">
                  <c:v>44939</c:v>
                </c:pt>
                <c:pt idx="756">
                  <c:v>44942</c:v>
                </c:pt>
                <c:pt idx="757">
                  <c:v>44943</c:v>
                </c:pt>
                <c:pt idx="758">
                  <c:v>44944</c:v>
                </c:pt>
                <c:pt idx="759">
                  <c:v>44945</c:v>
                </c:pt>
                <c:pt idx="760">
                  <c:v>44946</c:v>
                </c:pt>
                <c:pt idx="761">
                  <c:v>44949</c:v>
                </c:pt>
                <c:pt idx="762">
                  <c:v>44950</c:v>
                </c:pt>
                <c:pt idx="763">
                  <c:v>44951</c:v>
                </c:pt>
                <c:pt idx="764">
                  <c:v>44952</c:v>
                </c:pt>
                <c:pt idx="765">
                  <c:v>44953</c:v>
                </c:pt>
                <c:pt idx="766">
                  <c:v>44956</c:v>
                </c:pt>
                <c:pt idx="767">
                  <c:v>44957</c:v>
                </c:pt>
                <c:pt idx="768">
                  <c:v>44958</c:v>
                </c:pt>
                <c:pt idx="769">
                  <c:v>44959</c:v>
                </c:pt>
                <c:pt idx="770">
                  <c:v>44960</c:v>
                </c:pt>
                <c:pt idx="771">
                  <c:v>44963</c:v>
                </c:pt>
                <c:pt idx="772">
                  <c:v>44964</c:v>
                </c:pt>
                <c:pt idx="773">
                  <c:v>44965</c:v>
                </c:pt>
                <c:pt idx="774">
                  <c:v>44966</c:v>
                </c:pt>
                <c:pt idx="775">
                  <c:v>44967</c:v>
                </c:pt>
                <c:pt idx="776">
                  <c:v>44970</c:v>
                </c:pt>
                <c:pt idx="777">
                  <c:v>44971</c:v>
                </c:pt>
                <c:pt idx="778">
                  <c:v>44972</c:v>
                </c:pt>
                <c:pt idx="779">
                  <c:v>44973</c:v>
                </c:pt>
                <c:pt idx="780">
                  <c:v>44974</c:v>
                </c:pt>
                <c:pt idx="781">
                  <c:v>44978</c:v>
                </c:pt>
                <c:pt idx="782">
                  <c:v>44979</c:v>
                </c:pt>
                <c:pt idx="783">
                  <c:v>44980</c:v>
                </c:pt>
                <c:pt idx="784">
                  <c:v>44981</c:v>
                </c:pt>
                <c:pt idx="785">
                  <c:v>44984</c:v>
                </c:pt>
                <c:pt idx="786">
                  <c:v>44985</c:v>
                </c:pt>
                <c:pt idx="787">
                  <c:v>44986</c:v>
                </c:pt>
                <c:pt idx="788">
                  <c:v>44987</c:v>
                </c:pt>
                <c:pt idx="789">
                  <c:v>44988</c:v>
                </c:pt>
                <c:pt idx="790">
                  <c:v>44991</c:v>
                </c:pt>
                <c:pt idx="791">
                  <c:v>44992</c:v>
                </c:pt>
                <c:pt idx="792">
                  <c:v>44993</c:v>
                </c:pt>
                <c:pt idx="793">
                  <c:v>44994</c:v>
                </c:pt>
                <c:pt idx="794">
                  <c:v>44995</c:v>
                </c:pt>
                <c:pt idx="795">
                  <c:v>44998</c:v>
                </c:pt>
                <c:pt idx="796">
                  <c:v>44999</c:v>
                </c:pt>
                <c:pt idx="797">
                  <c:v>45000</c:v>
                </c:pt>
                <c:pt idx="798">
                  <c:v>45001</c:v>
                </c:pt>
                <c:pt idx="799">
                  <c:v>45002</c:v>
                </c:pt>
                <c:pt idx="800">
                  <c:v>45005</c:v>
                </c:pt>
                <c:pt idx="801">
                  <c:v>45006</c:v>
                </c:pt>
                <c:pt idx="802">
                  <c:v>45007</c:v>
                </c:pt>
                <c:pt idx="803">
                  <c:v>45009</c:v>
                </c:pt>
                <c:pt idx="804">
                  <c:v>45012</c:v>
                </c:pt>
                <c:pt idx="805">
                  <c:v>45013</c:v>
                </c:pt>
                <c:pt idx="806">
                  <c:v>45014</c:v>
                </c:pt>
                <c:pt idx="807">
                  <c:v>45015</c:v>
                </c:pt>
                <c:pt idx="808">
                  <c:v>45016</c:v>
                </c:pt>
                <c:pt idx="809">
                  <c:v>45019</c:v>
                </c:pt>
                <c:pt idx="810">
                  <c:v>45020</c:v>
                </c:pt>
                <c:pt idx="811">
                  <c:v>45021</c:v>
                </c:pt>
                <c:pt idx="812">
                  <c:v>45022</c:v>
                </c:pt>
                <c:pt idx="813">
                  <c:v>45026</c:v>
                </c:pt>
                <c:pt idx="814">
                  <c:v>45027</c:v>
                </c:pt>
                <c:pt idx="815">
                  <c:v>45028</c:v>
                </c:pt>
                <c:pt idx="816">
                  <c:v>45029</c:v>
                </c:pt>
                <c:pt idx="817">
                  <c:v>45033</c:v>
                </c:pt>
                <c:pt idx="818">
                  <c:v>45034</c:v>
                </c:pt>
                <c:pt idx="819">
                  <c:v>45035</c:v>
                </c:pt>
                <c:pt idx="820">
                  <c:v>45036</c:v>
                </c:pt>
                <c:pt idx="821">
                  <c:v>45042</c:v>
                </c:pt>
                <c:pt idx="822">
                  <c:v>45043</c:v>
                </c:pt>
                <c:pt idx="823">
                  <c:v>45044</c:v>
                </c:pt>
                <c:pt idx="824">
                  <c:v>45048</c:v>
                </c:pt>
                <c:pt idx="825">
                  <c:v>45049</c:v>
                </c:pt>
                <c:pt idx="826">
                  <c:v>45050</c:v>
                </c:pt>
                <c:pt idx="827">
                  <c:v>45051</c:v>
                </c:pt>
                <c:pt idx="828">
                  <c:v>45054</c:v>
                </c:pt>
                <c:pt idx="829">
                  <c:v>45055</c:v>
                </c:pt>
                <c:pt idx="830">
                  <c:v>45056</c:v>
                </c:pt>
                <c:pt idx="831">
                  <c:v>45057</c:v>
                </c:pt>
                <c:pt idx="832">
                  <c:v>45058</c:v>
                </c:pt>
                <c:pt idx="833">
                  <c:v>45061</c:v>
                </c:pt>
                <c:pt idx="834">
                  <c:v>45062</c:v>
                </c:pt>
                <c:pt idx="835">
                  <c:v>45063</c:v>
                </c:pt>
                <c:pt idx="836">
                  <c:v>45064</c:v>
                </c:pt>
                <c:pt idx="837">
                  <c:v>45065</c:v>
                </c:pt>
                <c:pt idx="838">
                  <c:v>45068</c:v>
                </c:pt>
                <c:pt idx="839">
                  <c:v>45069</c:v>
                </c:pt>
                <c:pt idx="840">
                  <c:v>45070</c:v>
                </c:pt>
                <c:pt idx="841">
                  <c:v>45071</c:v>
                </c:pt>
                <c:pt idx="842">
                  <c:v>45072</c:v>
                </c:pt>
                <c:pt idx="843">
                  <c:v>45076</c:v>
                </c:pt>
                <c:pt idx="844">
                  <c:v>45077</c:v>
                </c:pt>
                <c:pt idx="845">
                  <c:v>45078</c:v>
                </c:pt>
                <c:pt idx="846">
                  <c:v>45079</c:v>
                </c:pt>
                <c:pt idx="847">
                  <c:v>45082</c:v>
                </c:pt>
                <c:pt idx="848">
                  <c:v>45083</c:v>
                </c:pt>
                <c:pt idx="849">
                  <c:v>45084</c:v>
                </c:pt>
                <c:pt idx="850">
                  <c:v>45085</c:v>
                </c:pt>
                <c:pt idx="851">
                  <c:v>45086</c:v>
                </c:pt>
                <c:pt idx="852">
                  <c:v>45089</c:v>
                </c:pt>
                <c:pt idx="853">
                  <c:v>45090</c:v>
                </c:pt>
                <c:pt idx="854">
                  <c:v>45091</c:v>
                </c:pt>
                <c:pt idx="855">
                  <c:v>45092</c:v>
                </c:pt>
                <c:pt idx="856">
                  <c:v>45093</c:v>
                </c:pt>
                <c:pt idx="857">
                  <c:v>45097</c:v>
                </c:pt>
                <c:pt idx="858">
                  <c:v>45098</c:v>
                </c:pt>
                <c:pt idx="859">
                  <c:v>45099</c:v>
                </c:pt>
                <c:pt idx="860">
                  <c:v>45100</c:v>
                </c:pt>
                <c:pt idx="861">
                  <c:v>45103</c:v>
                </c:pt>
                <c:pt idx="862">
                  <c:v>45104</c:v>
                </c:pt>
                <c:pt idx="863">
                  <c:v>45110</c:v>
                </c:pt>
                <c:pt idx="864">
                  <c:v>45112</c:v>
                </c:pt>
                <c:pt idx="865">
                  <c:v>45113</c:v>
                </c:pt>
                <c:pt idx="866">
                  <c:v>45114</c:v>
                </c:pt>
                <c:pt idx="867">
                  <c:v>45117</c:v>
                </c:pt>
                <c:pt idx="868">
                  <c:v>45118</c:v>
                </c:pt>
                <c:pt idx="869">
                  <c:v>45119</c:v>
                </c:pt>
                <c:pt idx="870">
                  <c:v>45120</c:v>
                </c:pt>
                <c:pt idx="871">
                  <c:v>45121</c:v>
                </c:pt>
                <c:pt idx="872">
                  <c:v>45124</c:v>
                </c:pt>
                <c:pt idx="873">
                  <c:v>45125</c:v>
                </c:pt>
                <c:pt idx="874">
                  <c:v>45126</c:v>
                </c:pt>
                <c:pt idx="875">
                  <c:v>45127</c:v>
                </c:pt>
                <c:pt idx="876">
                  <c:v>45128</c:v>
                </c:pt>
                <c:pt idx="877">
                  <c:v>45131</c:v>
                </c:pt>
                <c:pt idx="878">
                  <c:v>45132</c:v>
                </c:pt>
                <c:pt idx="879">
                  <c:v>45133</c:v>
                </c:pt>
                <c:pt idx="880">
                  <c:v>45134</c:v>
                </c:pt>
                <c:pt idx="881">
                  <c:v>45138</c:v>
                </c:pt>
                <c:pt idx="882">
                  <c:v>45139</c:v>
                </c:pt>
                <c:pt idx="883">
                  <c:v>45140</c:v>
                </c:pt>
                <c:pt idx="884">
                  <c:v>45141</c:v>
                </c:pt>
                <c:pt idx="885">
                  <c:v>45142</c:v>
                </c:pt>
                <c:pt idx="886">
                  <c:v>45145</c:v>
                </c:pt>
                <c:pt idx="887">
                  <c:v>45146</c:v>
                </c:pt>
                <c:pt idx="888">
                  <c:v>45147</c:v>
                </c:pt>
                <c:pt idx="889">
                  <c:v>45148</c:v>
                </c:pt>
                <c:pt idx="890">
                  <c:v>45149</c:v>
                </c:pt>
                <c:pt idx="891">
                  <c:v>45153</c:v>
                </c:pt>
                <c:pt idx="892">
                  <c:v>45154</c:v>
                </c:pt>
                <c:pt idx="893">
                  <c:v>45155</c:v>
                </c:pt>
                <c:pt idx="894">
                  <c:v>45156</c:v>
                </c:pt>
                <c:pt idx="895">
                  <c:v>45159</c:v>
                </c:pt>
                <c:pt idx="896">
                  <c:v>45160</c:v>
                </c:pt>
                <c:pt idx="897">
                  <c:v>45161</c:v>
                </c:pt>
                <c:pt idx="898">
                  <c:v>45162</c:v>
                </c:pt>
                <c:pt idx="899">
                  <c:v>45163</c:v>
                </c:pt>
                <c:pt idx="900">
                  <c:v>45166</c:v>
                </c:pt>
                <c:pt idx="901">
                  <c:v>45167</c:v>
                </c:pt>
                <c:pt idx="902">
                  <c:v>45168</c:v>
                </c:pt>
                <c:pt idx="903">
                  <c:v>45169</c:v>
                </c:pt>
                <c:pt idx="904">
                  <c:v>45170</c:v>
                </c:pt>
                <c:pt idx="905">
                  <c:v>45174</c:v>
                </c:pt>
                <c:pt idx="906">
                  <c:v>45175</c:v>
                </c:pt>
                <c:pt idx="907">
                  <c:v>45176</c:v>
                </c:pt>
                <c:pt idx="908">
                  <c:v>45177</c:v>
                </c:pt>
                <c:pt idx="909">
                  <c:v>45180</c:v>
                </c:pt>
                <c:pt idx="910">
                  <c:v>45181</c:v>
                </c:pt>
                <c:pt idx="911">
                  <c:v>45182</c:v>
                </c:pt>
                <c:pt idx="912">
                  <c:v>45183</c:v>
                </c:pt>
                <c:pt idx="913">
                  <c:v>45184</c:v>
                </c:pt>
                <c:pt idx="914">
                  <c:v>45187</c:v>
                </c:pt>
                <c:pt idx="915">
                  <c:v>45188</c:v>
                </c:pt>
                <c:pt idx="916">
                  <c:v>45189</c:v>
                </c:pt>
                <c:pt idx="917">
                  <c:v>45190</c:v>
                </c:pt>
                <c:pt idx="918">
                  <c:v>45191</c:v>
                </c:pt>
                <c:pt idx="919">
                  <c:v>45194</c:v>
                </c:pt>
                <c:pt idx="920">
                  <c:v>45195</c:v>
                </c:pt>
                <c:pt idx="921">
                  <c:v>45196</c:v>
                </c:pt>
                <c:pt idx="922">
                  <c:v>45197</c:v>
                </c:pt>
                <c:pt idx="923">
                  <c:v>45201</c:v>
                </c:pt>
                <c:pt idx="924">
                  <c:v>45202</c:v>
                </c:pt>
                <c:pt idx="925">
                  <c:v>45203</c:v>
                </c:pt>
                <c:pt idx="926">
                  <c:v>45204</c:v>
                </c:pt>
                <c:pt idx="927">
                  <c:v>45205</c:v>
                </c:pt>
                <c:pt idx="928">
                  <c:v>45208</c:v>
                </c:pt>
                <c:pt idx="929">
                  <c:v>45209</c:v>
                </c:pt>
                <c:pt idx="930">
                  <c:v>45210</c:v>
                </c:pt>
                <c:pt idx="931">
                  <c:v>45211</c:v>
                </c:pt>
                <c:pt idx="932">
                  <c:v>45212</c:v>
                </c:pt>
                <c:pt idx="933">
                  <c:v>45215</c:v>
                </c:pt>
                <c:pt idx="934">
                  <c:v>45216</c:v>
                </c:pt>
                <c:pt idx="935">
                  <c:v>45217</c:v>
                </c:pt>
                <c:pt idx="936">
                  <c:v>45218</c:v>
                </c:pt>
                <c:pt idx="937">
                  <c:v>45219</c:v>
                </c:pt>
                <c:pt idx="938">
                  <c:v>45222</c:v>
                </c:pt>
                <c:pt idx="939">
                  <c:v>45223</c:v>
                </c:pt>
                <c:pt idx="940">
                  <c:v>45224</c:v>
                </c:pt>
                <c:pt idx="941">
                  <c:v>45225</c:v>
                </c:pt>
                <c:pt idx="942">
                  <c:v>45226</c:v>
                </c:pt>
                <c:pt idx="943">
                  <c:v>45229</c:v>
                </c:pt>
                <c:pt idx="944">
                  <c:v>45230</c:v>
                </c:pt>
                <c:pt idx="945">
                  <c:v>45231</c:v>
                </c:pt>
                <c:pt idx="946">
                  <c:v>45232</c:v>
                </c:pt>
                <c:pt idx="947">
                  <c:v>45233</c:v>
                </c:pt>
                <c:pt idx="948">
                  <c:v>45236</c:v>
                </c:pt>
                <c:pt idx="949">
                  <c:v>45237</c:v>
                </c:pt>
                <c:pt idx="950">
                  <c:v>45238</c:v>
                </c:pt>
                <c:pt idx="951">
                  <c:v>45240</c:v>
                </c:pt>
                <c:pt idx="952">
                  <c:v>45243</c:v>
                </c:pt>
                <c:pt idx="953">
                  <c:v>45244</c:v>
                </c:pt>
                <c:pt idx="954">
                  <c:v>45245</c:v>
                </c:pt>
                <c:pt idx="955">
                  <c:v>45246</c:v>
                </c:pt>
                <c:pt idx="956">
                  <c:v>45247</c:v>
                </c:pt>
                <c:pt idx="957">
                  <c:v>45250</c:v>
                </c:pt>
                <c:pt idx="958">
                  <c:v>45251</c:v>
                </c:pt>
                <c:pt idx="959">
                  <c:v>45252</c:v>
                </c:pt>
                <c:pt idx="960">
                  <c:v>45254</c:v>
                </c:pt>
                <c:pt idx="961">
                  <c:v>45257</c:v>
                </c:pt>
                <c:pt idx="962">
                  <c:v>45258</c:v>
                </c:pt>
                <c:pt idx="963">
                  <c:v>45259</c:v>
                </c:pt>
                <c:pt idx="964">
                  <c:v>45260</c:v>
                </c:pt>
                <c:pt idx="965">
                  <c:v>45261</c:v>
                </c:pt>
                <c:pt idx="966">
                  <c:v>45264</c:v>
                </c:pt>
                <c:pt idx="967">
                  <c:v>45265</c:v>
                </c:pt>
                <c:pt idx="968">
                  <c:v>45266</c:v>
                </c:pt>
                <c:pt idx="969">
                  <c:v>45267</c:v>
                </c:pt>
                <c:pt idx="970">
                  <c:v>45268</c:v>
                </c:pt>
                <c:pt idx="971">
                  <c:v>45271</c:v>
                </c:pt>
                <c:pt idx="972">
                  <c:v>45272</c:v>
                </c:pt>
                <c:pt idx="973">
                  <c:v>45273</c:v>
                </c:pt>
                <c:pt idx="974">
                  <c:v>45274</c:v>
                </c:pt>
                <c:pt idx="975">
                  <c:v>45275</c:v>
                </c:pt>
                <c:pt idx="976">
                  <c:v>45278</c:v>
                </c:pt>
                <c:pt idx="977">
                  <c:v>45279</c:v>
                </c:pt>
                <c:pt idx="978">
                  <c:v>45280</c:v>
                </c:pt>
                <c:pt idx="979">
                  <c:v>45281</c:v>
                </c:pt>
                <c:pt idx="980">
                  <c:v>45282</c:v>
                </c:pt>
                <c:pt idx="981">
                  <c:v>45286</c:v>
                </c:pt>
                <c:pt idx="982">
                  <c:v>45287</c:v>
                </c:pt>
                <c:pt idx="983">
                  <c:v>45288</c:v>
                </c:pt>
                <c:pt idx="984">
                  <c:v>45289</c:v>
                </c:pt>
                <c:pt idx="985">
                  <c:v>45292</c:v>
                </c:pt>
                <c:pt idx="986">
                  <c:v>45293</c:v>
                </c:pt>
                <c:pt idx="987">
                  <c:v>45294</c:v>
                </c:pt>
                <c:pt idx="988">
                  <c:v>45295</c:v>
                </c:pt>
                <c:pt idx="989">
                  <c:v>45296</c:v>
                </c:pt>
                <c:pt idx="990">
                  <c:v>45299</c:v>
                </c:pt>
                <c:pt idx="991">
                  <c:v>45300</c:v>
                </c:pt>
                <c:pt idx="992">
                  <c:v>45301</c:v>
                </c:pt>
                <c:pt idx="993">
                  <c:v>45302</c:v>
                </c:pt>
                <c:pt idx="994">
                  <c:v>45303</c:v>
                </c:pt>
                <c:pt idx="995">
                  <c:v>45307</c:v>
                </c:pt>
                <c:pt idx="996">
                  <c:v>45308</c:v>
                </c:pt>
                <c:pt idx="997">
                  <c:v>45309</c:v>
                </c:pt>
                <c:pt idx="998">
                  <c:v>45310</c:v>
                </c:pt>
                <c:pt idx="999">
                  <c:v>45313</c:v>
                </c:pt>
                <c:pt idx="1000">
                  <c:v>45314</c:v>
                </c:pt>
                <c:pt idx="1001">
                  <c:v>45315</c:v>
                </c:pt>
                <c:pt idx="1002">
                  <c:v>45316</c:v>
                </c:pt>
                <c:pt idx="1003">
                  <c:v>45317</c:v>
                </c:pt>
                <c:pt idx="1004">
                  <c:v>45320</c:v>
                </c:pt>
                <c:pt idx="1005">
                  <c:v>45321</c:v>
                </c:pt>
                <c:pt idx="1006">
                  <c:v>45322</c:v>
                </c:pt>
                <c:pt idx="1007">
                  <c:v>45323</c:v>
                </c:pt>
                <c:pt idx="1008">
                  <c:v>45324</c:v>
                </c:pt>
                <c:pt idx="1009">
                  <c:v>45328</c:v>
                </c:pt>
                <c:pt idx="1010">
                  <c:v>45329</c:v>
                </c:pt>
                <c:pt idx="1011">
                  <c:v>45331</c:v>
                </c:pt>
                <c:pt idx="1012">
                  <c:v>45334</c:v>
                </c:pt>
                <c:pt idx="1013">
                  <c:v>45335</c:v>
                </c:pt>
                <c:pt idx="1014">
                  <c:v>45336</c:v>
                </c:pt>
                <c:pt idx="1015">
                  <c:v>45337</c:v>
                </c:pt>
                <c:pt idx="1016">
                  <c:v>45338</c:v>
                </c:pt>
                <c:pt idx="1017">
                  <c:v>45341</c:v>
                </c:pt>
                <c:pt idx="1018">
                  <c:v>45342</c:v>
                </c:pt>
                <c:pt idx="1019">
                  <c:v>45343</c:v>
                </c:pt>
                <c:pt idx="1020">
                  <c:v>45344</c:v>
                </c:pt>
                <c:pt idx="1021">
                  <c:v>45345</c:v>
                </c:pt>
                <c:pt idx="1022">
                  <c:v>45348</c:v>
                </c:pt>
                <c:pt idx="1023">
                  <c:v>45349</c:v>
                </c:pt>
                <c:pt idx="1024">
                  <c:v>45350</c:v>
                </c:pt>
                <c:pt idx="1025">
                  <c:v>45351</c:v>
                </c:pt>
                <c:pt idx="1026">
                  <c:v>45352</c:v>
                </c:pt>
                <c:pt idx="1027">
                  <c:v>45355</c:v>
                </c:pt>
                <c:pt idx="1028">
                  <c:v>45356</c:v>
                </c:pt>
                <c:pt idx="1029">
                  <c:v>45357</c:v>
                </c:pt>
                <c:pt idx="1030">
                  <c:v>45358</c:v>
                </c:pt>
                <c:pt idx="1031">
                  <c:v>45359</c:v>
                </c:pt>
                <c:pt idx="1032">
                  <c:v>45362</c:v>
                </c:pt>
                <c:pt idx="1033">
                  <c:v>45363</c:v>
                </c:pt>
                <c:pt idx="1034">
                  <c:v>45364</c:v>
                </c:pt>
                <c:pt idx="1035">
                  <c:v>45365</c:v>
                </c:pt>
                <c:pt idx="1036">
                  <c:v>45366</c:v>
                </c:pt>
                <c:pt idx="1037">
                  <c:v>45369</c:v>
                </c:pt>
                <c:pt idx="1038">
                  <c:v>45370</c:v>
                </c:pt>
                <c:pt idx="1039">
                  <c:v>45371</c:v>
                </c:pt>
                <c:pt idx="1040">
                  <c:v>45372</c:v>
                </c:pt>
                <c:pt idx="1041">
                  <c:v>45373</c:v>
                </c:pt>
                <c:pt idx="1042">
                  <c:v>45376</c:v>
                </c:pt>
                <c:pt idx="1043">
                  <c:v>45377</c:v>
                </c:pt>
                <c:pt idx="1044">
                  <c:v>45378</c:v>
                </c:pt>
                <c:pt idx="1045">
                  <c:v>45379</c:v>
                </c:pt>
                <c:pt idx="1046">
                  <c:v>45383</c:v>
                </c:pt>
                <c:pt idx="1047">
                  <c:v>45384</c:v>
                </c:pt>
                <c:pt idx="1048">
                  <c:v>45385</c:v>
                </c:pt>
                <c:pt idx="1049">
                  <c:v>45386</c:v>
                </c:pt>
                <c:pt idx="1050">
                  <c:v>45390</c:v>
                </c:pt>
                <c:pt idx="1051">
                  <c:v>45391</c:v>
                </c:pt>
                <c:pt idx="1052">
                  <c:v>45397</c:v>
                </c:pt>
                <c:pt idx="1053">
                  <c:v>45398</c:v>
                </c:pt>
                <c:pt idx="1054">
                  <c:v>45399</c:v>
                </c:pt>
                <c:pt idx="1055">
                  <c:v>45400</c:v>
                </c:pt>
                <c:pt idx="1056">
                  <c:v>45401</c:v>
                </c:pt>
                <c:pt idx="1057">
                  <c:v>45404</c:v>
                </c:pt>
                <c:pt idx="1058">
                  <c:v>45405</c:v>
                </c:pt>
                <c:pt idx="1059">
                  <c:v>45406</c:v>
                </c:pt>
                <c:pt idx="1060">
                  <c:v>45407</c:v>
                </c:pt>
                <c:pt idx="1061">
                  <c:v>45408</c:v>
                </c:pt>
                <c:pt idx="1062">
                  <c:v>45411</c:v>
                </c:pt>
                <c:pt idx="1063">
                  <c:v>45412</c:v>
                </c:pt>
                <c:pt idx="1064">
                  <c:v>45414</c:v>
                </c:pt>
                <c:pt idx="1065">
                  <c:v>45415</c:v>
                </c:pt>
                <c:pt idx="1066">
                  <c:v>45418</c:v>
                </c:pt>
                <c:pt idx="1067">
                  <c:v>45419</c:v>
                </c:pt>
                <c:pt idx="1068">
                  <c:v>45420</c:v>
                </c:pt>
                <c:pt idx="1069">
                  <c:v>45421</c:v>
                </c:pt>
                <c:pt idx="1070">
                  <c:v>45422</c:v>
                </c:pt>
                <c:pt idx="1071">
                  <c:v>45425</c:v>
                </c:pt>
                <c:pt idx="1072">
                  <c:v>45426</c:v>
                </c:pt>
                <c:pt idx="1073">
                  <c:v>45427</c:v>
                </c:pt>
                <c:pt idx="1074">
                  <c:v>45428</c:v>
                </c:pt>
                <c:pt idx="1075">
                  <c:v>45429</c:v>
                </c:pt>
                <c:pt idx="1076">
                  <c:v>45432</c:v>
                </c:pt>
                <c:pt idx="1077">
                  <c:v>45433</c:v>
                </c:pt>
                <c:pt idx="1078">
                  <c:v>45434</c:v>
                </c:pt>
                <c:pt idx="1079">
                  <c:v>45435</c:v>
                </c:pt>
                <c:pt idx="1080">
                  <c:v>45436</c:v>
                </c:pt>
                <c:pt idx="1081">
                  <c:v>45441</c:v>
                </c:pt>
                <c:pt idx="1082">
                  <c:v>45442</c:v>
                </c:pt>
                <c:pt idx="1083">
                  <c:v>45443</c:v>
                </c:pt>
                <c:pt idx="1084">
                  <c:v>45446</c:v>
                </c:pt>
                <c:pt idx="1085">
                  <c:v>45447</c:v>
                </c:pt>
                <c:pt idx="1086">
                  <c:v>45448</c:v>
                </c:pt>
                <c:pt idx="1087">
                  <c:v>45449</c:v>
                </c:pt>
                <c:pt idx="1088">
                  <c:v>45450</c:v>
                </c:pt>
                <c:pt idx="1089">
                  <c:v>45453</c:v>
                </c:pt>
                <c:pt idx="1090">
                  <c:v>45454</c:v>
                </c:pt>
                <c:pt idx="1091">
                  <c:v>45455</c:v>
                </c:pt>
                <c:pt idx="1092">
                  <c:v>45456</c:v>
                </c:pt>
                <c:pt idx="1093">
                  <c:v>45457</c:v>
                </c:pt>
                <c:pt idx="1094">
                  <c:v>45463</c:v>
                </c:pt>
                <c:pt idx="1095">
                  <c:v>45464</c:v>
                </c:pt>
                <c:pt idx="1096">
                  <c:v>45467</c:v>
                </c:pt>
                <c:pt idx="1097">
                  <c:v>45468</c:v>
                </c:pt>
                <c:pt idx="1098">
                  <c:v>45469</c:v>
                </c:pt>
                <c:pt idx="1099">
                  <c:v>45470</c:v>
                </c:pt>
                <c:pt idx="1100">
                  <c:v>45471</c:v>
                </c:pt>
                <c:pt idx="1101">
                  <c:v>45474</c:v>
                </c:pt>
                <c:pt idx="1102">
                  <c:v>45475</c:v>
                </c:pt>
                <c:pt idx="1103">
                  <c:v>45476</c:v>
                </c:pt>
                <c:pt idx="1104">
                  <c:v>45478</c:v>
                </c:pt>
                <c:pt idx="1105">
                  <c:v>45481</c:v>
                </c:pt>
                <c:pt idx="1106">
                  <c:v>45482</c:v>
                </c:pt>
                <c:pt idx="1107">
                  <c:v>45483</c:v>
                </c:pt>
                <c:pt idx="1108">
                  <c:v>45484</c:v>
                </c:pt>
                <c:pt idx="1109">
                  <c:v>45485</c:v>
                </c:pt>
                <c:pt idx="1110">
                  <c:v>45488</c:v>
                </c:pt>
                <c:pt idx="1111">
                  <c:v>45491</c:v>
                </c:pt>
                <c:pt idx="1112">
                  <c:v>45492</c:v>
                </c:pt>
                <c:pt idx="1113">
                  <c:v>45495</c:v>
                </c:pt>
                <c:pt idx="1114">
                  <c:v>45496</c:v>
                </c:pt>
                <c:pt idx="1115">
                  <c:v>45497</c:v>
                </c:pt>
                <c:pt idx="1116">
                  <c:v>45498</c:v>
                </c:pt>
                <c:pt idx="1117">
                  <c:v>45499</c:v>
                </c:pt>
                <c:pt idx="1118">
                  <c:v>45502</c:v>
                </c:pt>
                <c:pt idx="1119">
                  <c:v>45503</c:v>
                </c:pt>
                <c:pt idx="1120">
                  <c:v>45504</c:v>
                </c:pt>
                <c:pt idx="1121">
                  <c:v>45505</c:v>
                </c:pt>
                <c:pt idx="1122">
                  <c:v>45506</c:v>
                </c:pt>
                <c:pt idx="1123">
                  <c:v>45509</c:v>
                </c:pt>
                <c:pt idx="1124">
                  <c:v>45510</c:v>
                </c:pt>
                <c:pt idx="1125">
                  <c:v>45511</c:v>
                </c:pt>
                <c:pt idx="1126">
                  <c:v>45512</c:v>
                </c:pt>
                <c:pt idx="1127">
                  <c:v>45513</c:v>
                </c:pt>
                <c:pt idx="1128">
                  <c:v>45516</c:v>
                </c:pt>
                <c:pt idx="1129">
                  <c:v>45517</c:v>
                </c:pt>
                <c:pt idx="1130">
                  <c:v>45519</c:v>
                </c:pt>
                <c:pt idx="1131">
                  <c:v>45520</c:v>
                </c:pt>
                <c:pt idx="1132">
                  <c:v>45523</c:v>
                </c:pt>
                <c:pt idx="1133">
                  <c:v>45524</c:v>
                </c:pt>
                <c:pt idx="1134">
                  <c:v>45525</c:v>
                </c:pt>
                <c:pt idx="1135">
                  <c:v>45526</c:v>
                </c:pt>
                <c:pt idx="1136">
                  <c:v>45527</c:v>
                </c:pt>
                <c:pt idx="1137">
                  <c:v>45530</c:v>
                </c:pt>
                <c:pt idx="1138">
                  <c:v>45531</c:v>
                </c:pt>
                <c:pt idx="1139">
                  <c:v>45532</c:v>
                </c:pt>
                <c:pt idx="1140">
                  <c:v>45533</c:v>
                </c:pt>
                <c:pt idx="1141">
                  <c:v>45534</c:v>
                </c:pt>
                <c:pt idx="1142">
                  <c:v>45538</c:v>
                </c:pt>
                <c:pt idx="1143">
                  <c:v>45539</c:v>
                </c:pt>
                <c:pt idx="1144">
                  <c:v>45540</c:v>
                </c:pt>
                <c:pt idx="1145">
                  <c:v>45541</c:v>
                </c:pt>
                <c:pt idx="1146">
                  <c:v>45544</c:v>
                </c:pt>
                <c:pt idx="1147">
                  <c:v>45545</c:v>
                </c:pt>
                <c:pt idx="1148">
                  <c:v>45546</c:v>
                </c:pt>
                <c:pt idx="1149">
                  <c:v>45547</c:v>
                </c:pt>
                <c:pt idx="1150">
                  <c:v>45548</c:v>
                </c:pt>
                <c:pt idx="1151">
                  <c:v>45551</c:v>
                </c:pt>
                <c:pt idx="1152">
                  <c:v>45553</c:v>
                </c:pt>
                <c:pt idx="1153">
                  <c:v>45554</c:v>
                </c:pt>
                <c:pt idx="1154">
                  <c:v>45555</c:v>
                </c:pt>
                <c:pt idx="1155">
                  <c:v>45558</c:v>
                </c:pt>
                <c:pt idx="1156">
                  <c:v>45559</c:v>
                </c:pt>
                <c:pt idx="1157">
                  <c:v>45560</c:v>
                </c:pt>
                <c:pt idx="1158">
                  <c:v>45561</c:v>
                </c:pt>
                <c:pt idx="1159">
                  <c:v>45562</c:v>
                </c:pt>
                <c:pt idx="1160">
                  <c:v>45565</c:v>
                </c:pt>
                <c:pt idx="1161">
                  <c:v>45566</c:v>
                </c:pt>
                <c:pt idx="1162">
                  <c:v>45567</c:v>
                </c:pt>
                <c:pt idx="1163">
                  <c:v>45568</c:v>
                </c:pt>
                <c:pt idx="1164">
                  <c:v>45569</c:v>
                </c:pt>
                <c:pt idx="1165">
                  <c:v>45572</c:v>
                </c:pt>
                <c:pt idx="1166">
                  <c:v>45573</c:v>
                </c:pt>
                <c:pt idx="1167">
                  <c:v>45574</c:v>
                </c:pt>
                <c:pt idx="1168">
                  <c:v>45575</c:v>
                </c:pt>
                <c:pt idx="1169">
                  <c:v>45576</c:v>
                </c:pt>
                <c:pt idx="1170">
                  <c:v>45579</c:v>
                </c:pt>
                <c:pt idx="1171">
                  <c:v>45580</c:v>
                </c:pt>
                <c:pt idx="1172">
                  <c:v>45581</c:v>
                </c:pt>
                <c:pt idx="1173">
                  <c:v>45582</c:v>
                </c:pt>
                <c:pt idx="1174">
                  <c:v>45583</c:v>
                </c:pt>
                <c:pt idx="1175">
                  <c:v>45586</c:v>
                </c:pt>
                <c:pt idx="1176">
                  <c:v>45587</c:v>
                </c:pt>
                <c:pt idx="1177">
                  <c:v>45588</c:v>
                </c:pt>
                <c:pt idx="1178">
                  <c:v>45589</c:v>
                </c:pt>
                <c:pt idx="1179">
                  <c:v>45590</c:v>
                </c:pt>
                <c:pt idx="1180">
                  <c:v>45593</c:v>
                </c:pt>
                <c:pt idx="1181">
                  <c:v>45594</c:v>
                </c:pt>
                <c:pt idx="1182">
                  <c:v>45595</c:v>
                </c:pt>
                <c:pt idx="1183">
                  <c:v>45596</c:v>
                </c:pt>
                <c:pt idx="1184">
                  <c:v>45597</c:v>
                </c:pt>
                <c:pt idx="1185">
                  <c:v>45600</c:v>
                </c:pt>
                <c:pt idx="1186">
                  <c:v>45601</c:v>
                </c:pt>
                <c:pt idx="1187">
                  <c:v>45602</c:v>
                </c:pt>
                <c:pt idx="1188">
                  <c:v>45603</c:v>
                </c:pt>
                <c:pt idx="1189">
                  <c:v>45604</c:v>
                </c:pt>
                <c:pt idx="1190">
                  <c:v>45607</c:v>
                </c:pt>
                <c:pt idx="1191">
                  <c:v>45608</c:v>
                </c:pt>
                <c:pt idx="1192">
                  <c:v>45609</c:v>
                </c:pt>
                <c:pt idx="1193">
                  <c:v>45610</c:v>
                </c:pt>
                <c:pt idx="1194">
                  <c:v>45611</c:v>
                </c:pt>
                <c:pt idx="1195">
                  <c:v>45614</c:v>
                </c:pt>
                <c:pt idx="1196">
                  <c:v>45615</c:v>
                </c:pt>
                <c:pt idx="1197">
                  <c:v>45616</c:v>
                </c:pt>
                <c:pt idx="1198">
                  <c:v>45617</c:v>
                </c:pt>
                <c:pt idx="1199">
                  <c:v>45618</c:v>
                </c:pt>
                <c:pt idx="1200">
                  <c:v>45621</c:v>
                </c:pt>
                <c:pt idx="1201">
                  <c:v>45622</c:v>
                </c:pt>
                <c:pt idx="1202">
                  <c:v>45623</c:v>
                </c:pt>
                <c:pt idx="1203">
                  <c:v>45625</c:v>
                </c:pt>
                <c:pt idx="1204">
                  <c:v>45628</c:v>
                </c:pt>
                <c:pt idx="1205">
                  <c:v>45629</c:v>
                </c:pt>
                <c:pt idx="1206">
                  <c:v>45630</c:v>
                </c:pt>
                <c:pt idx="1207">
                  <c:v>45631</c:v>
                </c:pt>
                <c:pt idx="1208">
                  <c:v>45632</c:v>
                </c:pt>
                <c:pt idx="1209">
                  <c:v>45635</c:v>
                </c:pt>
                <c:pt idx="1210">
                  <c:v>45636</c:v>
                </c:pt>
                <c:pt idx="1211">
                  <c:v>45637</c:v>
                </c:pt>
                <c:pt idx="1212">
                  <c:v>45638</c:v>
                </c:pt>
                <c:pt idx="1213">
                  <c:v>45639</c:v>
                </c:pt>
                <c:pt idx="1214">
                  <c:v>45642</c:v>
                </c:pt>
                <c:pt idx="1215">
                  <c:v>45643</c:v>
                </c:pt>
                <c:pt idx="1216">
                  <c:v>45644</c:v>
                </c:pt>
                <c:pt idx="1217">
                  <c:v>45645</c:v>
                </c:pt>
                <c:pt idx="1218">
                  <c:v>45646</c:v>
                </c:pt>
                <c:pt idx="1219">
                  <c:v>45649</c:v>
                </c:pt>
                <c:pt idx="1220">
                  <c:v>45650</c:v>
                </c:pt>
                <c:pt idx="1221">
                  <c:v>45652</c:v>
                </c:pt>
                <c:pt idx="1222">
                  <c:v>45653</c:v>
                </c:pt>
                <c:pt idx="1223">
                  <c:v>45656</c:v>
                </c:pt>
                <c:pt idx="1224">
                  <c:v>45657</c:v>
                </c:pt>
                <c:pt idx="1225">
                  <c:v>45659</c:v>
                </c:pt>
                <c:pt idx="1226">
                  <c:v>45660</c:v>
                </c:pt>
                <c:pt idx="1227">
                  <c:v>45663</c:v>
                </c:pt>
                <c:pt idx="1228">
                  <c:v>45664</c:v>
                </c:pt>
                <c:pt idx="1229">
                  <c:v>45665</c:v>
                </c:pt>
                <c:pt idx="1230">
                  <c:v>45666</c:v>
                </c:pt>
                <c:pt idx="1231">
                  <c:v>45667</c:v>
                </c:pt>
                <c:pt idx="1232">
                  <c:v>45670</c:v>
                </c:pt>
                <c:pt idx="1233">
                  <c:v>45671</c:v>
                </c:pt>
                <c:pt idx="1234">
                  <c:v>45672</c:v>
                </c:pt>
                <c:pt idx="1235">
                  <c:v>45673</c:v>
                </c:pt>
                <c:pt idx="1236">
                  <c:v>45674</c:v>
                </c:pt>
                <c:pt idx="1237">
                  <c:v>45678</c:v>
                </c:pt>
                <c:pt idx="1238">
                  <c:v>45679</c:v>
                </c:pt>
                <c:pt idx="1239">
                  <c:v>45680</c:v>
                </c:pt>
                <c:pt idx="1240">
                  <c:v>45681</c:v>
                </c:pt>
                <c:pt idx="1241">
                  <c:v>45684</c:v>
                </c:pt>
                <c:pt idx="1242">
                  <c:v>45685</c:v>
                </c:pt>
                <c:pt idx="1243">
                  <c:v>45686</c:v>
                </c:pt>
                <c:pt idx="1244">
                  <c:v>45687</c:v>
                </c:pt>
                <c:pt idx="1245">
                  <c:v>45688</c:v>
                </c:pt>
                <c:pt idx="1246">
                  <c:v>45691</c:v>
                </c:pt>
                <c:pt idx="1247">
                  <c:v>45692</c:v>
                </c:pt>
                <c:pt idx="1248">
                  <c:v>45694</c:v>
                </c:pt>
                <c:pt idx="1249">
                  <c:v>45695</c:v>
                </c:pt>
                <c:pt idx="1250">
                  <c:v>45698</c:v>
                </c:pt>
                <c:pt idx="1251">
                  <c:v>45699</c:v>
                </c:pt>
                <c:pt idx="1252">
                  <c:v>45700</c:v>
                </c:pt>
                <c:pt idx="1253">
                  <c:v>45701</c:v>
                </c:pt>
                <c:pt idx="1254">
                  <c:v>45702</c:v>
                </c:pt>
                <c:pt idx="1255">
                  <c:v>45706</c:v>
                </c:pt>
                <c:pt idx="1256">
                  <c:v>45707</c:v>
                </c:pt>
                <c:pt idx="1257">
                  <c:v>45708</c:v>
                </c:pt>
                <c:pt idx="1258">
                  <c:v>45709</c:v>
                </c:pt>
                <c:pt idx="1259">
                  <c:v>45712</c:v>
                </c:pt>
                <c:pt idx="1260">
                  <c:v>45713</c:v>
                </c:pt>
                <c:pt idx="1261">
                  <c:v>45714</c:v>
                </c:pt>
                <c:pt idx="1262">
                  <c:v>45715</c:v>
                </c:pt>
                <c:pt idx="1263">
                  <c:v>45716</c:v>
                </c:pt>
                <c:pt idx="1264">
                  <c:v>45719</c:v>
                </c:pt>
                <c:pt idx="1265">
                  <c:v>45720</c:v>
                </c:pt>
                <c:pt idx="1266">
                  <c:v>45721</c:v>
                </c:pt>
                <c:pt idx="1267">
                  <c:v>45722</c:v>
                </c:pt>
                <c:pt idx="1268">
                  <c:v>45723</c:v>
                </c:pt>
                <c:pt idx="1269">
                  <c:v>45726</c:v>
                </c:pt>
                <c:pt idx="1270">
                  <c:v>45727</c:v>
                </c:pt>
                <c:pt idx="1271">
                  <c:v>45728</c:v>
                </c:pt>
                <c:pt idx="1272">
                  <c:v>45729</c:v>
                </c:pt>
                <c:pt idx="1273">
                  <c:v>45730</c:v>
                </c:pt>
                <c:pt idx="1274">
                  <c:v>45733</c:v>
                </c:pt>
                <c:pt idx="1275">
                  <c:v>45734</c:v>
                </c:pt>
                <c:pt idx="1276">
                  <c:v>45735</c:v>
                </c:pt>
                <c:pt idx="1277">
                  <c:v>45736</c:v>
                </c:pt>
                <c:pt idx="1278">
                  <c:v>45737</c:v>
                </c:pt>
                <c:pt idx="1279">
                  <c:v>45740</c:v>
                </c:pt>
                <c:pt idx="1280">
                  <c:v>45741</c:v>
                </c:pt>
                <c:pt idx="1281">
                  <c:v>45742</c:v>
                </c:pt>
                <c:pt idx="1282">
                  <c:v>45743</c:v>
                </c:pt>
              </c:numCache>
            </c:numRef>
          </c:cat>
          <c:val>
            <c:numRef>
              <c:f>'Price &amp; Return Charts'!$D$2:$D$1284</c:f>
              <c:numCache>
                <c:formatCode>General</c:formatCode>
                <c:ptCount val="1283"/>
                <c:pt idx="0">
                  <c:v>39.42</c:v>
                </c:pt>
                <c:pt idx="1">
                  <c:v>38.96</c:v>
                </c:pt>
                <c:pt idx="2">
                  <c:v>39.56</c:v>
                </c:pt>
                <c:pt idx="3">
                  <c:v>38.49</c:v>
                </c:pt>
                <c:pt idx="4">
                  <c:v>38.69</c:v>
                </c:pt>
                <c:pt idx="5">
                  <c:v>37.42</c:v>
                </c:pt>
                <c:pt idx="6">
                  <c:v>39.29</c:v>
                </c:pt>
                <c:pt idx="7">
                  <c:v>40.71</c:v>
                </c:pt>
                <c:pt idx="8">
                  <c:v>40.61</c:v>
                </c:pt>
                <c:pt idx="9">
                  <c:v>40.78</c:v>
                </c:pt>
                <c:pt idx="10">
                  <c:v>40.340000000000003</c:v>
                </c:pt>
                <c:pt idx="11">
                  <c:v>40.880000000000003</c:v>
                </c:pt>
                <c:pt idx="12">
                  <c:v>40.54</c:v>
                </c:pt>
                <c:pt idx="13">
                  <c:v>40.79</c:v>
                </c:pt>
                <c:pt idx="14">
                  <c:v>41.15</c:v>
                </c:pt>
                <c:pt idx="15">
                  <c:v>42.34</c:v>
                </c:pt>
                <c:pt idx="16">
                  <c:v>41.37</c:v>
                </c:pt>
                <c:pt idx="17">
                  <c:v>41.63</c:v>
                </c:pt>
                <c:pt idx="18">
                  <c:v>41.31</c:v>
                </c:pt>
                <c:pt idx="19">
                  <c:v>41.11</c:v>
                </c:pt>
                <c:pt idx="20">
                  <c:v>41.26</c:v>
                </c:pt>
                <c:pt idx="21">
                  <c:v>41.03</c:v>
                </c:pt>
                <c:pt idx="22">
                  <c:v>40.76</c:v>
                </c:pt>
                <c:pt idx="23">
                  <c:v>40</c:v>
                </c:pt>
                <c:pt idx="24">
                  <c:v>40.200000000000003</c:v>
                </c:pt>
                <c:pt idx="25">
                  <c:v>40.33</c:v>
                </c:pt>
                <c:pt idx="26">
                  <c:v>39.58</c:v>
                </c:pt>
                <c:pt idx="27">
                  <c:v>38.85</c:v>
                </c:pt>
                <c:pt idx="28">
                  <c:v>39.81</c:v>
                </c:pt>
                <c:pt idx="29">
                  <c:v>40.1</c:v>
                </c:pt>
                <c:pt idx="30">
                  <c:v>38.49</c:v>
                </c:pt>
                <c:pt idx="31">
                  <c:v>38.909999999999997</c:v>
                </c:pt>
                <c:pt idx="32">
                  <c:v>39.49</c:v>
                </c:pt>
                <c:pt idx="33">
                  <c:v>39.5</c:v>
                </c:pt>
                <c:pt idx="34">
                  <c:v>40.729999999999997</c:v>
                </c:pt>
                <c:pt idx="35">
                  <c:v>40.96</c:v>
                </c:pt>
                <c:pt idx="36">
                  <c:v>41.4</c:v>
                </c:pt>
                <c:pt idx="37">
                  <c:v>40.5</c:v>
                </c:pt>
                <c:pt idx="38">
                  <c:v>40.49</c:v>
                </c:pt>
                <c:pt idx="39">
                  <c:v>39.5</c:v>
                </c:pt>
                <c:pt idx="40">
                  <c:v>40</c:v>
                </c:pt>
                <c:pt idx="41">
                  <c:v>40</c:v>
                </c:pt>
                <c:pt idx="42">
                  <c:v>41</c:v>
                </c:pt>
                <c:pt idx="43">
                  <c:v>40.5</c:v>
                </c:pt>
                <c:pt idx="44">
                  <c:v>41.267499999999998</c:v>
                </c:pt>
                <c:pt idx="45">
                  <c:v>41.42</c:v>
                </c:pt>
                <c:pt idx="46">
                  <c:v>42.15</c:v>
                </c:pt>
                <c:pt idx="47">
                  <c:v>44.73</c:v>
                </c:pt>
                <c:pt idx="48">
                  <c:v>45</c:v>
                </c:pt>
                <c:pt idx="49">
                  <c:v>44.46</c:v>
                </c:pt>
                <c:pt idx="50">
                  <c:v>43.05</c:v>
                </c:pt>
                <c:pt idx="51">
                  <c:v>40.89</c:v>
                </c:pt>
                <c:pt idx="52">
                  <c:v>37.83</c:v>
                </c:pt>
                <c:pt idx="53">
                  <c:v>35.42</c:v>
                </c:pt>
                <c:pt idx="54">
                  <c:v>32.770000000000003</c:v>
                </c:pt>
                <c:pt idx="55">
                  <c:v>30.75</c:v>
                </c:pt>
                <c:pt idx="56">
                  <c:v>28.9</c:v>
                </c:pt>
                <c:pt idx="57">
                  <c:v>26.74</c:v>
                </c:pt>
                <c:pt idx="58">
                  <c:v>24.74</c:v>
                </c:pt>
                <c:pt idx="59">
                  <c:v>23.22</c:v>
                </c:pt>
                <c:pt idx="60">
                  <c:v>24.05</c:v>
                </c:pt>
                <c:pt idx="61">
                  <c:v>24.34</c:v>
                </c:pt>
                <c:pt idx="62">
                  <c:v>25.88</c:v>
                </c:pt>
                <c:pt idx="63">
                  <c:v>27.5</c:v>
                </c:pt>
                <c:pt idx="64">
                  <c:v>29.56</c:v>
                </c:pt>
                <c:pt idx="65">
                  <c:v>31.77</c:v>
                </c:pt>
                <c:pt idx="66">
                  <c:v>29.5</c:v>
                </c:pt>
                <c:pt idx="67">
                  <c:v>30.01</c:v>
                </c:pt>
                <c:pt idx="68">
                  <c:v>30</c:v>
                </c:pt>
                <c:pt idx="69">
                  <c:v>31.1</c:v>
                </c:pt>
                <c:pt idx="70">
                  <c:v>31.7</c:v>
                </c:pt>
                <c:pt idx="71">
                  <c:v>30.5</c:v>
                </c:pt>
                <c:pt idx="72">
                  <c:v>31.52</c:v>
                </c:pt>
                <c:pt idx="73">
                  <c:v>32.21</c:v>
                </c:pt>
                <c:pt idx="74">
                  <c:v>31</c:v>
                </c:pt>
                <c:pt idx="75">
                  <c:v>33.32</c:v>
                </c:pt>
                <c:pt idx="76">
                  <c:v>35.799999999999997</c:v>
                </c:pt>
                <c:pt idx="77">
                  <c:v>35</c:v>
                </c:pt>
                <c:pt idx="78">
                  <c:v>35.85</c:v>
                </c:pt>
                <c:pt idx="79">
                  <c:v>37.119999999999997</c:v>
                </c:pt>
                <c:pt idx="80">
                  <c:v>37.53</c:v>
                </c:pt>
                <c:pt idx="81">
                  <c:v>35</c:v>
                </c:pt>
                <c:pt idx="82">
                  <c:v>36.450000000000003</c:v>
                </c:pt>
                <c:pt idx="83">
                  <c:v>38.049999999999997</c:v>
                </c:pt>
                <c:pt idx="84">
                  <c:v>39.96</c:v>
                </c:pt>
                <c:pt idx="85">
                  <c:v>38.01</c:v>
                </c:pt>
                <c:pt idx="86">
                  <c:v>35.979999999999997</c:v>
                </c:pt>
                <c:pt idx="87">
                  <c:v>34</c:v>
                </c:pt>
                <c:pt idx="88">
                  <c:v>33.96</c:v>
                </c:pt>
                <c:pt idx="89">
                  <c:v>33.92</c:v>
                </c:pt>
                <c:pt idx="90">
                  <c:v>33</c:v>
                </c:pt>
                <c:pt idx="91">
                  <c:v>33.68</c:v>
                </c:pt>
                <c:pt idx="92">
                  <c:v>35.78</c:v>
                </c:pt>
                <c:pt idx="93">
                  <c:v>35</c:v>
                </c:pt>
                <c:pt idx="94">
                  <c:v>35.9</c:v>
                </c:pt>
                <c:pt idx="95">
                  <c:v>35.5</c:v>
                </c:pt>
                <c:pt idx="96">
                  <c:v>34.9</c:v>
                </c:pt>
                <c:pt idx="97">
                  <c:v>34</c:v>
                </c:pt>
                <c:pt idx="98">
                  <c:v>33.71</c:v>
                </c:pt>
                <c:pt idx="99">
                  <c:v>33.9</c:v>
                </c:pt>
                <c:pt idx="100">
                  <c:v>33.94</c:v>
                </c:pt>
                <c:pt idx="101">
                  <c:v>33.07</c:v>
                </c:pt>
                <c:pt idx="102">
                  <c:v>33.07</c:v>
                </c:pt>
                <c:pt idx="103">
                  <c:v>34.49</c:v>
                </c:pt>
                <c:pt idx="104">
                  <c:v>34</c:v>
                </c:pt>
                <c:pt idx="105">
                  <c:v>34.4</c:v>
                </c:pt>
                <c:pt idx="106">
                  <c:v>34.5</c:v>
                </c:pt>
                <c:pt idx="107">
                  <c:v>34.5</c:v>
                </c:pt>
                <c:pt idx="108">
                  <c:v>34.1</c:v>
                </c:pt>
                <c:pt idx="109">
                  <c:v>33.33</c:v>
                </c:pt>
                <c:pt idx="110">
                  <c:v>33.11</c:v>
                </c:pt>
                <c:pt idx="111">
                  <c:v>30.73</c:v>
                </c:pt>
                <c:pt idx="112">
                  <c:v>32.22</c:v>
                </c:pt>
                <c:pt idx="113">
                  <c:v>32.25</c:v>
                </c:pt>
                <c:pt idx="114">
                  <c:v>32.79</c:v>
                </c:pt>
                <c:pt idx="115">
                  <c:v>32.5</c:v>
                </c:pt>
                <c:pt idx="116">
                  <c:v>33.869999999999997</c:v>
                </c:pt>
                <c:pt idx="117">
                  <c:v>33.630000000000003</c:v>
                </c:pt>
                <c:pt idx="118">
                  <c:v>34</c:v>
                </c:pt>
                <c:pt idx="119">
                  <c:v>32.630000000000003</c:v>
                </c:pt>
                <c:pt idx="120">
                  <c:v>32.86</c:v>
                </c:pt>
                <c:pt idx="121">
                  <c:v>33.96</c:v>
                </c:pt>
                <c:pt idx="122">
                  <c:v>35.51</c:v>
                </c:pt>
                <c:pt idx="123">
                  <c:v>36.130000000000003</c:v>
                </c:pt>
                <c:pt idx="124">
                  <c:v>36.5</c:v>
                </c:pt>
                <c:pt idx="125">
                  <c:v>36.200000000000003</c:v>
                </c:pt>
                <c:pt idx="126">
                  <c:v>37.479999999999997</c:v>
                </c:pt>
                <c:pt idx="127">
                  <c:v>37.33</c:v>
                </c:pt>
                <c:pt idx="128">
                  <c:v>37.46</c:v>
                </c:pt>
                <c:pt idx="129">
                  <c:v>37.5</c:v>
                </c:pt>
                <c:pt idx="130">
                  <c:v>37.99</c:v>
                </c:pt>
                <c:pt idx="131">
                  <c:v>39.93</c:v>
                </c:pt>
                <c:pt idx="132">
                  <c:v>41.5</c:v>
                </c:pt>
                <c:pt idx="133">
                  <c:v>41.5</c:v>
                </c:pt>
                <c:pt idx="134">
                  <c:v>42.48</c:v>
                </c:pt>
                <c:pt idx="135">
                  <c:v>42.18</c:v>
                </c:pt>
                <c:pt idx="136">
                  <c:v>43.05</c:v>
                </c:pt>
                <c:pt idx="137">
                  <c:v>42.66</c:v>
                </c:pt>
                <c:pt idx="138">
                  <c:v>42.72</c:v>
                </c:pt>
                <c:pt idx="139">
                  <c:v>43.47</c:v>
                </c:pt>
                <c:pt idx="140">
                  <c:v>42.54</c:v>
                </c:pt>
                <c:pt idx="141">
                  <c:v>42.98</c:v>
                </c:pt>
                <c:pt idx="142">
                  <c:v>43.2</c:v>
                </c:pt>
                <c:pt idx="143">
                  <c:v>44.31</c:v>
                </c:pt>
                <c:pt idx="144">
                  <c:v>44.33</c:v>
                </c:pt>
                <c:pt idx="145">
                  <c:v>45.08</c:v>
                </c:pt>
                <c:pt idx="146">
                  <c:v>44.54</c:v>
                </c:pt>
                <c:pt idx="147">
                  <c:v>45.42</c:v>
                </c:pt>
                <c:pt idx="148">
                  <c:v>44.81</c:v>
                </c:pt>
                <c:pt idx="149">
                  <c:v>47.69</c:v>
                </c:pt>
                <c:pt idx="150">
                  <c:v>50.91</c:v>
                </c:pt>
                <c:pt idx="151">
                  <c:v>53.9</c:v>
                </c:pt>
                <c:pt idx="152">
                  <c:v>54.43</c:v>
                </c:pt>
                <c:pt idx="153">
                  <c:v>50.39</c:v>
                </c:pt>
                <c:pt idx="154">
                  <c:v>50.66</c:v>
                </c:pt>
                <c:pt idx="155">
                  <c:v>51.95</c:v>
                </c:pt>
                <c:pt idx="156">
                  <c:v>51.62</c:v>
                </c:pt>
                <c:pt idx="157">
                  <c:v>51</c:v>
                </c:pt>
                <c:pt idx="158">
                  <c:v>50.97</c:v>
                </c:pt>
                <c:pt idx="159">
                  <c:v>51.58</c:v>
                </c:pt>
                <c:pt idx="160">
                  <c:v>51.99</c:v>
                </c:pt>
                <c:pt idx="161">
                  <c:v>53.73</c:v>
                </c:pt>
                <c:pt idx="162">
                  <c:v>55.67</c:v>
                </c:pt>
                <c:pt idx="163">
                  <c:v>54.37</c:v>
                </c:pt>
                <c:pt idx="164">
                  <c:v>56.6</c:v>
                </c:pt>
                <c:pt idx="165">
                  <c:v>58.09</c:v>
                </c:pt>
                <c:pt idx="166">
                  <c:v>58.11</c:v>
                </c:pt>
                <c:pt idx="167">
                  <c:v>62.37</c:v>
                </c:pt>
                <c:pt idx="168">
                  <c:v>61.96</c:v>
                </c:pt>
                <c:pt idx="169">
                  <c:v>60.8</c:v>
                </c:pt>
                <c:pt idx="170">
                  <c:v>59.91</c:v>
                </c:pt>
                <c:pt idx="171">
                  <c:v>59.25</c:v>
                </c:pt>
                <c:pt idx="172">
                  <c:v>61.5</c:v>
                </c:pt>
                <c:pt idx="173">
                  <c:v>60.12</c:v>
                </c:pt>
                <c:pt idx="174">
                  <c:v>61.04</c:v>
                </c:pt>
                <c:pt idx="175">
                  <c:v>59.99</c:v>
                </c:pt>
                <c:pt idx="176">
                  <c:v>60.08</c:v>
                </c:pt>
                <c:pt idx="177">
                  <c:v>60.46</c:v>
                </c:pt>
                <c:pt idx="178">
                  <c:v>60.43</c:v>
                </c:pt>
                <c:pt idx="179">
                  <c:v>61.91</c:v>
                </c:pt>
                <c:pt idx="180">
                  <c:v>60.43</c:v>
                </c:pt>
                <c:pt idx="181">
                  <c:v>60.57</c:v>
                </c:pt>
                <c:pt idx="182">
                  <c:v>60.54</c:v>
                </c:pt>
                <c:pt idx="183">
                  <c:v>59.96</c:v>
                </c:pt>
                <c:pt idx="184">
                  <c:v>56.35</c:v>
                </c:pt>
                <c:pt idx="185">
                  <c:v>55.11</c:v>
                </c:pt>
                <c:pt idx="186">
                  <c:v>54.11</c:v>
                </c:pt>
                <c:pt idx="187">
                  <c:v>53.3</c:v>
                </c:pt>
                <c:pt idx="188">
                  <c:v>52.56</c:v>
                </c:pt>
                <c:pt idx="189">
                  <c:v>52</c:v>
                </c:pt>
                <c:pt idx="190">
                  <c:v>52</c:v>
                </c:pt>
                <c:pt idx="191">
                  <c:v>54.71</c:v>
                </c:pt>
                <c:pt idx="192">
                  <c:v>56.04</c:v>
                </c:pt>
                <c:pt idx="193">
                  <c:v>57.5</c:v>
                </c:pt>
                <c:pt idx="194">
                  <c:v>55</c:v>
                </c:pt>
                <c:pt idx="195">
                  <c:v>55.34</c:v>
                </c:pt>
                <c:pt idx="196">
                  <c:v>56.8</c:v>
                </c:pt>
                <c:pt idx="197">
                  <c:v>54.3</c:v>
                </c:pt>
                <c:pt idx="198">
                  <c:v>53.9</c:v>
                </c:pt>
                <c:pt idx="199">
                  <c:v>53.98</c:v>
                </c:pt>
                <c:pt idx="200">
                  <c:v>53.99</c:v>
                </c:pt>
                <c:pt idx="201">
                  <c:v>56.67</c:v>
                </c:pt>
                <c:pt idx="202">
                  <c:v>58</c:v>
                </c:pt>
                <c:pt idx="203">
                  <c:v>59.66</c:v>
                </c:pt>
                <c:pt idx="204">
                  <c:v>61.83</c:v>
                </c:pt>
                <c:pt idx="205">
                  <c:v>60.51</c:v>
                </c:pt>
                <c:pt idx="206">
                  <c:v>57.55</c:v>
                </c:pt>
                <c:pt idx="207">
                  <c:v>54</c:v>
                </c:pt>
                <c:pt idx="208">
                  <c:v>53.99</c:v>
                </c:pt>
                <c:pt idx="209">
                  <c:v>58.03</c:v>
                </c:pt>
                <c:pt idx="210">
                  <c:v>58.5</c:v>
                </c:pt>
                <c:pt idx="211">
                  <c:v>59.74</c:v>
                </c:pt>
                <c:pt idx="212">
                  <c:v>59</c:v>
                </c:pt>
                <c:pt idx="213">
                  <c:v>59</c:v>
                </c:pt>
                <c:pt idx="214">
                  <c:v>59</c:v>
                </c:pt>
                <c:pt idx="215">
                  <c:v>58.51</c:v>
                </c:pt>
                <c:pt idx="216">
                  <c:v>57.9</c:v>
                </c:pt>
                <c:pt idx="217">
                  <c:v>58</c:v>
                </c:pt>
                <c:pt idx="218">
                  <c:v>56.16</c:v>
                </c:pt>
                <c:pt idx="219">
                  <c:v>57</c:v>
                </c:pt>
                <c:pt idx="220">
                  <c:v>57.05</c:v>
                </c:pt>
                <c:pt idx="221">
                  <c:v>56.41</c:v>
                </c:pt>
                <c:pt idx="222">
                  <c:v>55</c:v>
                </c:pt>
                <c:pt idx="223">
                  <c:v>52.25</c:v>
                </c:pt>
                <c:pt idx="224">
                  <c:v>51.97</c:v>
                </c:pt>
                <c:pt idx="225">
                  <c:v>52.13</c:v>
                </c:pt>
                <c:pt idx="226">
                  <c:v>55.58</c:v>
                </c:pt>
                <c:pt idx="227">
                  <c:v>54.99</c:v>
                </c:pt>
                <c:pt idx="228">
                  <c:v>55.26</c:v>
                </c:pt>
                <c:pt idx="229">
                  <c:v>58.64</c:v>
                </c:pt>
                <c:pt idx="230">
                  <c:v>58</c:v>
                </c:pt>
                <c:pt idx="231">
                  <c:v>56.75</c:v>
                </c:pt>
                <c:pt idx="232">
                  <c:v>57.21</c:v>
                </c:pt>
                <c:pt idx="233">
                  <c:v>56.93</c:v>
                </c:pt>
                <c:pt idx="234">
                  <c:v>58.25</c:v>
                </c:pt>
                <c:pt idx="235">
                  <c:v>58</c:v>
                </c:pt>
                <c:pt idx="236">
                  <c:v>57</c:v>
                </c:pt>
                <c:pt idx="237">
                  <c:v>58.99</c:v>
                </c:pt>
                <c:pt idx="238">
                  <c:v>61.17</c:v>
                </c:pt>
                <c:pt idx="239">
                  <c:v>61.47</c:v>
                </c:pt>
                <c:pt idx="240">
                  <c:v>61.52</c:v>
                </c:pt>
                <c:pt idx="241">
                  <c:v>61.16</c:v>
                </c:pt>
                <c:pt idx="242">
                  <c:v>59.76</c:v>
                </c:pt>
                <c:pt idx="243">
                  <c:v>61.37</c:v>
                </c:pt>
                <c:pt idx="244">
                  <c:v>62</c:v>
                </c:pt>
                <c:pt idx="245">
                  <c:v>60.04</c:v>
                </c:pt>
                <c:pt idx="246">
                  <c:v>61.15</c:v>
                </c:pt>
                <c:pt idx="247">
                  <c:v>63.99</c:v>
                </c:pt>
                <c:pt idx="248">
                  <c:v>63.69</c:v>
                </c:pt>
                <c:pt idx="249">
                  <c:v>67.28</c:v>
                </c:pt>
                <c:pt idx="250">
                  <c:v>68.22</c:v>
                </c:pt>
                <c:pt idx="251">
                  <c:v>67.95</c:v>
                </c:pt>
                <c:pt idx="252">
                  <c:v>66.05</c:v>
                </c:pt>
                <c:pt idx="253">
                  <c:v>66.52</c:v>
                </c:pt>
                <c:pt idx="254">
                  <c:v>66.13</c:v>
                </c:pt>
                <c:pt idx="255">
                  <c:v>67.040000000000006</c:v>
                </c:pt>
                <c:pt idx="256">
                  <c:v>68.38</c:v>
                </c:pt>
                <c:pt idx="257">
                  <c:v>66.92</c:v>
                </c:pt>
                <c:pt idx="258">
                  <c:v>67.41</c:v>
                </c:pt>
                <c:pt idx="259">
                  <c:v>70.819999999999993</c:v>
                </c:pt>
                <c:pt idx="260">
                  <c:v>70.72</c:v>
                </c:pt>
                <c:pt idx="261">
                  <c:v>70.8</c:v>
                </c:pt>
                <c:pt idx="262">
                  <c:v>70.61</c:v>
                </c:pt>
                <c:pt idx="263">
                  <c:v>69.97</c:v>
                </c:pt>
                <c:pt idx="264">
                  <c:v>68.989999999999995</c:v>
                </c:pt>
                <c:pt idx="265">
                  <c:v>73.75</c:v>
                </c:pt>
                <c:pt idx="266">
                  <c:v>76.39</c:v>
                </c:pt>
                <c:pt idx="267">
                  <c:v>76.8</c:v>
                </c:pt>
                <c:pt idx="268">
                  <c:v>77.959999999999994</c:v>
                </c:pt>
                <c:pt idx="269">
                  <c:v>76.84</c:v>
                </c:pt>
                <c:pt idx="270">
                  <c:v>77.92</c:v>
                </c:pt>
                <c:pt idx="271">
                  <c:v>76.97</c:v>
                </c:pt>
                <c:pt idx="272">
                  <c:v>77.48</c:v>
                </c:pt>
                <c:pt idx="273">
                  <c:v>78.069999999999993</c:v>
                </c:pt>
                <c:pt idx="274">
                  <c:v>78.459999999999994</c:v>
                </c:pt>
                <c:pt idx="275">
                  <c:v>79.489999999999995</c:v>
                </c:pt>
                <c:pt idx="276">
                  <c:v>77.69</c:v>
                </c:pt>
                <c:pt idx="277">
                  <c:v>77.55</c:v>
                </c:pt>
                <c:pt idx="278">
                  <c:v>78.34</c:v>
                </c:pt>
                <c:pt idx="279">
                  <c:v>78.010000000000005</c:v>
                </c:pt>
                <c:pt idx="280">
                  <c:v>77.400000000000006</c:v>
                </c:pt>
                <c:pt idx="281">
                  <c:v>77.989999999999995</c:v>
                </c:pt>
                <c:pt idx="282">
                  <c:v>79.08</c:v>
                </c:pt>
                <c:pt idx="283">
                  <c:v>78.13</c:v>
                </c:pt>
                <c:pt idx="284">
                  <c:v>78.739999999999995</c:v>
                </c:pt>
                <c:pt idx="285">
                  <c:v>78.040000000000006</c:v>
                </c:pt>
                <c:pt idx="286">
                  <c:v>77.5</c:v>
                </c:pt>
                <c:pt idx="287">
                  <c:v>78.31</c:v>
                </c:pt>
                <c:pt idx="288">
                  <c:v>76</c:v>
                </c:pt>
                <c:pt idx="289">
                  <c:v>76.5</c:v>
                </c:pt>
                <c:pt idx="290">
                  <c:v>76</c:v>
                </c:pt>
                <c:pt idx="291">
                  <c:v>75.599999999999994</c:v>
                </c:pt>
                <c:pt idx="292">
                  <c:v>75.760000000000005</c:v>
                </c:pt>
                <c:pt idx="293">
                  <c:v>75</c:v>
                </c:pt>
                <c:pt idx="294">
                  <c:v>72.760000000000005</c:v>
                </c:pt>
                <c:pt idx="295">
                  <c:v>73.069999999999993</c:v>
                </c:pt>
                <c:pt idx="296">
                  <c:v>70.06</c:v>
                </c:pt>
                <c:pt idx="297">
                  <c:v>66.959999999999994</c:v>
                </c:pt>
                <c:pt idx="298">
                  <c:v>67.290000000000006</c:v>
                </c:pt>
                <c:pt idx="299">
                  <c:v>63.47</c:v>
                </c:pt>
                <c:pt idx="300">
                  <c:v>67.849999999999994</c:v>
                </c:pt>
                <c:pt idx="301">
                  <c:v>68.77</c:v>
                </c:pt>
                <c:pt idx="302">
                  <c:v>69.209999999999994</c:v>
                </c:pt>
                <c:pt idx="303">
                  <c:v>68.5</c:v>
                </c:pt>
                <c:pt idx="304">
                  <c:v>66.48</c:v>
                </c:pt>
                <c:pt idx="305">
                  <c:v>66.5</c:v>
                </c:pt>
                <c:pt idx="306">
                  <c:v>66</c:v>
                </c:pt>
                <c:pt idx="307">
                  <c:v>65.86</c:v>
                </c:pt>
                <c:pt idx="308">
                  <c:v>65.5</c:v>
                </c:pt>
                <c:pt idx="309">
                  <c:v>64.3</c:v>
                </c:pt>
                <c:pt idx="310">
                  <c:v>64.13</c:v>
                </c:pt>
                <c:pt idx="311">
                  <c:v>62.69</c:v>
                </c:pt>
                <c:pt idx="312">
                  <c:v>61.34</c:v>
                </c:pt>
                <c:pt idx="313">
                  <c:v>60.75</c:v>
                </c:pt>
                <c:pt idx="314">
                  <c:v>60.75</c:v>
                </c:pt>
                <c:pt idx="315">
                  <c:v>60.16</c:v>
                </c:pt>
                <c:pt idx="316">
                  <c:v>60.5</c:v>
                </c:pt>
                <c:pt idx="317">
                  <c:v>60</c:v>
                </c:pt>
                <c:pt idx="318">
                  <c:v>64.5</c:v>
                </c:pt>
                <c:pt idx="319">
                  <c:v>66.86</c:v>
                </c:pt>
                <c:pt idx="320">
                  <c:v>65.5</c:v>
                </c:pt>
                <c:pt idx="321">
                  <c:v>65.7</c:v>
                </c:pt>
                <c:pt idx="322">
                  <c:v>65.05</c:v>
                </c:pt>
                <c:pt idx="323">
                  <c:v>66.349999999999994</c:v>
                </c:pt>
                <c:pt idx="324">
                  <c:v>65.522499999999994</c:v>
                </c:pt>
                <c:pt idx="325">
                  <c:v>65</c:v>
                </c:pt>
                <c:pt idx="326">
                  <c:v>65.69</c:v>
                </c:pt>
                <c:pt idx="327">
                  <c:v>69.16</c:v>
                </c:pt>
                <c:pt idx="328">
                  <c:v>66</c:v>
                </c:pt>
                <c:pt idx="329">
                  <c:v>63.9</c:v>
                </c:pt>
                <c:pt idx="330">
                  <c:v>66.41</c:v>
                </c:pt>
                <c:pt idx="331">
                  <c:v>66.41</c:v>
                </c:pt>
                <c:pt idx="332">
                  <c:v>65.98</c:v>
                </c:pt>
                <c:pt idx="333">
                  <c:v>66.010000000000005</c:v>
                </c:pt>
                <c:pt idx="334">
                  <c:v>64.989999999999995</c:v>
                </c:pt>
                <c:pt idx="335">
                  <c:v>67.569999999999993</c:v>
                </c:pt>
                <c:pt idx="336">
                  <c:v>66.099999999999994</c:v>
                </c:pt>
                <c:pt idx="337">
                  <c:v>67.03</c:v>
                </c:pt>
                <c:pt idx="338">
                  <c:v>67.61</c:v>
                </c:pt>
                <c:pt idx="339">
                  <c:v>69.63</c:v>
                </c:pt>
                <c:pt idx="340">
                  <c:v>70.930000000000007</c:v>
                </c:pt>
                <c:pt idx="341">
                  <c:v>70.02</c:v>
                </c:pt>
                <c:pt idx="342">
                  <c:v>70</c:v>
                </c:pt>
                <c:pt idx="343">
                  <c:v>71.7</c:v>
                </c:pt>
                <c:pt idx="344">
                  <c:v>70.56</c:v>
                </c:pt>
                <c:pt idx="345">
                  <c:v>72</c:v>
                </c:pt>
                <c:pt idx="346">
                  <c:v>74</c:v>
                </c:pt>
                <c:pt idx="347">
                  <c:v>75.510000000000005</c:v>
                </c:pt>
                <c:pt idx="348">
                  <c:v>75.5</c:v>
                </c:pt>
                <c:pt idx="349">
                  <c:v>78.180000000000007</c:v>
                </c:pt>
                <c:pt idx="350">
                  <c:v>79</c:v>
                </c:pt>
                <c:pt idx="351">
                  <c:v>78</c:v>
                </c:pt>
                <c:pt idx="352">
                  <c:v>78</c:v>
                </c:pt>
                <c:pt idx="353">
                  <c:v>76.400000000000006</c:v>
                </c:pt>
                <c:pt idx="354">
                  <c:v>79.989999999999995</c:v>
                </c:pt>
                <c:pt idx="355">
                  <c:v>78.47</c:v>
                </c:pt>
                <c:pt idx="356">
                  <c:v>78.12</c:v>
                </c:pt>
                <c:pt idx="357">
                  <c:v>79.16</c:v>
                </c:pt>
                <c:pt idx="358">
                  <c:v>78.08</c:v>
                </c:pt>
                <c:pt idx="359">
                  <c:v>76.55</c:v>
                </c:pt>
                <c:pt idx="360">
                  <c:v>75.430000000000007</c:v>
                </c:pt>
                <c:pt idx="361">
                  <c:v>78.5</c:v>
                </c:pt>
                <c:pt idx="362">
                  <c:v>77.33</c:v>
                </c:pt>
                <c:pt idx="363">
                  <c:v>76.790000000000006</c:v>
                </c:pt>
                <c:pt idx="364">
                  <c:v>75.5</c:v>
                </c:pt>
                <c:pt idx="365">
                  <c:v>79.48</c:v>
                </c:pt>
                <c:pt idx="366">
                  <c:v>80</c:v>
                </c:pt>
                <c:pt idx="367">
                  <c:v>79.989999999999995</c:v>
                </c:pt>
                <c:pt idx="368">
                  <c:v>77.790000000000006</c:v>
                </c:pt>
                <c:pt idx="369">
                  <c:v>75.11</c:v>
                </c:pt>
                <c:pt idx="370">
                  <c:v>75.45</c:v>
                </c:pt>
                <c:pt idx="371">
                  <c:v>75.2</c:v>
                </c:pt>
                <c:pt idx="372">
                  <c:v>77.08</c:v>
                </c:pt>
                <c:pt idx="373">
                  <c:v>77.010000000000005</c:v>
                </c:pt>
                <c:pt idx="374">
                  <c:v>78</c:v>
                </c:pt>
                <c:pt idx="375">
                  <c:v>77.010000000000005</c:v>
                </c:pt>
                <c:pt idx="376">
                  <c:v>75.45</c:v>
                </c:pt>
                <c:pt idx="377">
                  <c:v>77.09</c:v>
                </c:pt>
                <c:pt idx="378">
                  <c:v>75.94</c:v>
                </c:pt>
                <c:pt idx="379">
                  <c:v>76.45</c:v>
                </c:pt>
                <c:pt idx="380">
                  <c:v>76.739999999999995</c:v>
                </c:pt>
                <c:pt idx="381">
                  <c:v>76.569999999999993</c:v>
                </c:pt>
                <c:pt idx="382">
                  <c:v>77.069999999999993</c:v>
                </c:pt>
                <c:pt idx="383">
                  <c:v>78</c:v>
                </c:pt>
                <c:pt idx="384">
                  <c:v>77.98</c:v>
                </c:pt>
                <c:pt idx="385">
                  <c:v>76.5</c:v>
                </c:pt>
                <c:pt idx="386">
                  <c:v>76.62</c:v>
                </c:pt>
                <c:pt idx="387">
                  <c:v>82.36</c:v>
                </c:pt>
                <c:pt idx="388">
                  <c:v>86.87</c:v>
                </c:pt>
                <c:pt idx="389">
                  <c:v>87.04</c:v>
                </c:pt>
                <c:pt idx="390">
                  <c:v>86.05</c:v>
                </c:pt>
                <c:pt idx="391">
                  <c:v>88.16</c:v>
                </c:pt>
                <c:pt idx="392">
                  <c:v>87.98</c:v>
                </c:pt>
                <c:pt idx="393">
                  <c:v>86.61</c:v>
                </c:pt>
                <c:pt idx="394">
                  <c:v>86</c:v>
                </c:pt>
                <c:pt idx="395">
                  <c:v>86</c:v>
                </c:pt>
                <c:pt idx="396">
                  <c:v>86</c:v>
                </c:pt>
                <c:pt idx="397">
                  <c:v>86</c:v>
                </c:pt>
                <c:pt idx="398">
                  <c:v>86.33</c:v>
                </c:pt>
                <c:pt idx="399">
                  <c:v>86.21</c:v>
                </c:pt>
                <c:pt idx="400">
                  <c:v>87</c:v>
                </c:pt>
                <c:pt idx="401">
                  <c:v>85.06</c:v>
                </c:pt>
                <c:pt idx="402">
                  <c:v>84</c:v>
                </c:pt>
                <c:pt idx="403">
                  <c:v>84</c:v>
                </c:pt>
                <c:pt idx="404">
                  <c:v>88.71</c:v>
                </c:pt>
                <c:pt idx="405">
                  <c:v>85.98</c:v>
                </c:pt>
                <c:pt idx="406">
                  <c:v>85.02</c:v>
                </c:pt>
                <c:pt idx="407">
                  <c:v>84.375</c:v>
                </c:pt>
                <c:pt idx="408">
                  <c:v>82.5</c:v>
                </c:pt>
                <c:pt idx="409">
                  <c:v>84</c:v>
                </c:pt>
                <c:pt idx="410">
                  <c:v>82.2</c:v>
                </c:pt>
                <c:pt idx="411">
                  <c:v>82.5</c:v>
                </c:pt>
                <c:pt idx="412">
                  <c:v>80.540000000000006</c:v>
                </c:pt>
                <c:pt idx="413">
                  <c:v>80</c:v>
                </c:pt>
                <c:pt idx="414">
                  <c:v>81</c:v>
                </c:pt>
                <c:pt idx="415">
                  <c:v>80.92</c:v>
                </c:pt>
                <c:pt idx="416">
                  <c:v>77.89</c:v>
                </c:pt>
                <c:pt idx="417">
                  <c:v>77</c:v>
                </c:pt>
                <c:pt idx="418">
                  <c:v>76.48</c:v>
                </c:pt>
                <c:pt idx="419">
                  <c:v>78.3</c:v>
                </c:pt>
                <c:pt idx="420">
                  <c:v>78.33</c:v>
                </c:pt>
                <c:pt idx="421">
                  <c:v>75.5</c:v>
                </c:pt>
                <c:pt idx="422">
                  <c:v>75</c:v>
                </c:pt>
                <c:pt idx="423">
                  <c:v>76.86</c:v>
                </c:pt>
                <c:pt idx="424">
                  <c:v>74</c:v>
                </c:pt>
                <c:pt idx="425">
                  <c:v>73.27</c:v>
                </c:pt>
                <c:pt idx="426">
                  <c:v>70.58</c:v>
                </c:pt>
                <c:pt idx="427">
                  <c:v>70</c:v>
                </c:pt>
                <c:pt idx="428">
                  <c:v>70.739999999999995</c:v>
                </c:pt>
                <c:pt idx="429">
                  <c:v>72.099999999999994</c:v>
                </c:pt>
                <c:pt idx="430">
                  <c:v>73.75</c:v>
                </c:pt>
                <c:pt idx="431">
                  <c:v>70.239999999999995</c:v>
                </c:pt>
                <c:pt idx="432">
                  <c:v>69.45</c:v>
                </c:pt>
                <c:pt idx="433">
                  <c:v>69.844999999999999</c:v>
                </c:pt>
                <c:pt idx="434">
                  <c:v>68.321666666666673</c:v>
                </c:pt>
                <c:pt idx="435">
                  <c:v>68.306666666666672</c:v>
                </c:pt>
                <c:pt idx="436">
                  <c:v>65.67</c:v>
                </c:pt>
                <c:pt idx="437">
                  <c:v>69.39</c:v>
                </c:pt>
                <c:pt idx="438">
                  <c:v>68.819999999999993</c:v>
                </c:pt>
                <c:pt idx="439">
                  <c:v>68.400000000000006</c:v>
                </c:pt>
                <c:pt idx="440">
                  <c:v>68.88</c:v>
                </c:pt>
                <c:pt idx="441">
                  <c:v>68.88</c:v>
                </c:pt>
                <c:pt idx="442">
                  <c:v>72.47</c:v>
                </c:pt>
                <c:pt idx="443">
                  <c:v>72.95</c:v>
                </c:pt>
                <c:pt idx="444">
                  <c:v>71</c:v>
                </c:pt>
                <c:pt idx="445">
                  <c:v>72.72</c:v>
                </c:pt>
                <c:pt idx="446">
                  <c:v>73</c:v>
                </c:pt>
                <c:pt idx="447">
                  <c:v>74</c:v>
                </c:pt>
                <c:pt idx="448">
                  <c:v>73.837500000000006</c:v>
                </c:pt>
                <c:pt idx="449">
                  <c:v>72.8</c:v>
                </c:pt>
                <c:pt idx="450">
                  <c:v>75.55</c:v>
                </c:pt>
                <c:pt idx="451">
                  <c:v>73.3</c:v>
                </c:pt>
                <c:pt idx="452">
                  <c:v>74</c:v>
                </c:pt>
                <c:pt idx="453">
                  <c:v>75.849999999999994</c:v>
                </c:pt>
                <c:pt idx="454">
                  <c:v>77</c:v>
                </c:pt>
                <c:pt idx="455">
                  <c:v>75.31</c:v>
                </c:pt>
                <c:pt idx="456">
                  <c:v>75.099999999999994</c:v>
                </c:pt>
                <c:pt idx="457">
                  <c:v>74.09</c:v>
                </c:pt>
                <c:pt idx="458">
                  <c:v>74</c:v>
                </c:pt>
                <c:pt idx="459">
                  <c:v>74</c:v>
                </c:pt>
                <c:pt idx="460">
                  <c:v>73</c:v>
                </c:pt>
                <c:pt idx="461">
                  <c:v>70.17</c:v>
                </c:pt>
                <c:pt idx="462">
                  <c:v>66.25</c:v>
                </c:pt>
                <c:pt idx="463">
                  <c:v>65.33</c:v>
                </c:pt>
                <c:pt idx="464">
                  <c:v>69</c:v>
                </c:pt>
                <c:pt idx="465">
                  <c:v>68.03</c:v>
                </c:pt>
                <c:pt idx="466">
                  <c:v>66.13</c:v>
                </c:pt>
                <c:pt idx="467">
                  <c:v>68.989999999999995</c:v>
                </c:pt>
                <c:pt idx="468">
                  <c:v>65.75</c:v>
                </c:pt>
                <c:pt idx="469">
                  <c:v>64.05</c:v>
                </c:pt>
                <c:pt idx="470">
                  <c:v>59.94</c:v>
                </c:pt>
                <c:pt idx="471">
                  <c:v>59.85</c:v>
                </c:pt>
                <c:pt idx="472">
                  <c:v>61.32</c:v>
                </c:pt>
                <c:pt idx="473">
                  <c:v>64</c:v>
                </c:pt>
                <c:pt idx="474">
                  <c:v>64</c:v>
                </c:pt>
                <c:pt idx="475">
                  <c:v>64.5</c:v>
                </c:pt>
                <c:pt idx="476">
                  <c:v>59.67</c:v>
                </c:pt>
                <c:pt idx="477">
                  <c:v>55.37</c:v>
                </c:pt>
                <c:pt idx="478">
                  <c:v>55.37</c:v>
                </c:pt>
                <c:pt idx="479">
                  <c:v>56</c:v>
                </c:pt>
                <c:pt idx="480">
                  <c:v>54.05</c:v>
                </c:pt>
                <c:pt idx="481">
                  <c:v>53</c:v>
                </c:pt>
                <c:pt idx="482">
                  <c:v>54</c:v>
                </c:pt>
                <c:pt idx="483">
                  <c:v>55.08</c:v>
                </c:pt>
                <c:pt idx="484">
                  <c:v>57.87</c:v>
                </c:pt>
                <c:pt idx="485">
                  <c:v>61.66</c:v>
                </c:pt>
                <c:pt idx="486">
                  <c:v>63.64</c:v>
                </c:pt>
                <c:pt idx="487">
                  <c:v>61</c:v>
                </c:pt>
                <c:pt idx="488">
                  <c:v>62</c:v>
                </c:pt>
                <c:pt idx="489">
                  <c:v>63.4</c:v>
                </c:pt>
                <c:pt idx="490">
                  <c:v>63.2</c:v>
                </c:pt>
                <c:pt idx="491">
                  <c:v>62</c:v>
                </c:pt>
                <c:pt idx="492">
                  <c:v>62.45</c:v>
                </c:pt>
                <c:pt idx="493">
                  <c:v>63</c:v>
                </c:pt>
                <c:pt idx="494">
                  <c:v>62.87</c:v>
                </c:pt>
                <c:pt idx="495">
                  <c:v>67.31</c:v>
                </c:pt>
                <c:pt idx="496">
                  <c:v>69.569999999999993</c:v>
                </c:pt>
                <c:pt idx="497">
                  <c:v>69.42</c:v>
                </c:pt>
                <c:pt idx="498">
                  <c:v>67.905000000000001</c:v>
                </c:pt>
                <c:pt idx="499">
                  <c:v>66.69</c:v>
                </c:pt>
                <c:pt idx="500">
                  <c:v>65.94</c:v>
                </c:pt>
                <c:pt idx="501">
                  <c:v>65.94</c:v>
                </c:pt>
                <c:pt idx="502">
                  <c:v>65.41</c:v>
                </c:pt>
                <c:pt idx="503">
                  <c:v>65.010000000000005</c:v>
                </c:pt>
                <c:pt idx="504">
                  <c:v>65.599999999999994</c:v>
                </c:pt>
                <c:pt idx="505">
                  <c:v>65.5</c:v>
                </c:pt>
                <c:pt idx="506">
                  <c:v>65.525000000000006</c:v>
                </c:pt>
                <c:pt idx="507">
                  <c:v>65.5</c:v>
                </c:pt>
                <c:pt idx="508">
                  <c:v>65.5</c:v>
                </c:pt>
                <c:pt idx="509">
                  <c:v>63.7</c:v>
                </c:pt>
                <c:pt idx="510">
                  <c:v>60.43</c:v>
                </c:pt>
                <c:pt idx="511">
                  <c:v>62.51</c:v>
                </c:pt>
                <c:pt idx="512">
                  <c:v>62.51</c:v>
                </c:pt>
                <c:pt idx="513">
                  <c:v>60.02</c:v>
                </c:pt>
                <c:pt idx="514">
                  <c:v>61</c:v>
                </c:pt>
                <c:pt idx="515">
                  <c:v>61.306666666666672</c:v>
                </c:pt>
                <c:pt idx="516">
                  <c:v>62.9</c:v>
                </c:pt>
                <c:pt idx="517">
                  <c:v>62.326666666666668</c:v>
                </c:pt>
                <c:pt idx="518">
                  <c:v>62.21</c:v>
                </c:pt>
                <c:pt idx="519">
                  <c:v>62.89</c:v>
                </c:pt>
                <c:pt idx="520">
                  <c:v>64</c:v>
                </c:pt>
                <c:pt idx="521">
                  <c:v>64.760000000000005</c:v>
                </c:pt>
                <c:pt idx="522">
                  <c:v>65.17</c:v>
                </c:pt>
                <c:pt idx="523">
                  <c:v>65.52</c:v>
                </c:pt>
                <c:pt idx="524">
                  <c:v>66.22</c:v>
                </c:pt>
                <c:pt idx="525">
                  <c:v>67.89</c:v>
                </c:pt>
                <c:pt idx="526">
                  <c:v>68.72</c:v>
                </c:pt>
                <c:pt idx="527">
                  <c:v>67.989999999999995</c:v>
                </c:pt>
                <c:pt idx="528">
                  <c:v>66.75</c:v>
                </c:pt>
                <c:pt idx="529">
                  <c:v>68.25</c:v>
                </c:pt>
                <c:pt idx="530">
                  <c:v>70.98</c:v>
                </c:pt>
                <c:pt idx="531">
                  <c:v>71.209999999999994</c:v>
                </c:pt>
                <c:pt idx="532">
                  <c:v>69.5</c:v>
                </c:pt>
                <c:pt idx="533">
                  <c:v>69.03</c:v>
                </c:pt>
                <c:pt idx="534">
                  <c:v>69</c:v>
                </c:pt>
                <c:pt idx="535">
                  <c:v>69.44</c:v>
                </c:pt>
                <c:pt idx="536">
                  <c:v>66.5</c:v>
                </c:pt>
                <c:pt idx="537">
                  <c:v>66.510000000000005</c:v>
                </c:pt>
                <c:pt idx="538">
                  <c:v>67.62</c:v>
                </c:pt>
                <c:pt idx="539">
                  <c:v>66.510000000000005</c:v>
                </c:pt>
                <c:pt idx="540">
                  <c:v>65.98</c:v>
                </c:pt>
                <c:pt idx="541">
                  <c:v>65.3</c:v>
                </c:pt>
                <c:pt idx="542">
                  <c:v>64.709999999999994</c:v>
                </c:pt>
                <c:pt idx="543">
                  <c:v>61</c:v>
                </c:pt>
                <c:pt idx="544">
                  <c:v>56.84</c:v>
                </c:pt>
                <c:pt idx="545">
                  <c:v>57.01</c:v>
                </c:pt>
                <c:pt idx="546">
                  <c:v>58.5</c:v>
                </c:pt>
                <c:pt idx="547">
                  <c:v>56.1</c:v>
                </c:pt>
                <c:pt idx="548">
                  <c:v>56.55</c:v>
                </c:pt>
                <c:pt idx="549">
                  <c:v>59.82</c:v>
                </c:pt>
                <c:pt idx="550">
                  <c:v>62</c:v>
                </c:pt>
                <c:pt idx="551">
                  <c:v>61</c:v>
                </c:pt>
                <c:pt idx="552">
                  <c:v>58.58</c:v>
                </c:pt>
                <c:pt idx="553">
                  <c:v>60</c:v>
                </c:pt>
                <c:pt idx="554">
                  <c:v>60.1</c:v>
                </c:pt>
                <c:pt idx="555">
                  <c:v>60.48</c:v>
                </c:pt>
                <c:pt idx="556">
                  <c:v>60.98</c:v>
                </c:pt>
                <c:pt idx="557">
                  <c:v>61.34</c:v>
                </c:pt>
                <c:pt idx="558">
                  <c:v>62</c:v>
                </c:pt>
                <c:pt idx="559">
                  <c:v>62</c:v>
                </c:pt>
                <c:pt idx="560">
                  <c:v>62.25</c:v>
                </c:pt>
                <c:pt idx="561">
                  <c:v>62.95</c:v>
                </c:pt>
                <c:pt idx="562">
                  <c:v>58.65</c:v>
                </c:pt>
                <c:pt idx="563">
                  <c:v>60.3</c:v>
                </c:pt>
                <c:pt idx="564">
                  <c:v>60.5</c:v>
                </c:pt>
                <c:pt idx="565">
                  <c:v>60</c:v>
                </c:pt>
                <c:pt idx="566">
                  <c:v>60.2</c:v>
                </c:pt>
                <c:pt idx="567">
                  <c:v>64.34</c:v>
                </c:pt>
                <c:pt idx="568">
                  <c:v>64.05</c:v>
                </c:pt>
                <c:pt idx="569">
                  <c:v>64.56</c:v>
                </c:pt>
                <c:pt idx="570">
                  <c:v>64.099999999999994</c:v>
                </c:pt>
                <c:pt idx="571">
                  <c:v>67.400000000000006</c:v>
                </c:pt>
                <c:pt idx="572">
                  <c:v>67.11</c:v>
                </c:pt>
                <c:pt idx="573">
                  <c:v>67.5</c:v>
                </c:pt>
                <c:pt idx="574">
                  <c:v>67.5</c:v>
                </c:pt>
                <c:pt idx="575">
                  <c:v>66</c:v>
                </c:pt>
                <c:pt idx="576">
                  <c:v>67.22</c:v>
                </c:pt>
                <c:pt idx="577">
                  <c:v>66.900000000000006</c:v>
                </c:pt>
                <c:pt idx="578">
                  <c:v>66.900000000000006</c:v>
                </c:pt>
                <c:pt idx="579">
                  <c:v>65.33</c:v>
                </c:pt>
                <c:pt idx="580">
                  <c:v>61.56</c:v>
                </c:pt>
                <c:pt idx="581">
                  <c:v>61.34</c:v>
                </c:pt>
                <c:pt idx="582">
                  <c:v>57</c:v>
                </c:pt>
                <c:pt idx="583">
                  <c:v>57.15</c:v>
                </c:pt>
                <c:pt idx="584">
                  <c:v>56.4</c:v>
                </c:pt>
                <c:pt idx="585">
                  <c:v>57.98</c:v>
                </c:pt>
                <c:pt idx="586">
                  <c:v>58.98</c:v>
                </c:pt>
                <c:pt idx="587">
                  <c:v>58</c:v>
                </c:pt>
                <c:pt idx="588">
                  <c:v>56.88</c:v>
                </c:pt>
                <c:pt idx="589">
                  <c:v>58.49</c:v>
                </c:pt>
                <c:pt idx="590">
                  <c:v>58.46</c:v>
                </c:pt>
                <c:pt idx="591">
                  <c:v>60.41</c:v>
                </c:pt>
                <c:pt idx="592">
                  <c:v>58.06</c:v>
                </c:pt>
                <c:pt idx="593">
                  <c:v>58.06</c:v>
                </c:pt>
                <c:pt idx="594">
                  <c:v>54.58</c:v>
                </c:pt>
                <c:pt idx="595">
                  <c:v>55</c:v>
                </c:pt>
                <c:pt idx="596">
                  <c:v>53.5</c:v>
                </c:pt>
                <c:pt idx="597">
                  <c:v>54.49</c:v>
                </c:pt>
                <c:pt idx="598">
                  <c:v>55</c:v>
                </c:pt>
                <c:pt idx="599">
                  <c:v>53.65</c:v>
                </c:pt>
                <c:pt idx="600">
                  <c:v>53.912500000000001</c:v>
                </c:pt>
                <c:pt idx="601">
                  <c:v>53</c:v>
                </c:pt>
                <c:pt idx="602">
                  <c:v>54</c:v>
                </c:pt>
                <c:pt idx="603">
                  <c:v>53.169999999999987</c:v>
                </c:pt>
                <c:pt idx="604">
                  <c:v>52.51</c:v>
                </c:pt>
                <c:pt idx="605">
                  <c:v>52.56</c:v>
                </c:pt>
                <c:pt idx="606">
                  <c:v>52.267499999999998</c:v>
                </c:pt>
                <c:pt idx="607">
                  <c:v>52</c:v>
                </c:pt>
                <c:pt idx="608">
                  <c:v>52</c:v>
                </c:pt>
                <c:pt idx="609">
                  <c:v>52.59</c:v>
                </c:pt>
                <c:pt idx="610">
                  <c:v>54.59</c:v>
                </c:pt>
                <c:pt idx="611">
                  <c:v>55.62</c:v>
                </c:pt>
                <c:pt idx="612">
                  <c:v>54.725000000000009</c:v>
                </c:pt>
                <c:pt idx="613">
                  <c:v>55.08</c:v>
                </c:pt>
                <c:pt idx="614">
                  <c:v>53.61</c:v>
                </c:pt>
                <c:pt idx="615">
                  <c:v>54</c:v>
                </c:pt>
                <c:pt idx="616">
                  <c:v>50.41</c:v>
                </c:pt>
                <c:pt idx="617">
                  <c:v>50.47</c:v>
                </c:pt>
                <c:pt idx="618">
                  <c:v>50.82</c:v>
                </c:pt>
                <c:pt idx="619">
                  <c:v>51</c:v>
                </c:pt>
                <c:pt idx="620">
                  <c:v>50</c:v>
                </c:pt>
                <c:pt idx="621">
                  <c:v>51</c:v>
                </c:pt>
                <c:pt idx="622">
                  <c:v>50.125</c:v>
                </c:pt>
                <c:pt idx="623">
                  <c:v>49.5</c:v>
                </c:pt>
                <c:pt idx="624">
                  <c:v>50</c:v>
                </c:pt>
                <c:pt idx="625">
                  <c:v>50.69</c:v>
                </c:pt>
                <c:pt idx="626">
                  <c:v>51</c:v>
                </c:pt>
                <c:pt idx="627">
                  <c:v>52.76</c:v>
                </c:pt>
                <c:pt idx="628">
                  <c:v>52.4</c:v>
                </c:pt>
                <c:pt idx="629">
                  <c:v>50.81</c:v>
                </c:pt>
                <c:pt idx="630">
                  <c:v>50.13</c:v>
                </c:pt>
                <c:pt idx="631">
                  <c:v>50.15</c:v>
                </c:pt>
                <c:pt idx="632">
                  <c:v>48.16</c:v>
                </c:pt>
                <c:pt idx="633">
                  <c:v>47.55</c:v>
                </c:pt>
                <c:pt idx="634">
                  <c:v>47.89</c:v>
                </c:pt>
                <c:pt idx="635">
                  <c:v>48.42</c:v>
                </c:pt>
                <c:pt idx="636">
                  <c:v>48.03</c:v>
                </c:pt>
                <c:pt idx="637">
                  <c:v>48.32</c:v>
                </c:pt>
                <c:pt idx="638">
                  <c:v>47.66</c:v>
                </c:pt>
                <c:pt idx="639">
                  <c:v>47.66</c:v>
                </c:pt>
                <c:pt idx="640">
                  <c:v>48.5</c:v>
                </c:pt>
                <c:pt idx="641">
                  <c:v>49.8</c:v>
                </c:pt>
                <c:pt idx="642">
                  <c:v>52.23</c:v>
                </c:pt>
                <c:pt idx="643">
                  <c:v>53.04</c:v>
                </c:pt>
                <c:pt idx="644">
                  <c:v>52.9</c:v>
                </c:pt>
                <c:pt idx="645">
                  <c:v>52.9</c:v>
                </c:pt>
                <c:pt idx="646">
                  <c:v>53.57</c:v>
                </c:pt>
                <c:pt idx="647">
                  <c:v>53.58</c:v>
                </c:pt>
                <c:pt idx="648">
                  <c:v>56.34</c:v>
                </c:pt>
                <c:pt idx="649">
                  <c:v>56.34</c:v>
                </c:pt>
                <c:pt idx="650">
                  <c:v>55.510000000000012</c:v>
                </c:pt>
                <c:pt idx="651">
                  <c:v>55.5</c:v>
                </c:pt>
                <c:pt idx="652">
                  <c:v>53.86</c:v>
                </c:pt>
                <c:pt idx="653">
                  <c:v>53.48</c:v>
                </c:pt>
                <c:pt idx="654">
                  <c:v>52</c:v>
                </c:pt>
                <c:pt idx="655">
                  <c:v>50.77</c:v>
                </c:pt>
                <c:pt idx="656">
                  <c:v>50.92</c:v>
                </c:pt>
                <c:pt idx="657">
                  <c:v>50.92</c:v>
                </c:pt>
                <c:pt idx="658">
                  <c:v>52.03</c:v>
                </c:pt>
                <c:pt idx="659">
                  <c:v>53.93</c:v>
                </c:pt>
                <c:pt idx="660">
                  <c:v>55.5</c:v>
                </c:pt>
                <c:pt idx="661">
                  <c:v>54.11</c:v>
                </c:pt>
                <c:pt idx="662">
                  <c:v>53.53</c:v>
                </c:pt>
                <c:pt idx="663">
                  <c:v>52</c:v>
                </c:pt>
                <c:pt idx="664">
                  <c:v>51.37</c:v>
                </c:pt>
                <c:pt idx="665">
                  <c:v>53.24</c:v>
                </c:pt>
                <c:pt idx="666">
                  <c:v>52.65</c:v>
                </c:pt>
                <c:pt idx="667">
                  <c:v>52.11</c:v>
                </c:pt>
                <c:pt idx="668">
                  <c:v>53.56</c:v>
                </c:pt>
                <c:pt idx="669">
                  <c:v>55.34</c:v>
                </c:pt>
                <c:pt idx="670">
                  <c:v>53.11</c:v>
                </c:pt>
                <c:pt idx="671">
                  <c:v>53.39</c:v>
                </c:pt>
                <c:pt idx="672">
                  <c:v>53.137500000000003</c:v>
                </c:pt>
                <c:pt idx="673">
                  <c:v>52</c:v>
                </c:pt>
                <c:pt idx="674">
                  <c:v>54.05</c:v>
                </c:pt>
                <c:pt idx="675">
                  <c:v>51.26</c:v>
                </c:pt>
                <c:pt idx="676">
                  <c:v>51.43</c:v>
                </c:pt>
                <c:pt idx="677">
                  <c:v>52.74</c:v>
                </c:pt>
                <c:pt idx="678">
                  <c:v>53.71</c:v>
                </c:pt>
                <c:pt idx="679">
                  <c:v>53.225000000000001</c:v>
                </c:pt>
                <c:pt idx="680">
                  <c:v>53.594999999999999</c:v>
                </c:pt>
                <c:pt idx="681">
                  <c:v>53.63</c:v>
                </c:pt>
                <c:pt idx="682">
                  <c:v>53.85</c:v>
                </c:pt>
                <c:pt idx="683">
                  <c:v>53.85</c:v>
                </c:pt>
                <c:pt idx="684">
                  <c:v>53.2</c:v>
                </c:pt>
                <c:pt idx="685">
                  <c:v>53.18</c:v>
                </c:pt>
                <c:pt idx="686">
                  <c:v>53.89</c:v>
                </c:pt>
                <c:pt idx="687">
                  <c:v>54.34</c:v>
                </c:pt>
                <c:pt idx="688">
                  <c:v>54.59</c:v>
                </c:pt>
                <c:pt idx="689">
                  <c:v>53.38</c:v>
                </c:pt>
                <c:pt idx="690">
                  <c:v>53.36</c:v>
                </c:pt>
                <c:pt idx="691">
                  <c:v>53.36</c:v>
                </c:pt>
                <c:pt idx="692">
                  <c:v>53.97</c:v>
                </c:pt>
                <c:pt idx="693">
                  <c:v>54.26</c:v>
                </c:pt>
                <c:pt idx="694">
                  <c:v>55</c:v>
                </c:pt>
                <c:pt idx="695">
                  <c:v>53.01</c:v>
                </c:pt>
                <c:pt idx="696">
                  <c:v>54.16</c:v>
                </c:pt>
                <c:pt idx="697">
                  <c:v>53.393333333333317</c:v>
                </c:pt>
                <c:pt idx="698">
                  <c:v>53.01</c:v>
                </c:pt>
                <c:pt idx="699">
                  <c:v>52.383333333333333</c:v>
                </c:pt>
                <c:pt idx="700">
                  <c:v>52.13</c:v>
                </c:pt>
                <c:pt idx="701">
                  <c:v>51</c:v>
                </c:pt>
                <c:pt idx="702">
                  <c:v>51</c:v>
                </c:pt>
                <c:pt idx="703">
                  <c:v>51.58</c:v>
                </c:pt>
                <c:pt idx="704">
                  <c:v>51</c:v>
                </c:pt>
                <c:pt idx="705">
                  <c:v>51.69</c:v>
                </c:pt>
                <c:pt idx="706">
                  <c:v>50.05</c:v>
                </c:pt>
                <c:pt idx="707">
                  <c:v>49.5</c:v>
                </c:pt>
                <c:pt idx="708">
                  <c:v>51.14</c:v>
                </c:pt>
                <c:pt idx="709">
                  <c:v>49.88</c:v>
                </c:pt>
                <c:pt idx="710">
                  <c:v>50</c:v>
                </c:pt>
                <c:pt idx="711">
                  <c:v>49.49</c:v>
                </c:pt>
                <c:pt idx="712">
                  <c:v>48.75</c:v>
                </c:pt>
                <c:pt idx="713">
                  <c:v>46.85</c:v>
                </c:pt>
                <c:pt idx="714">
                  <c:v>47.13</c:v>
                </c:pt>
                <c:pt idx="715">
                  <c:v>46.8</c:v>
                </c:pt>
                <c:pt idx="716">
                  <c:v>45.74</c:v>
                </c:pt>
                <c:pt idx="717">
                  <c:v>47.94</c:v>
                </c:pt>
                <c:pt idx="718">
                  <c:v>47.564999999999998</c:v>
                </c:pt>
                <c:pt idx="719">
                  <c:v>48</c:v>
                </c:pt>
                <c:pt idx="720">
                  <c:v>48.58</c:v>
                </c:pt>
                <c:pt idx="721">
                  <c:v>46.1</c:v>
                </c:pt>
                <c:pt idx="722">
                  <c:v>47.86</c:v>
                </c:pt>
                <c:pt idx="723">
                  <c:v>48.37</c:v>
                </c:pt>
                <c:pt idx="724">
                  <c:v>48.26</c:v>
                </c:pt>
                <c:pt idx="725">
                  <c:v>48.26</c:v>
                </c:pt>
                <c:pt idx="726">
                  <c:v>45.82</c:v>
                </c:pt>
                <c:pt idx="727">
                  <c:v>47.05</c:v>
                </c:pt>
                <c:pt idx="728">
                  <c:v>47.68</c:v>
                </c:pt>
                <c:pt idx="729">
                  <c:v>46.52</c:v>
                </c:pt>
                <c:pt idx="730">
                  <c:v>47.03</c:v>
                </c:pt>
                <c:pt idx="731">
                  <c:v>46.99</c:v>
                </c:pt>
                <c:pt idx="732">
                  <c:v>47.03</c:v>
                </c:pt>
                <c:pt idx="733">
                  <c:v>47.77</c:v>
                </c:pt>
                <c:pt idx="734">
                  <c:v>46.99</c:v>
                </c:pt>
                <c:pt idx="735">
                  <c:v>47.41</c:v>
                </c:pt>
                <c:pt idx="736">
                  <c:v>47.04</c:v>
                </c:pt>
                <c:pt idx="737">
                  <c:v>44.15</c:v>
                </c:pt>
                <c:pt idx="738">
                  <c:v>44.59</c:v>
                </c:pt>
                <c:pt idx="739">
                  <c:v>45.29</c:v>
                </c:pt>
                <c:pt idx="740">
                  <c:v>45.29</c:v>
                </c:pt>
                <c:pt idx="741">
                  <c:v>46.79</c:v>
                </c:pt>
                <c:pt idx="742">
                  <c:v>46.79</c:v>
                </c:pt>
                <c:pt idx="743">
                  <c:v>45.5</c:v>
                </c:pt>
                <c:pt idx="744">
                  <c:v>46.9</c:v>
                </c:pt>
                <c:pt idx="745">
                  <c:v>47.25</c:v>
                </c:pt>
                <c:pt idx="746">
                  <c:v>46.022500000000001</c:v>
                </c:pt>
                <c:pt idx="747">
                  <c:v>44.97</c:v>
                </c:pt>
                <c:pt idx="748">
                  <c:v>44.97</c:v>
                </c:pt>
                <c:pt idx="749">
                  <c:v>43.552500000000002</c:v>
                </c:pt>
                <c:pt idx="750">
                  <c:v>43.27</c:v>
                </c:pt>
                <c:pt idx="751">
                  <c:v>41</c:v>
                </c:pt>
                <c:pt idx="752">
                  <c:v>42.4</c:v>
                </c:pt>
                <c:pt idx="753">
                  <c:v>41.31</c:v>
                </c:pt>
                <c:pt idx="754">
                  <c:v>40.46</c:v>
                </c:pt>
                <c:pt idx="755">
                  <c:v>40.479999999999997</c:v>
                </c:pt>
                <c:pt idx="756">
                  <c:v>40</c:v>
                </c:pt>
                <c:pt idx="757">
                  <c:v>37.44</c:v>
                </c:pt>
                <c:pt idx="758">
                  <c:v>37.25</c:v>
                </c:pt>
                <c:pt idx="759">
                  <c:v>35.93</c:v>
                </c:pt>
                <c:pt idx="760">
                  <c:v>34.049999999999997</c:v>
                </c:pt>
                <c:pt idx="761">
                  <c:v>34.01</c:v>
                </c:pt>
                <c:pt idx="762">
                  <c:v>35</c:v>
                </c:pt>
                <c:pt idx="763">
                  <c:v>37.22</c:v>
                </c:pt>
                <c:pt idx="764">
                  <c:v>40.01</c:v>
                </c:pt>
                <c:pt idx="765">
                  <c:v>42.97</c:v>
                </c:pt>
                <c:pt idx="766">
                  <c:v>44.3</c:v>
                </c:pt>
                <c:pt idx="767">
                  <c:v>46.5</c:v>
                </c:pt>
                <c:pt idx="768">
                  <c:v>46.72</c:v>
                </c:pt>
                <c:pt idx="769">
                  <c:v>46</c:v>
                </c:pt>
                <c:pt idx="770">
                  <c:v>46</c:v>
                </c:pt>
                <c:pt idx="771">
                  <c:v>48.77</c:v>
                </c:pt>
                <c:pt idx="772">
                  <c:v>49.78</c:v>
                </c:pt>
                <c:pt idx="773">
                  <c:v>48.05</c:v>
                </c:pt>
                <c:pt idx="774">
                  <c:v>49.5</c:v>
                </c:pt>
                <c:pt idx="775">
                  <c:v>47.2</c:v>
                </c:pt>
                <c:pt idx="776">
                  <c:v>47.22</c:v>
                </c:pt>
                <c:pt idx="777">
                  <c:v>45.65</c:v>
                </c:pt>
                <c:pt idx="778">
                  <c:v>45.45</c:v>
                </c:pt>
                <c:pt idx="779">
                  <c:v>42.96</c:v>
                </c:pt>
                <c:pt idx="780">
                  <c:v>43.57</c:v>
                </c:pt>
                <c:pt idx="781">
                  <c:v>46.81</c:v>
                </c:pt>
                <c:pt idx="782">
                  <c:v>47.41</c:v>
                </c:pt>
                <c:pt idx="783">
                  <c:v>47.44</c:v>
                </c:pt>
                <c:pt idx="784">
                  <c:v>48.58</c:v>
                </c:pt>
                <c:pt idx="785">
                  <c:v>49.16</c:v>
                </c:pt>
                <c:pt idx="786">
                  <c:v>47.81</c:v>
                </c:pt>
                <c:pt idx="787">
                  <c:v>48.76</c:v>
                </c:pt>
                <c:pt idx="788">
                  <c:v>49.13</c:v>
                </c:pt>
                <c:pt idx="789">
                  <c:v>50.52</c:v>
                </c:pt>
                <c:pt idx="790">
                  <c:v>50.87</c:v>
                </c:pt>
                <c:pt idx="791">
                  <c:v>50.64</c:v>
                </c:pt>
                <c:pt idx="792">
                  <c:v>52.64</c:v>
                </c:pt>
                <c:pt idx="793">
                  <c:v>54.87</c:v>
                </c:pt>
                <c:pt idx="794">
                  <c:v>58.96</c:v>
                </c:pt>
                <c:pt idx="795">
                  <c:v>60.02</c:v>
                </c:pt>
                <c:pt idx="796">
                  <c:v>58.55</c:v>
                </c:pt>
                <c:pt idx="797">
                  <c:v>59.8</c:v>
                </c:pt>
                <c:pt idx="798">
                  <c:v>58.63</c:v>
                </c:pt>
                <c:pt idx="799">
                  <c:v>57.81</c:v>
                </c:pt>
                <c:pt idx="800">
                  <c:v>56.56</c:v>
                </c:pt>
                <c:pt idx="801">
                  <c:v>56</c:v>
                </c:pt>
                <c:pt idx="802">
                  <c:v>56.01</c:v>
                </c:pt>
                <c:pt idx="803">
                  <c:v>55.16</c:v>
                </c:pt>
                <c:pt idx="804">
                  <c:v>55.51</c:v>
                </c:pt>
                <c:pt idx="805">
                  <c:v>54.79</c:v>
                </c:pt>
                <c:pt idx="806">
                  <c:v>54.99</c:v>
                </c:pt>
                <c:pt idx="807">
                  <c:v>53.5</c:v>
                </c:pt>
                <c:pt idx="808">
                  <c:v>52.41</c:v>
                </c:pt>
                <c:pt idx="809">
                  <c:v>52</c:v>
                </c:pt>
                <c:pt idx="810">
                  <c:v>51.63</c:v>
                </c:pt>
                <c:pt idx="811">
                  <c:v>52</c:v>
                </c:pt>
                <c:pt idx="812">
                  <c:v>52.96</c:v>
                </c:pt>
                <c:pt idx="813">
                  <c:v>53</c:v>
                </c:pt>
                <c:pt idx="814">
                  <c:v>52.99</c:v>
                </c:pt>
                <c:pt idx="815">
                  <c:v>52.99</c:v>
                </c:pt>
                <c:pt idx="816">
                  <c:v>53.23</c:v>
                </c:pt>
                <c:pt idx="817">
                  <c:v>53.3</c:v>
                </c:pt>
                <c:pt idx="818">
                  <c:v>53.94</c:v>
                </c:pt>
                <c:pt idx="819">
                  <c:v>53.5</c:v>
                </c:pt>
                <c:pt idx="820">
                  <c:v>53.59</c:v>
                </c:pt>
                <c:pt idx="821">
                  <c:v>53.29</c:v>
                </c:pt>
                <c:pt idx="822">
                  <c:v>53.25</c:v>
                </c:pt>
                <c:pt idx="823">
                  <c:v>53.18</c:v>
                </c:pt>
                <c:pt idx="824">
                  <c:v>52.61</c:v>
                </c:pt>
                <c:pt idx="825">
                  <c:v>53.94</c:v>
                </c:pt>
                <c:pt idx="826">
                  <c:v>53.84</c:v>
                </c:pt>
                <c:pt idx="827">
                  <c:v>54.03</c:v>
                </c:pt>
                <c:pt idx="828">
                  <c:v>53.02</c:v>
                </c:pt>
                <c:pt idx="829">
                  <c:v>52.99</c:v>
                </c:pt>
                <c:pt idx="830">
                  <c:v>52.55</c:v>
                </c:pt>
                <c:pt idx="831">
                  <c:v>53</c:v>
                </c:pt>
                <c:pt idx="832">
                  <c:v>53</c:v>
                </c:pt>
                <c:pt idx="833">
                  <c:v>53</c:v>
                </c:pt>
                <c:pt idx="834">
                  <c:v>52.93</c:v>
                </c:pt>
                <c:pt idx="835">
                  <c:v>52.68</c:v>
                </c:pt>
                <c:pt idx="836">
                  <c:v>52.5</c:v>
                </c:pt>
                <c:pt idx="837">
                  <c:v>52.2</c:v>
                </c:pt>
                <c:pt idx="838">
                  <c:v>51.99</c:v>
                </c:pt>
                <c:pt idx="839">
                  <c:v>51.25</c:v>
                </c:pt>
                <c:pt idx="840">
                  <c:v>51.98</c:v>
                </c:pt>
                <c:pt idx="841">
                  <c:v>51.5</c:v>
                </c:pt>
                <c:pt idx="842">
                  <c:v>52.67</c:v>
                </c:pt>
                <c:pt idx="843">
                  <c:v>52.39</c:v>
                </c:pt>
                <c:pt idx="844">
                  <c:v>52.25</c:v>
                </c:pt>
                <c:pt idx="845">
                  <c:v>51.57</c:v>
                </c:pt>
                <c:pt idx="846">
                  <c:v>52</c:v>
                </c:pt>
                <c:pt idx="847">
                  <c:v>52.32</c:v>
                </c:pt>
                <c:pt idx="848">
                  <c:v>52</c:v>
                </c:pt>
                <c:pt idx="849">
                  <c:v>52.95</c:v>
                </c:pt>
                <c:pt idx="850">
                  <c:v>52.84</c:v>
                </c:pt>
                <c:pt idx="851">
                  <c:v>53.09</c:v>
                </c:pt>
                <c:pt idx="852">
                  <c:v>52</c:v>
                </c:pt>
                <c:pt idx="853">
                  <c:v>52</c:v>
                </c:pt>
                <c:pt idx="854">
                  <c:v>52.49</c:v>
                </c:pt>
                <c:pt idx="855">
                  <c:v>52.98</c:v>
                </c:pt>
                <c:pt idx="856">
                  <c:v>53.71</c:v>
                </c:pt>
                <c:pt idx="857">
                  <c:v>51.77</c:v>
                </c:pt>
                <c:pt idx="858">
                  <c:v>50.31</c:v>
                </c:pt>
                <c:pt idx="859">
                  <c:v>51.17</c:v>
                </c:pt>
                <c:pt idx="860">
                  <c:v>52.76</c:v>
                </c:pt>
                <c:pt idx="861">
                  <c:v>53.29</c:v>
                </c:pt>
                <c:pt idx="862">
                  <c:v>50.91</c:v>
                </c:pt>
                <c:pt idx="863">
                  <c:v>54.39</c:v>
                </c:pt>
                <c:pt idx="864">
                  <c:v>55.25</c:v>
                </c:pt>
                <c:pt idx="865">
                  <c:v>55.47</c:v>
                </c:pt>
                <c:pt idx="866">
                  <c:v>54.09</c:v>
                </c:pt>
                <c:pt idx="867">
                  <c:v>54.99</c:v>
                </c:pt>
                <c:pt idx="868">
                  <c:v>54.44</c:v>
                </c:pt>
                <c:pt idx="869">
                  <c:v>54.69</c:v>
                </c:pt>
                <c:pt idx="870">
                  <c:v>52.65</c:v>
                </c:pt>
                <c:pt idx="871">
                  <c:v>52.6</c:v>
                </c:pt>
                <c:pt idx="872">
                  <c:v>52.44</c:v>
                </c:pt>
                <c:pt idx="873">
                  <c:v>52.05</c:v>
                </c:pt>
                <c:pt idx="874">
                  <c:v>52.99</c:v>
                </c:pt>
                <c:pt idx="875">
                  <c:v>53</c:v>
                </c:pt>
                <c:pt idx="876">
                  <c:v>52.19</c:v>
                </c:pt>
                <c:pt idx="877">
                  <c:v>52.05</c:v>
                </c:pt>
                <c:pt idx="878">
                  <c:v>52.06</c:v>
                </c:pt>
                <c:pt idx="879">
                  <c:v>54.03</c:v>
                </c:pt>
                <c:pt idx="880">
                  <c:v>52.3</c:v>
                </c:pt>
                <c:pt idx="881">
                  <c:v>52.98</c:v>
                </c:pt>
                <c:pt idx="882">
                  <c:v>53.31</c:v>
                </c:pt>
                <c:pt idx="883">
                  <c:v>53.1</c:v>
                </c:pt>
                <c:pt idx="884">
                  <c:v>54.41</c:v>
                </c:pt>
                <c:pt idx="885">
                  <c:v>54.11</c:v>
                </c:pt>
                <c:pt idx="886">
                  <c:v>53.51</c:v>
                </c:pt>
                <c:pt idx="887">
                  <c:v>52.66</c:v>
                </c:pt>
                <c:pt idx="888">
                  <c:v>53.05</c:v>
                </c:pt>
                <c:pt idx="889">
                  <c:v>55.03</c:v>
                </c:pt>
                <c:pt idx="890">
                  <c:v>56.49</c:v>
                </c:pt>
                <c:pt idx="891">
                  <c:v>56.01</c:v>
                </c:pt>
                <c:pt idx="892">
                  <c:v>55.51</c:v>
                </c:pt>
                <c:pt idx="893">
                  <c:v>59.65</c:v>
                </c:pt>
                <c:pt idx="894">
                  <c:v>59.57</c:v>
                </c:pt>
                <c:pt idx="895">
                  <c:v>59.02</c:v>
                </c:pt>
                <c:pt idx="896">
                  <c:v>59.28</c:v>
                </c:pt>
                <c:pt idx="897">
                  <c:v>59.85</c:v>
                </c:pt>
                <c:pt idx="898">
                  <c:v>60.5</c:v>
                </c:pt>
                <c:pt idx="899">
                  <c:v>61.01</c:v>
                </c:pt>
                <c:pt idx="900">
                  <c:v>63.07</c:v>
                </c:pt>
                <c:pt idx="901">
                  <c:v>62.11</c:v>
                </c:pt>
                <c:pt idx="902">
                  <c:v>61</c:v>
                </c:pt>
                <c:pt idx="903">
                  <c:v>59.15</c:v>
                </c:pt>
                <c:pt idx="904">
                  <c:v>59.25</c:v>
                </c:pt>
                <c:pt idx="905">
                  <c:v>60</c:v>
                </c:pt>
                <c:pt idx="906">
                  <c:v>61.57</c:v>
                </c:pt>
                <c:pt idx="907">
                  <c:v>60.91</c:v>
                </c:pt>
                <c:pt idx="908">
                  <c:v>60.18</c:v>
                </c:pt>
                <c:pt idx="909">
                  <c:v>59.99</c:v>
                </c:pt>
                <c:pt idx="910">
                  <c:v>58.25</c:v>
                </c:pt>
                <c:pt idx="911">
                  <c:v>58</c:v>
                </c:pt>
                <c:pt idx="912">
                  <c:v>57.85</c:v>
                </c:pt>
                <c:pt idx="913">
                  <c:v>58.51</c:v>
                </c:pt>
                <c:pt idx="914">
                  <c:v>58.51</c:v>
                </c:pt>
                <c:pt idx="915">
                  <c:v>58</c:v>
                </c:pt>
                <c:pt idx="916">
                  <c:v>57</c:v>
                </c:pt>
                <c:pt idx="917">
                  <c:v>58.53</c:v>
                </c:pt>
                <c:pt idx="918">
                  <c:v>58.53</c:v>
                </c:pt>
                <c:pt idx="919">
                  <c:v>58</c:v>
                </c:pt>
                <c:pt idx="920">
                  <c:v>59</c:v>
                </c:pt>
                <c:pt idx="921">
                  <c:v>59.5</c:v>
                </c:pt>
                <c:pt idx="922">
                  <c:v>58.08</c:v>
                </c:pt>
                <c:pt idx="923">
                  <c:v>60.1</c:v>
                </c:pt>
                <c:pt idx="924">
                  <c:v>61.07</c:v>
                </c:pt>
                <c:pt idx="925">
                  <c:v>60.98</c:v>
                </c:pt>
                <c:pt idx="926">
                  <c:v>62.42</c:v>
                </c:pt>
                <c:pt idx="927">
                  <c:v>61.2</c:v>
                </c:pt>
                <c:pt idx="928">
                  <c:v>61.13</c:v>
                </c:pt>
                <c:pt idx="929">
                  <c:v>61.81</c:v>
                </c:pt>
                <c:pt idx="930">
                  <c:v>63.19</c:v>
                </c:pt>
                <c:pt idx="931">
                  <c:v>63.5</c:v>
                </c:pt>
                <c:pt idx="932">
                  <c:v>66.27</c:v>
                </c:pt>
                <c:pt idx="933">
                  <c:v>65.790000000000006</c:v>
                </c:pt>
                <c:pt idx="934">
                  <c:v>65.27</c:v>
                </c:pt>
                <c:pt idx="935">
                  <c:v>63.9</c:v>
                </c:pt>
                <c:pt idx="936">
                  <c:v>64.069999999999993</c:v>
                </c:pt>
                <c:pt idx="937">
                  <c:v>63.47</c:v>
                </c:pt>
                <c:pt idx="938">
                  <c:v>64.09</c:v>
                </c:pt>
                <c:pt idx="939">
                  <c:v>64.61</c:v>
                </c:pt>
                <c:pt idx="940">
                  <c:v>65.260000000000005</c:v>
                </c:pt>
                <c:pt idx="941">
                  <c:v>65.260000000000005</c:v>
                </c:pt>
                <c:pt idx="942">
                  <c:v>65.849999999999994</c:v>
                </c:pt>
                <c:pt idx="943">
                  <c:v>66</c:v>
                </c:pt>
                <c:pt idx="944">
                  <c:v>64.099999999999994</c:v>
                </c:pt>
                <c:pt idx="945">
                  <c:v>65.5</c:v>
                </c:pt>
                <c:pt idx="946">
                  <c:v>68</c:v>
                </c:pt>
                <c:pt idx="947">
                  <c:v>67.5</c:v>
                </c:pt>
                <c:pt idx="948">
                  <c:v>72.56</c:v>
                </c:pt>
                <c:pt idx="949">
                  <c:v>71.02</c:v>
                </c:pt>
                <c:pt idx="950">
                  <c:v>72.95</c:v>
                </c:pt>
                <c:pt idx="951">
                  <c:v>77</c:v>
                </c:pt>
                <c:pt idx="952">
                  <c:v>78</c:v>
                </c:pt>
                <c:pt idx="953">
                  <c:v>81.400000000000006</c:v>
                </c:pt>
                <c:pt idx="954">
                  <c:v>79.209999999999994</c:v>
                </c:pt>
                <c:pt idx="955">
                  <c:v>82.58</c:v>
                </c:pt>
                <c:pt idx="956">
                  <c:v>82.06</c:v>
                </c:pt>
                <c:pt idx="957">
                  <c:v>80.05</c:v>
                </c:pt>
                <c:pt idx="958">
                  <c:v>80</c:v>
                </c:pt>
                <c:pt idx="959">
                  <c:v>80.08</c:v>
                </c:pt>
                <c:pt idx="960">
                  <c:v>82.09</c:v>
                </c:pt>
                <c:pt idx="961">
                  <c:v>83.01</c:v>
                </c:pt>
                <c:pt idx="962">
                  <c:v>85.12</c:v>
                </c:pt>
                <c:pt idx="963">
                  <c:v>84.66</c:v>
                </c:pt>
                <c:pt idx="964">
                  <c:v>85.87</c:v>
                </c:pt>
                <c:pt idx="965">
                  <c:v>91.3</c:v>
                </c:pt>
                <c:pt idx="966">
                  <c:v>93.61</c:v>
                </c:pt>
                <c:pt idx="967">
                  <c:v>91.67</c:v>
                </c:pt>
                <c:pt idx="968">
                  <c:v>93.77</c:v>
                </c:pt>
                <c:pt idx="969">
                  <c:v>93.49</c:v>
                </c:pt>
                <c:pt idx="970">
                  <c:v>94.99</c:v>
                </c:pt>
                <c:pt idx="971">
                  <c:v>93</c:v>
                </c:pt>
                <c:pt idx="972">
                  <c:v>94.51</c:v>
                </c:pt>
                <c:pt idx="973">
                  <c:v>94.01</c:v>
                </c:pt>
                <c:pt idx="974">
                  <c:v>94.01</c:v>
                </c:pt>
                <c:pt idx="975">
                  <c:v>92.5</c:v>
                </c:pt>
                <c:pt idx="976">
                  <c:v>93</c:v>
                </c:pt>
                <c:pt idx="977">
                  <c:v>88.08</c:v>
                </c:pt>
                <c:pt idx="978">
                  <c:v>88.83</c:v>
                </c:pt>
                <c:pt idx="979">
                  <c:v>90</c:v>
                </c:pt>
                <c:pt idx="980">
                  <c:v>86.11</c:v>
                </c:pt>
                <c:pt idx="981">
                  <c:v>81.44</c:v>
                </c:pt>
                <c:pt idx="982">
                  <c:v>82.02</c:v>
                </c:pt>
                <c:pt idx="983">
                  <c:v>88.17</c:v>
                </c:pt>
                <c:pt idx="984">
                  <c:v>94.75</c:v>
                </c:pt>
                <c:pt idx="985">
                  <c:v>95.04</c:v>
                </c:pt>
                <c:pt idx="986">
                  <c:v>95.99</c:v>
                </c:pt>
                <c:pt idx="987">
                  <c:v>96</c:v>
                </c:pt>
                <c:pt idx="988">
                  <c:v>96.78</c:v>
                </c:pt>
                <c:pt idx="989">
                  <c:v>97.48</c:v>
                </c:pt>
                <c:pt idx="990">
                  <c:v>98</c:v>
                </c:pt>
                <c:pt idx="991">
                  <c:v>94.07</c:v>
                </c:pt>
                <c:pt idx="992">
                  <c:v>94.07</c:v>
                </c:pt>
                <c:pt idx="993">
                  <c:v>95.89</c:v>
                </c:pt>
                <c:pt idx="994">
                  <c:v>92.52</c:v>
                </c:pt>
                <c:pt idx="995">
                  <c:v>92.52</c:v>
                </c:pt>
                <c:pt idx="996">
                  <c:v>89.12</c:v>
                </c:pt>
                <c:pt idx="997">
                  <c:v>88.04</c:v>
                </c:pt>
                <c:pt idx="998">
                  <c:v>88.48</c:v>
                </c:pt>
                <c:pt idx="999">
                  <c:v>89.62</c:v>
                </c:pt>
                <c:pt idx="1000">
                  <c:v>87.01</c:v>
                </c:pt>
                <c:pt idx="1001">
                  <c:v>88.9</c:v>
                </c:pt>
                <c:pt idx="1002">
                  <c:v>86.5</c:v>
                </c:pt>
                <c:pt idx="1003">
                  <c:v>86</c:v>
                </c:pt>
                <c:pt idx="1004">
                  <c:v>85</c:v>
                </c:pt>
                <c:pt idx="1005">
                  <c:v>85</c:v>
                </c:pt>
                <c:pt idx="1006">
                  <c:v>81.63</c:v>
                </c:pt>
                <c:pt idx="1007">
                  <c:v>84.8</c:v>
                </c:pt>
                <c:pt idx="1008">
                  <c:v>81.790000000000006</c:v>
                </c:pt>
                <c:pt idx="1009">
                  <c:v>83.27</c:v>
                </c:pt>
                <c:pt idx="1010">
                  <c:v>87.33</c:v>
                </c:pt>
                <c:pt idx="1011">
                  <c:v>87.33</c:v>
                </c:pt>
                <c:pt idx="1012">
                  <c:v>82.03</c:v>
                </c:pt>
                <c:pt idx="1013">
                  <c:v>83</c:v>
                </c:pt>
                <c:pt idx="1014">
                  <c:v>83.5</c:v>
                </c:pt>
                <c:pt idx="1015">
                  <c:v>81.740000000000009</c:v>
                </c:pt>
                <c:pt idx="1016">
                  <c:v>78.239999999999995</c:v>
                </c:pt>
                <c:pt idx="1017">
                  <c:v>82.22</c:v>
                </c:pt>
                <c:pt idx="1018">
                  <c:v>82.22</c:v>
                </c:pt>
                <c:pt idx="1019">
                  <c:v>82.04</c:v>
                </c:pt>
                <c:pt idx="1020">
                  <c:v>82.35</c:v>
                </c:pt>
                <c:pt idx="1021">
                  <c:v>82.23</c:v>
                </c:pt>
                <c:pt idx="1022">
                  <c:v>83.32</c:v>
                </c:pt>
                <c:pt idx="1023">
                  <c:v>81.569999999999993</c:v>
                </c:pt>
                <c:pt idx="1024">
                  <c:v>81</c:v>
                </c:pt>
                <c:pt idx="1025">
                  <c:v>84</c:v>
                </c:pt>
                <c:pt idx="1026">
                  <c:v>80.5</c:v>
                </c:pt>
                <c:pt idx="1027">
                  <c:v>82.01</c:v>
                </c:pt>
                <c:pt idx="1028">
                  <c:v>82</c:v>
                </c:pt>
                <c:pt idx="1029">
                  <c:v>83.79</c:v>
                </c:pt>
                <c:pt idx="1030">
                  <c:v>88.14</c:v>
                </c:pt>
                <c:pt idx="1031">
                  <c:v>89.07</c:v>
                </c:pt>
                <c:pt idx="1032">
                  <c:v>89.07</c:v>
                </c:pt>
                <c:pt idx="1033">
                  <c:v>88.44</c:v>
                </c:pt>
                <c:pt idx="1034">
                  <c:v>85.55</c:v>
                </c:pt>
                <c:pt idx="1035">
                  <c:v>89.18</c:v>
                </c:pt>
                <c:pt idx="1036">
                  <c:v>83.34</c:v>
                </c:pt>
                <c:pt idx="1037">
                  <c:v>83.34</c:v>
                </c:pt>
                <c:pt idx="1038">
                  <c:v>85.85</c:v>
                </c:pt>
                <c:pt idx="1039">
                  <c:v>85.85</c:v>
                </c:pt>
                <c:pt idx="1040">
                  <c:v>85.85</c:v>
                </c:pt>
                <c:pt idx="1041">
                  <c:v>85.85</c:v>
                </c:pt>
                <c:pt idx="1042">
                  <c:v>85.63</c:v>
                </c:pt>
                <c:pt idx="1043">
                  <c:v>85.84</c:v>
                </c:pt>
                <c:pt idx="1044">
                  <c:v>92.05</c:v>
                </c:pt>
                <c:pt idx="1045">
                  <c:v>98.51</c:v>
                </c:pt>
                <c:pt idx="1046">
                  <c:v>98.12</c:v>
                </c:pt>
                <c:pt idx="1047">
                  <c:v>96.1</c:v>
                </c:pt>
                <c:pt idx="1048">
                  <c:v>96.1</c:v>
                </c:pt>
                <c:pt idx="1049">
                  <c:v>95.79</c:v>
                </c:pt>
                <c:pt idx="1050">
                  <c:v>95.02</c:v>
                </c:pt>
                <c:pt idx="1051">
                  <c:v>97.95</c:v>
                </c:pt>
                <c:pt idx="1052">
                  <c:v>95.86</c:v>
                </c:pt>
                <c:pt idx="1053">
                  <c:v>97.8</c:v>
                </c:pt>
                <c:pt idx="1054">
                  <c:v>94.5</c:v>
                </c:pt>
                <c:pt idx="1055">
                  <c:v>96.59</c:v>
                </c:pt>
                <c:pt idx="1056">
                  <c:v>92.52</c:v>
                </c:pt>
                <c:pt idx="1057">
                  <c:v>91.29</c:v>
                </c:pt>
                <c:pt idx="1058">
                  <c:v>95.96</c:v>
                </c:pt>
                <c:pt idx="1059">
                  <c:v>96.12</c:v>
                </c:pt>
                <c:pt idx="1060">
                  <c:v>97.63</c:v>
                </c:pt>
                <c:pt idx="1061">
                  <c:v>97.57</c:v>
                </c:pt>
                <c:pt idx="1062">
                  <c:v>92.09</c:v>
                </c:pt>
                <c:pt idx="1063">
                  <c:v>91</c:v>
                </c:pt>
                <c:pt idx="1064">
                  <c:v>91</c:v>
                </c:pt>
                <c:pt idx="1065">
                  <c:v>91.18</c:v>
                </c:pt>
                <c:pt idx="1066">
                  <c:v>91.01</c:v>
                </c:pt>
                <c:pt idx="1067">
                  <c:v>93.79</c:v>
                </c:pt>
                <c:pt idx="1068">
                  <c:v>91</c:v>
                </c:pt>
                <c:pt idx="1069">
                  <c:v>91</c:v>
                </c:pt>
                <c:pt idx="1070">
                  <c:v>91.02</c:v>
                </c:pt>
                <c:pt idx="1071">
                  <c:v>92.29</c:v>
                </c:pt>
                <c:pt idx="1072">
                  <c:v>92</c:v>
                </c:pt>
                <c:pt idx="1073">
                  <c:v>90</c:v>
                </c:pt>
                <c:pt idx="1074">
                  <c:v>90</c:v>
                </c:pt>
                <c:pt idx="1075">
                  <c:v>88.02</c:v>
                </c:pt>
                <c:pt idx="1076">
                  <c:v>87.01</c:v>
                </c:pt>
                <c:pt idx="1077">
                  <c:v>87.01</c:v>
                </c:pt>
                <c:pt idx="1078">
                  <c:v>87.01</c:v>
                </c:pt>
                <c:pt idx="1079">
                  <c:v>87.01</c:v>
                </c:pt>
                <c:pt idx="1080">
                  <c:v>88.27</c:v>
                </c:pt>
                <c:pt idx="1081">
                  <c:v>82.46</c:v>
                </c:pt>
                <c:pt idx="1082">
                  <c:v>86.06</c:v>
                </c:pt>
                <c:pt idx="1083">
                  <c:v>87.01</c:v>
                </c:pt>
                <c:pt idx="1084">
                  <c:v>87.01</c:v>
                </c:pt>
                <c:pt idx="1085">
                  <c:v>87.01</c:v>
                </c:pt>
                <c:pt idx="1086">
                  <c:v>84.09</c:v>
                </c:pt>
                <c:pt idx="1087">
                  <c:v>84.09</c:v>
                </c:pt>
                <c:pt idx="1088">
                  <c:v>84.09</c:v>
                </c:pt>
                <c:pt idx="1089">
                  <c:v>84.09</c:v>
                </c:pt>
                <c:pt idx="1090">
                  <c:v>82.887500000000003</c:v>
                </c:pt>
                <c:pt idx="1091">
                  <c:v>83.44</c:v>
                </c:pt>
                <c:pt idx="1092">
                  <c:v>79.930000000000007</c:v>
                </c:pt>
                <c:pt idx="1093">
                  <c:v>81.010000000000005</c:v>
                </c:pt>
                <c:pt idx="1094">
                  <c:v>86.78</c:v>
                </c:pt>
                <c:pt idx="1095">
                  <c:v>86.83</c:v>
                </c:pt>
                <c:pt idx="1096">
                  <c:v>86.5</c:v>
                </c:pt>
                <c:pt idx="1097">
                  <c:v>89</c:v>
                </c:pt>
                <c:pt idx="1098">
                  <c:v>89</c:v>
                </c:pt>
                <c:pt idx="1099">
                  <c:v>82.99</c:v>
                </c:pt>
                <c:pt idx="1100">
                  <c:v>82.96</c:v>
                </c:pt>
                <c:pt idx="1101">
                  <c:v>83</c:v>
                </c:pt>
                <c:pt idx="1102">
                  <c:v>80.930000000000007</c:v>
                </c:pt>
                <c:pt idx="1103">
                  <c:v>80.930000000000007</c:v>
                </c:pt>
                <c:pt idx="1104">
                  <c:v>80.91</c:v>
                </c:pt>
                <c:pt idx="1105">
                  <c:v>78.55</c:v>
                </c:pt>
                <c:pt idx="1106">
                  <c:v>79.94</c:v>
                </c:pt>
                <c:pt idx="1107">
                  <c:v>78.27</c:v>
                </c:pt>
                <c:pt idx="1108">
                  <c:v>78.430000000000007</c:v>
                </c:pt>
                <c:pt idx="1109">
                  <c:v>77.06</c:v>
                </c:pt>
                <c:pt idx="1110">
                  <c:v>79.98</c:v>
                </c:pt>
                <c:pt idx="1111">
                  <c:v>81.760000000000005</c:v>
                </c:pt>
                <c:pt idx="1112">
                  <c:v>78.05</c:v>
                </c:pt>
                <c:pt idx="1113">
                  <c:v>77.25</c:v>
                </c:pt>
                <c:pt idx="1114">
                  <c:v>78.22</c:v>
                </c:pt>
                <c:pt idx="1115">
                  <c:v>78.22</c:v>
                </c:pt>
                <c:pt idx="1116">
                  <c:v>77.14</c:v>
                </c:pt>
                <c:pt idx="1117">
                  <c:v>77.14</c:v>
                </c:pt>
                <c:pt idx="1118">
                  <c:v>72.41</c:v>
                </c:pt>
                <c:pt idx="1119">
                  <c:v>74.97</c:v>
                </c:pt>
                <c:pt idx="1120">
                  <c:v>74.97</c:v>
                </c:pt>
                <c:pt idx="1121">
                  <c:v>74.010000000000005</c:v>
                </c:pt>
                <c:pt idx="1122">
                  <c:v>74.010000000000005</c:v>
                </c:pt>
                <c:pt idx="1123">
                  <c:v>71.569999999999993</c:v>
                </c:pt>
                <c:pt idx="1124">
                  <c:v>71.930000000000007</c:v>
                </c:pt>
                <c:pt idx="1125">
                  <c:v>73.62</c:v>
                </c:pt>
                <c:pt idx="1126">
                  <c:v>73.62</c:v>
                </c:pt>
                <c:pt idx="1127">
                  <c:v>74</c:v>
                </c:pt>
                <c:pt idx="1128">
                  <c:v>73</c:v>
                </c:pt>
                <c:pt idx="1129">
                  <c:v>74.63</c:v>
                </c:pt>
                <c:pt idx="1130">
                  <c:v>76.89</c:v>
                </c:pt>
                <c:pt idx="1131">
                  <c:v>75.154999999999987</c:v>
                </c:pt>
                <c:pt idx="1132">
                  <c:v>76.58</c:v>
                </c:pt>
                <c:pt idx="1133">
                  <c:v>72.52</c:v>
                </c:pt>
                <c:pt idx="1134">
                  <c:v>73.75</c:v>
                </c:pt>
                <c:pt idx="1135">
                  <c:v>76.31</c:v>
                </c:pt>
                <c:pt idx="1136">
                  <c:v>72.069999999999993</c:v>
                </c:pt>
                <c:pt idx="1137">
                  <c:v>71.5</c:v>
                </c:pt>
                <c:pt idx="1138">
                  <c:v>72.072500000000005</c:v>
                </c:pt>
                <c:pt idx="1139">
                  <c:v>72.92</c:v>
                </c:pt>
                <c:pt idx="1140">
                  <c:v>71.8</c:v>
                </c:pt>
                <c:pt idx="1141">
                  <c:v>71.8</c:v>
                </c:pt>
                <c:pt idx="1142">
                  <c:v>70.09</c:v>
                </c:pt>
                <c:pt idx="1143">
                  <c:v>73.08</c:v>
                </c:pt>
                <c:pt idx="1144">
                  <c:v>72.5</c:v>
                </c:pt>
                <c:pt idx="1145">
                  <c:v>72.5</c:v>
                </c:pt>
                <c:pt idx="1146">
                  <c:v>74.900000000000006</c:v>
                </c:pt>
                <c:pt idx="1147">
                  <c:v>72</c:v>
                </c:pt>
                <c:pt idx="1148">
                  <c:v>72</c:v>
                </c:pt>
                <c:pt idx="1149">
                  <c:v>75</c:v>
                </c:pt>
                <c:pt idx="1150">
                  <c:v>74</c:v>
                </c:pt>
                <c:pt idx="1151">
                  <c:v>74</c:v>
                </c:pt>
                <c:pt idx="1152">
                  <c:v>74</c:v>
                </c:pt>
                <c:pt idx="1153">
                  <c:v>74</c:v>
                </c:pt>
                <c:pt idx="1154">
                  <c:v>74</c:v>
                </c:pt>
                <c:pt idx="1155">
                  <c:v>73.487499999999997</c:v>
                </c:pt>
                <c:pt idx="1156">
                  <c:v>70.25</c:v>
                </c:pt>
                <c:pt idx="1157">
                  <c:v>75.7</c:v>
                </c:pt>
                <c:pt idx="1158">
                  <c:v>79.33</c:v>
                </c:pt>
                <c:pt idx="1159">
                  <c:v>73.62</c:v>
                </c:pt>
                <c:pt idx="1160">
                  <c:v>71.61</c:v>
                </c:pt>
                <c:pt idx="1161">
                  <c:v>74.489999999999995</c:v>
                </c:pt>
                <c:pt idx="1162">
                  <c:v>76</c:v>
                </c:pt>
                <c:pt idx="1163">
                  <c:v>76</c:v>
                </c:pt>
                <c:pt idx="1164">
                  <c:v>76</c:v>
                </c:pt>
                <c:pt idx="1165">
                  <c:v>77.81</c:v>
                </c:pt>
                <c:pt idx="1166">
                  <c:v>80</c:v>
                </c:pt>
                <c:pt idx="1167">
                  <c:v>80.72</c:v>
                </c:pt>
                <c:pt idx="1168">
                  <c:v>81.13</c:v>
                </c:pt>
                <c:pt idx="1169">
                  <c:v>82</c:v>
                </c:pt>
                <c:pt idx="1170">
                  <c:v>86.12</c:v>
                </c:pt>
                <c:pt idx="1171">
                  <c:v>82</c:v>
                </c:pt>
                <c:pt idx="1172">
                  <c:v>83</c:v>
                </c:pt>
                <c:pt idx="1173">
                  <c:v>85.33</c:v>
                </c:pt>
                <c:pt idx="1174">
                  <c:v>88.49</c:v>
                </c:pt>
                <c:pt idx="1175">
                  <c:v>85.01</c:v>
                </c:pt>
                <c:pt idx="1176">
                  <c:v>85.01</c:v>
                </c:pt>
                <c:pt idx="1177">
                  <c:v>85</c:v>
                </c:pt>
                <c:pt idx="1178">
                  <c:v>85</c:v>
                </c:pt>
                <c:pt idx="1179">
                  <c:v>93.47</c:v>
                </c:pt>
                <c:pt idx="1180">
                  <c:v>98.98</c:v>
                </c:pt>
                <c:pt idx="1181">
                  <c:v>99.27</c:v>
                </c:pt>
                <c:pt idx="1182">
                  <c:v>92.52</c:v>
                </c:pt>
                <c:pt idx="1183">
                  <c:v>93</c:v>
                </c:pt>
                <c:pt idx="1184">
                  <c:v>96.79</c:v>
                </c:pt>
                <c:pt idx="1185">
                  <c:v>101.6</c:v>
                </c:pt>
                <c:pt idx="1186">
                  <c:v>101</c:v>
                </c:pt>
                <c:pt idx="1187">
                  <c:v>105</c:v>
                </c:pt>
                <c:pt idx="1188">
                  <c:v>107.95</c:v>
                </c:pt>
                <c:pt idx="1189">
                  <c:v>104.74</c:v>
                </c:pt>
                <c:pt idx="1190">
                  <c:v>102</c:v>
                </c:pt>
                <c:pt idx="1191">
                  <c:v>102</c:v>
                </c:pt>
                <c:pt idx="1192">
                  <c:v>100.95</c:v>
                </c:pt>
                <c:pt idx="1193">
                  <c:v>101.08</c:v>
                </c:pt>
                <c:pt idx="1194">
                  <c:v>101</c:v>
                </c:pt>
                <c:pt idx="1195">
                  <c:v>100.99</c:v>
                </c:pt>
                <c:pt idx="1196">
                  <c:v>100.16</c:v>
                </c:pt>
                <c:pt idx="1197">
                  <c:v>98.05</c:v>
                </c:pt>
                <c:pt idx="1198">
                  <c:v>107.86</c:v>
                </c:pt>
                <c:pt idx="1199">
                  <c:v>101.75</c:v>
                </c:pt>
                <c:pt idx="1200">
                  <c:v>102.06</c:v>
                </c:pt>
                <c:pt idx="1201">
                  <c:v>94.57</c:v>
                </c:pt>
                <c:pt idx="1202">
                  <c:v>103.63</c:v>
                </c:pt>
                <c:pt idx="1203">
                  <c:v>115.89</c:v>
                </c:pt>
                <c:pt idx="1204">
                  <c:v>111.62</c:v>
                </c:pt>
                <c:pt idx="1205">
                  <c:v>118.01</c:v>
                </c:pt>
                <c:pt idx="1206">
                  <c:v>118.1</c:v>
                </c:pt>
                <c:pt idx="1207">
                  <c:v>120.67</c:v>
                </c:pt>
                <c:pt idx="1208">
                  <c:v>120</c:v>
                </c:pt>
                <c:pt idx="1209">
                  <c:v>123.78</c:v>
                </c:pt>
                <c:pt idx="1210">
                  <c:v>127.38</c:v>
                </c:pt>
                <c:pt idx="1211">
                  <c:v>124</c:v>
                </c:pt>
                <c:pt idx="1212">
                  <c:v>136.38999999999999</c:v>
                </c:pt>
                <c:pt idx="1213">
                  <c:v>145.93</c:v>
                </c:pt>
                <c:pt idx="1214">
                  <c:v>143.86000000000001</c:v>
                </c:pt>
                <c:pt idx="1215">
                  <c:v>131.18</c:v>
                </c:pt>
                <c:pt idx="1216">
                  <c:v>120.72</c:v>
                </c:pt>
                <c:pt idx="1217">
                  <c:v>114.37</c:v>
                </c:pt>
                <c:pt idx="1218">
                  <c:v>119.88</c:v>
                </c:pt>
                <c:pt idx="1219">
                  <c:v>119.9</c:v>
                </c:pt>
                <c:pt idx="1220">
                  <c:v>124.34</c:v>
                </c:pt>
                <c:pt idx="1221">
                  <c:v>117.96</c:v>
                </c:pt>
                <c:pt idx="1222">
                  <c:v>117.01</c:v>
                </c:pt>
                <c:pt idx="1223">
                  <c:v>120</c:v>
                </c:pt>
                <c:pt idx="1224">
                  <c:v>120.96</c:v>
                </c:pt>
                <c:pt idx="1225">
                  <c:v>125.71</c:v>
                </c:pt>
                <c:pt idx="1226">
                  <c:v>119.47</c:v>
                </c:pt>
                <c:pt idx="1227">
                  <c:v>117</c:v>
                </c:pt>
                <c:pt idx="1228">
                  <c:v>114.68</c:v>
                </c:pt>
                <c:pt idx="1229">
                  <c:v>113.66</c:v>
                </c:pt>
                <c:pt idx="1230">
                  <c:v>109.83</c:v>
                </c:pt>
                <c:pt idx="1231">
                  <c:v>108.1</c:v>
                </c:pt>
                <c:pt idx="1232">
                  <c:v>108.75</c:v>
                </c:pt>
                <c:pt idx="1233">
                  <c:v>116.76</c:v>
                </c:pt>
                <c:pt idx="1234">
                  <c:v>113.85</c:v>
                </c:pt>
                <c:pt idx="1235">
                  <c:v>112.09</c:v>
                </c:pt>
                <c:pt idx="1236">
                  <c:v>116.71</c:v>
                </c:pt>
                <c:pt idx="1237">
                  <c:v>120.21</c:v>
                </c:pt>
                <c:pt idx="1238">
                  <c:v>127.19</c:v>
                </c:pt>
                <c:pt idx="1239">
                  <c:v>130</c:v>
                </c:pt>
                <c:pt idx="1240">
                  <c:v>132</c:v>
                </c:pt>
                <c:pt idx="1241">
                  <c:v>132</c:v>
                </c:pt>
                <c:pt idx="1242">
                  <c:v>132.02000000000001</c:v>
                </c:pt>
                <c:pt idx="1243">
                  <c:v>130.04</c:v>
                </c:pt>
                <c:pt idx="1244">
                  <c:v>137.85</c:v>
                </c:pt>
                <c:pt idx="1245">
                  <c:v>144.06</c:v>
                </c:pt>
                <c:pt idx="1246">
                  <c:v>139.38999999999999</c:v>
                </c:pt>
                <c:pt idx="1247">
                  <c:v>140</c:v>
                </c:pt>
                <c:pt idx="1248">
                  <c:v>140.79</c:v>
                </c:pt>
                <c:pt idx="1249">
                  <c:v>142</c:v>
                </c:pt>
                <c:pt idx="1250">
                  <c:v>142</c:v>
                </c:pt>
                <c:pt idx="1251">
                  <c:v>142.05000000000001</c:v>
                </c:pt>
                <c:pt idx="1252">
                  <c:v>143.69999999999999</c:v>
                </c:pt>
                <c:pt idx="1253">
                  <c:v>141.27000000000001</c:v>
                </c:pt>
                <c:pt idx="1254">
                  <c:v>137.33000000000001</c:v>
                </c:pt>
                <c:pt idx="1255">
                  <c:v>137.01</c:v>
                </c:pt>
                <c:pt idx="1256">
                  <c:v>137.49</c:v>
                </c:pt>
                <c:pt idx="1257">
                  <c:v>151.18</c:v>
                </c:pt>
                <c:pt idx="1258">
                  <c:v>156.53</c:v>
                </c:pt>
                <c:pt idx="1259">
                  <c:v>169.83</c:v>
                </c:pt>
                <c:pt idx="1260">
                  <c:v>175.11</c:v>
                </c:pt>
                <c:pt idx="1261">
                  <c:v>167.59</c:v>
                </c:pt>
                <c:pt idx="1262">
                  <c:v>165</c:v>
                </c:pt>
                <c:pt idx="1263">
                  <c:v>166.99</c:v>
                </c:pt>
                <c:pt idx="1264">
                  <c:v>165.13</c:v>
                </c:pt>
                <c:pt idx="1265">
                  <c:v>171.42</c:v>
                </c:pt>
                <c:pt idx="1266">
                  <c:v>166.98</c:v>
                </c:pt>
                <c:pt idx="1267">
                  <c:v>165.35</c:v>
                </c:pt>
                <c:pt idx="1268">
                  <c:v>166.32</c:v>
                </c:pt>
                <c:pt idx="1269">
                  <c:v>170</c:v>
                </c:pt>
                <c:pt idx="1270">
                  <c:v>169.9</c:v>
                </c:pt>
                <c:pt idx="1271">
                  <c:v>165.12</c:v>
                </c:pt>
                <c:pt idx="1272">
                  <c:v>165.06</c:v>
                </c:pt>
                <c:pt idx="1273">
                  <c:v>166.96</c:v>
                </c:pt>
                <c:pt idx="1274">
                  <c:v>165.01</c:v>
                </c:pt>
                <c:pt idx="1275">
                  <c:v>169.9</c:v>
                </c:pt>
                <c:pt idx="1276">
                  <c:v>173.63</c:v>
                </c:pt>
                <c:pt idx="1277">
                  <c:v>174.49</c:v>
                </c:pt>
                <c:pt idx="1278">
                  <c:v>181.42</c:v>
                </c:pt>
                <c:pt idx="1279">
                  <c:v>175.76</c:v>
                </c:pt>
                <c:pt idx="1280">
                  <c:v>175.05</c:v>
                </c:pt>
                <c:pt idx="1281">
                  <c:v>169.99</c:v>
                </c:pt>
                <c:pt idx="1282">
                  <c:v>163.22999999999999</c:v>
                </c:pt>
              </c:numCache>
            </c:numRef>
          </c:val>
          <c:smooth val="0"/>
          <c:extLst>
            <c:ext xmlns:c16="http://schemas.microsoft.com/office/drawing/2014/chart" uri="{C3380CC4-5D6E-409C-BE32-E72D297353CC}">
              <c16:uniqueId val="{00000000-1132-4D69-BA0A-72B7C8A858D9}"/>
            </c:ext>
          </c:extLst>
        </c:ser>
        <c:dLbls>
          <c:showLegendKey val="0"/>
          <c:showVal val="0"/>
          <c:showCatName val="0"/>
          <c:showSerName val="0"/>
          <c:showPercent val="0"/>
          <c:showBubbleSize val="0"/>
        </c:dLbls>
        <c:smooth val="0"/>
        <c:axId val="1568345632"/>
        <c:axId val="1568340832"/>
      </c:lineChart>
      <c:dateAx>
        <c:axId val="15683456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d\-mmm\-yy;@"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340832"/>
        <c:crosses val="autoZero"/>
        <c:auto val="1"/>
        <c:lblOffset val="100"/>
        <c:baseTimeUnit val="days"/>
      </c:dateAx>
      <c:valAx>
        <c:axId val="15683408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34563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'Price &amp; Return Charts'!$E$1</c:f>
              <c:strCache>
                <c:ptCount val="1"/>
                <c:pt idx="0">
                  <c:v>KTML Returns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'Price &amp; Return Charts'!$E$2:$E$1284</c:f>
              <c:numCache>
                <c:formatCode>General</c:formatCode>
                <c:ptCount val="1283"/>
                <c:pt idx="1">
                  <c:v>-1.166920345002539E-2</c:v>
                </c:pt>
                <c:pt idx="2">
                  <c:v>1.5400410677618106E-2</c:v>
                </c:pt>
                <c:pt idx="3">
                  <c:v>-2.7047522750252788E-2</c:v>
                </c:pt>
                <c:pt idx="4">
                  <c:v>5.1961548454142826E-3</c:v>
                </c:pt>
                <c:pt idx="5">
                  <c:v>-3.2825019384853868E-2</c:v>
                </c:pt>
                <c:pt idx="6">
                  <c:v>4.9973276322821947E-2</c:v>
                </c:pt>
                <c:pt idx="7">
                  <c:v>3.6141511835072582E-2</c:v>
                </c:pt>
                <c:pt idx="8">
                  <c:v>-2.4563989191845105E-3</c:v>
                </c:pt>
                <c:pt idx="9">
                  <c:v>4.1861610440778558E-3</c:v>
                </c:pt>
                <c:pt idx="10">
                  <c:v>-1.078960274644428E-2</c:v>
                </c:pt>
                <c:pt idx="11">
                  <c:v>1.3386217154189368E-2</c:v>
                </c:pt>
                <c:pt idx="12">
                  <c:v>-8.3170254403131944E-3</c:v>
                </c:pt>
                <c:pt idx="13">
                  <c:v>6.1667488899851998E-3</c:v>
                </c:pt>
                <c:pt idx="14">
                  <c:v>8.8256925717087389E-3</c:v>
                </c:pt>
                <c:pt idx="15">
                  <c:v>2.8918590522478856E-2</c:v>
                </c:pt>
                <c:pt idx="16">
                  <c:v>-2.2909777987718608E-2</c:v>
                </c:pt>
                <c:pt idx="17">
                  <c:v>6.2847474014987945E-3</c:v>
                </c:pt>
                <c:pt idx="18">
                  <c:v>-7.6867643526303212E-3</c:v>
                </c:pt>
                <c:pt idx="19">
                  <c:v>-4.8414427499395502E-3</c:v>
                </c:pt>
                <c:pt idx="20">
                  <c:v>3.648747263439518E-3</c:v>
                </c:pt>
                <c:pt idx="21">
                  <c:v>-5.5744062045563958E-3</c:v>
                </c:pt>
                <c:pt idx="22">
                  <c:v>-6.5805508164758254E-3</c:v>
                </c:pt>
                <c:pt idx="23">
                  <c:v>-1.8645731108930277E-2</c:v>
                </c:pt>
                <c:pt idx="24">
                  <c:v>5.0000000000000712E-3</c:v>
                </c:pt>
                <c:pt idx="25">
                  <c:v>3.2338308457710309E-3</c:v>
                </c:pt>
                <c:pt idx="26">
                  <c:v>-1.8596578229605754E-2</c:v>
                </c:pt>
                <c:pt idx="27">
                  <c:v>-1.8443658413339992E-2</c:v>
                </c:pt>
                <c:pt idx="28">
                  <c:v>2.4710424710424731E-2</c:v>
                </c:pt>
                <c:pt idx="29">
                  <c:v>7.2846018588294181E-3</c:v>
                </c:pt>
                <c:pt idx="30">
                  <c:v>-4.0149625935162081E-2</c:v>
                </c:pt>
                <c:pt idx="31">
                  <c:v>1.0911925175370086E-2</c:v>
                </c:pt>
                <c:pt idx="32">
                  <c:v>1.4906193780519286E-2</c:v>
                </c:pt>
                <c:pt idx="33">
                  <c:v>2.5322866548488251E-4</c:v>
                </c:pt>
                <c:pt idx="34">
                  <c:v>3.1139240506329036E-2</c:v>
                </c:pt>
                <c:pt idx="35">
                  <c:v>5.6469432850479746E-3</c:v>
                </c:pt>
                <c:pt idx="36">
                  <c:v>1.0742187499999944E-2</c:v>
                </c:pt>
                <c:pt idx="37">
                  <c:v>-2.1739130434782573E-2</c:v>
                </c:pt>
                <c:pt idx="38">
                  <c:v>-2.4691358024686447E-4</c:v>
                </c:pt>
                <c:pt idx="39">
                  <c:v>-2.4450481600395209E-2</c:v>
                </c:pt>
                <c:pt idx="40">
                  <c:v>1.2658227848101266E-2</c:v>
                </c:pt>
                <c:pt idx="41">
                  <c:v>0</c:v>
                </c:pt>
                <c:pt idx="42">
                  <c:v>2.5000000000000001E-2</c:v>
                </c:pt>
                <c:pt idx="43">
                  <c:v>-1.2195121951219513E-2</c:v>
                </c:pt>
                <c:pt idx="44">
                  <c:v>1.8950617283950574E-2</c:v>
                </c:pt>
                <c:pt idx="45">
                  <c:v>3.6954019506876697E-3</c:v>
                </c:pt>
                <c:pt idx="46">
                  <c:v>1.7624336069531552E-2</c:v>
                </c:pt>
                <c:pt idx="47">
                  <c:v>6.1209964412811346E-2</c:v>
                </c:pt>
                <c:pt idx="48">
                  <c:v>6.0362173038230075E-3</c:v>
                </c:pt>
                <c:pt idx="49">
                  <c:v>-1.1999999999999981E-2</c:v>
                </c:pt>
                <c:pt idx="50">
                  <c:v>-3.1713900134952851E-2</c:v>
                </c:pt>
                <c:pt idx="51">
                  <c:v>-5.0174216027874488E-2</c:v>
                </c:pt>
                <c:pt idx="52">
                  <c:v>-7.4834922964049949E-2</c:v>
                </c:pt>
                <c:pt idx="53">
                  <c:v>-6.3706053396774959E-2</c:v>
                </c:pt>
                <c:pt idx="54">
                  <c:v>-7.4816487859966072E-2</c:v>
                </c:pt>
                <c:pt idx="55">
                  <c:v>-6.1641745498932039E-2</c:v>
                </c:pt>
                <c:pt idx="56">
                  <c:v>-6.0162601626016304E-2</c:v>
                </c:pt>
                <c:pt idx="57">
                  <c:v>-7.4740484429065751E-2</c:v>
                </c:pt>
                <c:pt idx="58">
                  <c:v>-7.4794315632011971E-2</c:v>
                </c:pt>
                <c:pt idx="59">
                  <c:v>-6.1438965238480178E-2</c:v>
                </c:pt>
                <c:pt idx="60">
                  <c:v>3.5745047372954433E-2</c:v>
                </c:pt>
                <c:pt idx="61">
                  <c:v>1.2058212058212022E-2</c:v>
                </c:pt>
                <c:pt idx="62">
                  <c:v>6.3270336894001605E-2</c:v>
                </c:pt>
                <c:pt idx="63">
                  <c:v>6.2596599690881036E-2</c:v>
                </c:pt>
                <c:pt idx="64">
                  <c:v>7.4909090909090856E-2</c:v>
                </c:pt>
                <c:pt idx="65">
                  <c:v>7.4763193504736161E-2</c:v>
                </c:pt>
                <c:pt idx="66">
                  <c:v>-7.1451054453887303E-2</c:v>
                </c:pt>
                <c:pt idx="67">
                  <c:v>1.7288135593220393E-2</c:v>
                </c:pt>
                <c:pt idx="68">
                  <c:v>-3.3322225924696975E-4</c:v>
                </c:pt>
                <c:pt idx="69">
                  <c:v>3.6666666666666715E-2</c:v>
                </c:pt>
                <c:pt idx="70">
                  <c:v>1.9292604501607649E-2</c:v>
                </c:pt>
                <c:pt idx="71">
                  <c:v>-3.7854889589905343E-2</c:v>
                </c:pt>
                <c:pt idx="72">
                  <c:v>3.3442622950819657E-2</c:v>
                </c:pt>
                <c:pt idx="73">
                  <c:v>2.1890862944162478E-2</c:v>
                </c:pt>
                <c:pt idx="74">
                  <c:v>-3.7565973300217347E-2</c:v>
                </c:pt>
                <c:pt idx="75">
                  <c:v>7.483870967741936E-2</c:v>
                </c:pt>
                <c:pt idx="76">
                  <c:v>7.4429771908763417E-2</c:v>
                </c:pt>
                <c:pt idx="77">
                  <c:v>-2.234636871508372E-2</c:v>
                </c:pt>
                <c:pt idx="78">
                  <c:v>2.4285714285714327E-2</c:v>
                </c:pt>
                <c:pt idx="79">
                  <c:v>3.5425383542538241E-2</c:v>
                </c:pt>
                <c:pt idx="80">
                  <c:v>1.1045258620689755E-2</c:v>
                </c:pt>
                <c:pt idx="81">
                  <c:v>-6.7412736477484705E-2</c:v>
                </c:pt>
                <c:pt idx="82">
                  <c:v>4.1428571428571509E-2</c:v>
                </c:pt>
                <c:pt idx="83">
                  <c:v>4.389574759945114E-2</c:v>
                </c:pt>
                <c:pt idx="84">
                  <c:v>5.019710906701718E-2</c:v>
                </c:pt>
                <c:pt idx="85">
                  <c:v>-4.8798798798798872E-2</c:v>
                </c:pt>
                <c:pt idx="86">
                  <c:v>-5.3406998158379404E-2</c:v>
                </c:pt>
                <c:pt idx="87">
                  <c:v>-5.5030572540300082E-2</c:v>
                </c:pt>
                <c:pt idx="88">
                  <c:v>-1.1764705882352691E-3</c:v>
                </c:pt>
                <c:pt idx="89">
                  <c:v>-1.177856301531188E-3</c:v>
                </c:pt>
                <c:pt idx="90">
                  <c:v>-2.7122641509434012E-2</c:v>
                </c:pt>
                <c:pt idx="91">
                  <c:v>2.0606060606060597E-2</c:v>
                </c:pt>
                <c:pt idx="92">
                  <c:v>6.2351543942992915E-2</c:v>
                </c:pt>
                <c:pt idx="93">
                  <c:v>-2.1799888205701539E-2</c:v>
                </c:pt>
                <c:pt idx="94">
                  <c:v>2.5714285714285672E-2</c:v>
                </c:pt>
                <c:pt idx="95">
                  <c:v>-1.1142061281337007E-2</c:v>
                </c:pt>
                <c:pt idx="96">
                  <c:v>-1.6901408450704265E-2</c:v>
                </c:pt>
                <c:pt idx="97">
                  <c:v>-2.5787965616045804E-2</c:v>
                </c:pt>
                <c:pt idx="98">
                  <c:v>-8.5294117647058566E-3</c:v>
                </c:pt>
                <c:pt idx="99">
                  <c:v>5.636309700385575E-3</c:v>
                </c:pt>
                <c:pt idx="100">
                  <c:v>1.1799410029498273E-3</c:v>
                </c:pt>
                <c:pt idx="101">
                  <c:v>-2.5633470830877945E-2</c:v>
                </c:pt>
                <c:pt idx="102">
                  <c:v>0</c:v>
                </c:pt>
                <c:pt idx="103">
                  <c:v>4.2939219836710063E-2</c:v>
                </c:pt>
                <c:pt idx="104">
                  <c:v>-1.4207016526529486E-2</c:v>
                </c:pt>
                <c:pt idx="105">
                  <c:v>1.1764705882352899E-2</c:v>
                </c:pt>
                <c:pt idx="106">
                  <c:v>2.9069767441860881E-3</c:v>
                </c:pt>
                <c:pt idx="107">
                  <c:v>0</c:v>
                </c:pt>
                <c:pt idx="108">
                  <c:v>-1.1594202898550683E-2</c:v>
                </c:pt>
                <c:pt idx="109">
                  <c:v>-2.2580645161290415E-2</c:v>
                </c:pt>
                <c:pt idx="110">
                  <c:v>-6.6006600660065669E-3</c:v>
                </c:pt>
                <c:pt idx="111">
                  <c:v>-7.1881606765327663E-2</c:v>
                </c:pt>
                <c:pt idx="112">
                  <c:v>4.8486820696387843E-2</c:v>
                </c:pt>
                <c:pt idx="113">
                  <c:v>9.3109869646186029E-4</c:v>
                </c:pt>
                <c:pt idx="114">
                  <c:v>1.6744186046511601E-2</c:v>
                </c:pt>
                <c:pt idx="115">
                  <c:v>-8.8441598048185164E-3</c:v>
                </c:pt>
                <c:pt idx="116">
                  <c:v>4.2153846153846077E-2</c:v>
                </c:pt>
                <c:pt idx="117">
                  <c:v>-7.0859167404781487E-3</c:v>
                </c:pt>
                <c:pt idx="118">
                  <c:v>1.1002081474873547E-2</c:v>
                </c:pt>
                <c:pt idx="119">
                  <c:v>-4.0294117647058751E-2</c:v>
                </c:pt>
                <c:pt idx="120">
                  <c:v>7.0487281642659166E-3</c:v>
                </c:pt>
                <c:pt idx="121">
                  <c:v>3.3475349969567907E-2</c:v>
                </c:pt>
                <c:pt idx="122">
                  <c:v>4.5641931684334426E-2</c:v>
                </c:pt>
                <c:pt idx="123">
                  <c:v>1.7459870459025757E-2</c:v>
                </c:pt>
                <c:pt idx="124">
                  <c:v>1.0240797121505602E-2</c:v>
                </c:pt>
                <c:pt idx="125">
                  <c:v>-8.2191780821917037E-3</c:v>
                </c:pt>
                <c:pt idx="126">
                  <c:v>3.5359116022099277E-2</c:v>
                </c:pt>
                <c:pt idx="127">
                  <c:v>-4.0021344717182123E-3</c:v>
                </c:pt>
                <c:pt idx="128">
                  <c:v>3.4824537905170793E-3</c:v>
                </c:pt>
                <c:pt idx="129">
                  <c:v>1.0678056593699718E-3</c:v>
                </c:pt>
                <c:pt idx="130">
                  <c:v>1.3066666666666719E-2</c:v>
                </c:pt>
                <c:pt idx="131">
                  <c:v>5.1066070018425842E-2</c:v>
                </c:pt>
                <c:pt idx="132">
                  <c:v>3.9318807913849244E-2</c:v>
                </c:pt>
                <c:pt idx="133">
                  <c:v>0</c:v>
                </c:pt>
                <c:pt idx="134">
                  <c:v>2.3614457831325226E-2</c:v>
                </c:pt>
                <c:pt idx="135">
                  <c:v>-7.0621468926553004E-3</c:v>
                </c:pt>
                <c:pt idx="136">
                  <c:v>2.0625889046941619E-2</c:v>
                </c:pt>
                <c:pt idx="137">
                  <c:v>-9.0592334494773649E-3</c:v>
                </c:pt>
                <c:pt idx="138">
                  <c:v>1.406469760900194E-3</c:v>
                </c:pt>
                <c:pt idx="139">
                  <c:v>1.75561797752809E-2</c:v>
                </c:pt>
                <c:pt idx="140">
                  <c:v>-2.1394064872325737E-2</c:v>
                </c:pt>
                <c:pt idx="141">
                  <c:v>1.0343206393982082E-2</c:v>
                </c:pt>
                <c:pt idx="142">
                  <c:v>5.1186598417870171E-3</c:v>
                </c:pt>
                <c:pt idx="143">
                  <c:v>2.5694444444444429E-2</c:v>
                </c:pt>
                <c:pt idx="144">
                  <c:v>4.5136538027524306E-4</c:v>
                </c:pt>
                <c:pt idx="145">
                  <c:v>1.6918565305662079E-2</c:v>
                </c:pt>
                <c:pt idx="146">
                  <c:v>-1.1978704525288358E-2</c:v>
                </c:pt>
                <c:pt idx="147">
                  <c:v>1.9757521329142401E-2</c:v>
                </c:pt>
                <c:pt idx="148">
                  <c:v>-1.3430206957287525E-2</c:v>
                </c:pt>
                <c:pt idx="149">
                  <c:v>6.4271367998214576E-2</c:v>
                </c:pt>
                <c:pt idx="150">
                  <c:v>6.7519396099811266E-2</c:v>
                </c:pt>
                <c:pt idx="151">
                  <c:v>5.8731094087605622E-2</c:v>
                </c:pt>
                <c:pt idx="152">
                  <c:v>9.8330241187384263E-3</c:v>
                </c:pt>
                <c:pt idx="153">
                  <c:v>-7.4223773654234784E-2</c:v>
                </c:pt>
                <c:pt idx="154">
                  <c:v>5.3582059932525501E-3</c:v>
                </c:pt>
                <c:pt idx="155">
                  <c:v>2.546387682589827E-2</c:v>
                </c:pt>
                <c:pt idx="156">
                  <c:v>-6.3522617901829717E-3</c:v>
                </c:pt>
                <c:pt idx="157">
                  <c:v>-1.2010848508330056E-2</c:v>
                </c:pt>
                <c:pt idx="158">
                  <c:v>-5.8823529411766934E-4</c:v>
                </c:pt>
                <c:pt idx="159">
                  <c:v>1.1967824210319784E-2</c:v>
                </c:pt>
                <c:pt idx="160">
                  <c:v>7.9488173710741319E-3</c:v>
                </c:pt>
                <c:pt idx="161">
                  <c:v>3.3467974610501917E-2</c:v>
                </c:pt>
                <c:pt idx="162">
                  <c:v>3.610645821701107E-2</c:v>
                </c:pt>
                <c:pt idx="163">
                  <c:v>-2.3351895096102106E-2</c:v>
                </c:pt>
                <c:pt idx="164">
                  <c:v>4.1015265771565279E-2</c:v>
                </c:pt>
                <c:pt idx="165">
                  <c:v>2.632508833922265E-2</c:v>
                </c:pt>
                <c:pt idx="166">
                  <c:v>3.4429333792384268E-4</c:v>
                </c:pt>
                <c:pt idx="167">
                  <c:v>7.3309241094475966E-2</c:v>
                </c:pt>
                <c:pt idx="168">
                  <c:v>-6.5736732403398525E-3</c:v>
                </c:pt>
                <c:pt idx="169">
                  <c:v>-1.8721755971594638E-2</c:v>
                </c:pt>
                <c:pt idx="170">
                  <c:v>-1.4638157894736853E-2</c:v>
                </c:pt>
                <c:pt idx="171">
                  <c:v>-1.1016524787180714E-2</c:v>
                </c:pt>
                <c:pt idx="172">
                  <c:v>3.7974683544303799E-2</c:v>
                </c:pt>
                <c:pt idx="173">
                  <c:v>-2.2439024390243943E-2</c:v>
                </c:pt>
                <c:pt idx="174">
                  <c:v>1.5302727877578207E-2</c:v>
                </c:pt>
                <c:pt idx="175">
                  <c:v>-1.7201834862385273E-2</c:v>
                </c:pt>
                <c:pt idx="176">
                  <c:v>1.5002500416735505E-3</c:v>
                </c:pt>
                <c:pt idx="177">
                  <c:v>6.3249001331558349E-3</c:v>
                </c:pt>
                <c:pt idx="178">
                  <c:v>-4.9619583195503042E-4</c:v>
                </c:pt>
                <c:pt idx="179">
                  <c:v>2.4491146781399915E-2</c:v>
                </c:pt>
                <c:pt idx="180">
                  <c:v>-2.3905669520271313E-2</c:v>
                </c:pt>
                <c:pt idx="181">
                  <c:v>2.3167301009432493E-3</c:v>
                </c:pt>
                <c:pt idx="182">
                  <c:v>-4.9529470034672502E-4</c:v>
                </c:pt>
                <c:pt idx="183">
                  <c:v>-9.5804426825239226E-3</c:v>
                </c:pt>
                <c:pt idx="184">
                  <c:v>-6.0206804536357558E-2</c:v>
                </c:pt>
                <c:pt idx="185">
                  <c:v>-2.2005323868677942E-2</c:v>
                </c:pt>
                <c:pt idx="186">
                  <c:v>-1.8145527127563055E-2</c:v>
                </c:pt>
                <c:pt idx="187">
                  <c:v>-1.4969506560709708E-2</c:v>
                </c:pt>
                <c:pt idx="188">
                  <c:v>-1.388367729831135E-2</c:v>
                </c:pt>
                <c:pt idx="189">
                  <c:v>-1.0654490106544944E-2</c:v>
                </c:pt>
                <c:pt idx="190">
                  <c:v>0</c:v>
                </c:pt>
                <c:pt idx="191">
                  <c:v>5.2115384615384633E-2</c:v>
                </c:pt>
                <c:pt idx="192">
                  <c:v>2.4309998172180557E-2</c:v>
                </c:pt>
                <c:pt idx="193">
                  <c:v>2.6052819414703797E-2</c:v>
                </c:pt>
                <c:pt idx="194">
                  <c:v>-4.3478260869565216E-2</c:v>
                </c:pt>
                <c:pt idx="195">
                  <c:v>6.181818181818244E-3</c:v>
                </c:pt>
                <c:pt idx="196">
                  <c:v>2.6382363570654023E-2</c:v>
                </c:pt>
                <c:pt idx="197">
                  <c:v>-4.4014084507042257E-2</c:v>
                </c:pt>
                <c:pt idx="198">
                  <c:v>-7.3664825046040258E-3</c:v>
                </c:pt>
                <c:pt idx="199">
                  <c:v>1.4842300556585956E-3</c:v>
                </c:pt>
                <c:pt idx="200">
                  <c:v>1.8525379770294769E-4</c:v>
                </c:pt>
                <c:pt idx="201">
                  <c:v>4.9638822004074823E-2</c:v>
                </c:pt>
                <c:pt idx="202">
                  <c:v>2.3469207693665048E-2</c:v>
                </c:pt>
                <c:pt idx="203">
                  <c:v>2.8620689655172355E-2</c:v>
                </c:pt>
                <c:pt idx="204">
                  <c:v>3.6372779081461644E-2</c:v>
                </c:pt>
                <c:pt idx="205">
                  <c:v>-2.134885977680738E-2</c:v>
                </c:pt>
                <c:pt idx="206">
                  <c:v>-4.8917534291852603E-2</c:v>
                </c:pt>
                <c:pt idx="207">
                  <c:v>-6.1685490877497778E-2</c:v>
                </c:pt>
                <c:pt idx="208">
                  <c:v>-1.8518518518514834E-4</c:v>
                </c:pt>
                <c:pt idx="209">
                  <c:v>7.4828671976291894E-2</c:v>
                </c:pt>
                <c:pt idx="210">
                  <c:v>8.0992590039634469E-3</c:v>
                </c:pt>
                <c:pt idx="211">
                  <c:v>2.119658119658123E-2</c:v>
                </c:pt>
                <c:pt idx="212">
                  <c:v>-1.2387010378306026E-2</c:v>
                </c:pt>
                <c:pt idx="213">
                  <c:v>0</c:v>
                </c:pt>
                <c:pt idx="214">
                  <c:v>0</c:v>
                </c:pt>
                <c:pt idx="215">
                  <c:v>-8.3050847457627457E-3</c:v>
                </c:pt>
                <c:pt idx="216">
                  <c:v>-1.042556827892667E-2</c:v>
                </c:pt>
                <c:pt idx="217">
                  <c:v>1.7271157167530471E-3</c:v>
                </c:pt>
                <c:pt idx="218">
                  <c:v>-3.1724137931034541E-2</c:v>
                </c:pt>
                <c:pt idx="219">
                  <c:v>1.4957264957265019E-2</c:v>
                </c:pt>
                <c:pt idx="220">
                  <c:v>8.7719298245609049E-4</c:v>
                </c:pt>
                <c:pt idx="221">
                  <c:v>-1.1218229623137609E-2</c:v>
                </c:pt>
                <c:pt idx="222">
                  <c:v>-2.4995568161673403E-2</c:v>
                </c:pt>
                <c:pt idx="223">
                  <c:v>-0.05</c:v>
                </c:pt>
                <c:pt idx="224">
                  <c:v>-5.3588516746411697E-3</c:v>
                </c:pt>
                <c:pt idx="225">
                  <c:v>3.078699249567129E-3</c:v>
                </c:pt>
                <c:pt idx="226">
                  <c:v>6.6180702090926441E-2</c:v>
                </c:pt>
                <c:pt idx="227">
                  <c:v>-1.0615329255127677E-2</c:v>
                </c:pt>
                <c:pt idx="228">
                  <c:v>4.9099836333878159E-3</c:v>
                </c:pt>
                <c:pt idx="229">
                  <c:v>6.1165399927614959E-2</c:v>
                </c:pt>
                <c:pt idx="230">
                  <c:v>-1.0914051841746257E-2</c:v>
                </c:pt>
                <c:pt idx="231">
                  <c:v>-2.1551724137931036E-2</c:v>
                </c:pt>
                <c:pt idx="232">
                  <c:v>8.1057268722467112E-3</c:v>
                </c:pt>
                <c:pt idx="233">
                  <c:v>-4.8942492571229001E-3</c:v>
                </c:pt>
                <c:pt idx="234">
                  <c:v>2.3186369225364489E-2</c:v>
                </c:pt>
                <c:pt idx="235">
                  <c:v>-4.2918454935622317E-3</c:v>
                </c:pt>
                <c:pt idx="236">
                  <c:v>-1.7241379310344827E-2</c:v>
                </c:pt>
                <c:pt idx="237">
                  <c:v>3.4912280701754422E-2</c:v>
                </c:pt>
                <c:pt idx="238">
                  <c:v>3.6955416172232573E-2</c:v>
                </c:pt>
                <c:pt idx="239">
                  <c:v>4.9043648847473783E-3</c:v>
                </c:pt>
                <c:pt idx="240">
                  <c:v>8.1340491296574369E-4</c:v>
                </c:pt>
                <c:pt idx="241">
                  <c:v>-5.8517555266581036E-3</c:v>
                </c:pt>
                <c:pt idx="242">
                  <c:v>-2.2890778286461719E-2</c:v>
                </c:pt>
                <c:pt idx="243">
                  <c:v>2.6941097724230246E-2</c:v>
                </c:pt>
                <c:pt idx="244">
                  <c:v>1.0265602085709672E-2</c:v>
                </c:pt>
                <c:pt idx="245">
                  <c:v>-3.1612903225806468E-2</c:v>
                </c:pt>
                <c:pt idx="246">
                  <c:v>1.8487674883411052E-2</c:v>
                </c:pt>
                <c:pt idx="247">
                  <c:v>4.6443172526574053E-2</c:v>
                </c:pt>
                <c:pt idx="248">
                  <c:v>-4.6882325363338685E-3</c:v>
                </c:pt>
                <c:pt idx="249">
                  <c:v>5.6366776574030518E-2</c:v>
                </c:pt>
                <c:pt idx="250">
                  <c:v>1.397146254458974E-2</c:v>
                </c:pt>
                <c:pt idx="251">
                  <c:v>-3.9577836411608912E-3</c:v>
                </c:pt>
                <c:pt idx="252">
                  <c:v>-2.7961736571008176E-2</c:v>
                </c:pt>
                <c:pt idx="253">
                  <c:v>7.1158213474640259E-3</c:v>
                </c:pt>
                <c:pt idx="254">
                  <c:v>-5.8628983764281509E-3</c:v>
                </c:pt>
                <c:pt idx="255">
                  <c:v>1.3760774232572371E-2</c:v>
                </c:pt>
                <c:pt idx="256">
                  <c:v>1.9988066825775492E-2</c:v>
                </c:pt>
                <c:pt idx="257">
                  <c:v>-2.1351272301842555E-2</c:v>
                </c:pt>
                <c:pt idx="258">
                  <c:v>7.3221757322174969E-3</c:v>
                </c:pt>
                <c:pt idx="259">
                  <c:v>5.0585966473816892E-2</c:v>
                </c:pt>
                <c:pt idx="260">
                  <c:v>-1.4120304998587168E-3</c:v>
                </c:pt>
                <c:pt idx="261">
                  <c:v>1.1312217194569894E-3</c:v>
                </c:pt>
                <c:pt idx="262">
                  <c:v>-2.6836158192090074E-3</c:v>
                </c:pt>
                <c:pt idx="263">
                  <c:v>-9.0638719728083923E-3</c:v>
                </c:pt>
                <c:pt idx="264">
                  <c:v>-1.4006002572531142E-2</c:v>
                </c:pt>
                <c:pt idx="265">
                  <c:v>6.8995506595158795E-2</c:v>
                </c:pt>
                <c:pt idx="266">
                  <c:v>3.5796610169491531E-2</c:v>
                </c:pt>
                <c:pt idx="267">
                  <c:v>5.3671946589867337E-3</c:v>
                </c:pt>
                <c:pt idx="268">
                  <c:v>1.5104166666666623E-2</c:v>
                </c:pt>
                <c:pt idx="269">
                  <c:v>-1.436634171369921E-2</c:v>
                </c:pt>
                <c:pt idx="270">
                  <c:v>1.4055179593961456E-2</c:v>
                </c:pt>
                <c:pt idx="271">
                  <c:v>-1.2191991786447675E-2</c:v>
                </c:pt>
                <c:pt idx="272">
                  <c:v>6.6259581655190997E-3</c:v>
                </c:pt>
                <c:pt idx="273">
                  <c:v>7.6148683531232471E-3</c:v>
                </c:pt>
                <c:pt idx="274">
                  <c:v>4.9955168438580834E-3</c:v>
                </c:pt>
                <c:pt idx="275">
                  <c:v>1.3127708386438966E-2</c:v>
                </c:pt>
                <c:pt idx="276">
                  <c:v>-2.2644357780852904E-2</c:v>
                </c:pt>
                <c:pt idx="277">
                  <c:v>-1.8020337237739808E-3</c:v>
                </c:pt>
                <c:pt idx="278">
                  <c:v>1.0186976144423035E-2</c:v>
                </c:pt>
                <c:pt idx="279">
                  <c:v>-4.2124074546846853E-3</c:v>
                </c:pt>
                <c:pt idx="280">
                  <c:v>-7.8195103191898395E-3</c:v>
                </c:pt>
                <c:pt idx="281">
                  <c:v>7.6227390180877153E-3</c:v>
                </c:pt>
                <c:pt idx="282">
                  <c:v>1.397615078856268E-2</c:v>
                </c:pt>
                <c:pt idx="283">
                  <c:v>-1.2013151239251427E-2</c:v>
                </c:pt>
                <c:pt idx="284">
                  <c:v>7.8075003199795144E-3</c:v>
                </c:pt>
                <c:pt idx="285">
                  <c:v>-8.8900177800354165E-3</c:v>
                </c:pt>
                <c:pt idx="286">
                  <c:v>-6.9195284469503616E-3</c:v>
                </c:pt>
                <c:pt idx="287">
                  <c:v>1.0451612903225835E-2</c:v>
                </c:pt>
                <c:pt idx="288">
                  <c:v>-2.9498148384625236E-2</c:v>
                </c:pt>
                <c:pt idx="289">
                  <c:v>6.5789473684210523E-3</c:v>
                </c:pt>
                <c:pt idx="290">
                  <c:v>-6.5359477124183009E-3</c:v>
                </c:pt>
                <c:pt idx="291">
                  <c:v>-5.2631578947369166E-3</c:v>
                </c:pt>
                <c:pt idx="292">
                  <c:v>2.1164021164022592E-3</c:v>
                </c:pt>
                <c:pt idx="293">
                  <c:v>-1.0031678986272507E-2</c:v>
                </c:pt>
                <c:pt idx="294">
                  <c:v>-2.9866666666666597E-2</c:v>
                </c:pt>
                <c:pt idx="295">
                  <c:v>4.2605827377678396E-3</c:v>
                </c:pt>
                <c:pt idx="296">
                  <c:v>-4.1193376214588628E-2</c:v>
                </c:pt>
                <c:pt idx="297">
                  <c:v>-4.4247787610619586E-2</c:v>
                </c:pt>
                <c:pt idx="298">
                  <c:v>4.9283154121865669E-3</c:v>
                </c:pt>
                <c:pt idx="299">
                  <c:v>-5.6769207906078277E-2</c:v>
                </c:pt>
                <c:pt idx="300">
                  <c:v>6.9008980620765645E-2</c:v>
                </c:pt>
                <c:pt idx="301">
                  <c:v>1.3559322033898331E-2</c:v>
                </c:pt>
                <c:pt idx="302">
                  <c:v>6.3981387232804679E-3</c:v>
                </c:pt>
                <c:pt idx="303">
                  <c:v>-1.0258633145499116E-2</c:v>
                </c:pt>
                <c:pt idx="304">
                  <c:v>-2.9489051094890452E-2</c:v>
                </c:pt>
                <c:pt idx="305">
                  <c:v>3.0084235860403156E-4</c:v>
                </c:pt>
                <c:pt idx="306">
                  <c:v>-7.5187969924812026E-3</c:v>
                </c:pt>
                <c:pt idx="307">
                  <c:v>-2.1212121212121297E-3</c:v>
                </c:pt>
                <c:pt idx="308">
                  <c:v>-5.4661402976009634E-3</c:v>
                </c:pt>
                <c:pt idx="309">
                  <c:v>-1.8320610687022943E-2</c:v>
                </c:pt>
                <c:pt idx="310">
                  <c:v>-2.6438569206843191E-3</c:v>
                </c:pt>
                <c:pt idx="311">
                  <c:v>-2.2454389521284857E-2</c:v>
                </c:pt>
                <c:pt idx="312">
                  <c:v>-2.1534535013558693E-2</c:v>
                </c:pt>
                <c:pt idx="313">
                  <c:v>-9.618519726116782E-3</c:v>
                </c:pt>
                <c:pt idx="314">
                  <c:v>0</c:v>
                </c:pt>
                <c:pt idx="315">
                  <c:v>-9.7119341563786567E-3</c:v>
                </c:pt>
                <c:pt idx="316">
                  <c:v>5.6515957446809078E-3</c:v>
                </c:pt>
                <c:pt idx="317">
                  <c:v>-8.2644628099173556E-3</c:v>
                </c:pt>
                <c:pt idx="318">
                  <c:v>7.4999999999999997E-2</c:v>
                </c:pt>
                <c:pt idx="319">
                  <c:v>3.6589147286821694E-2</c:v>
                </c:pt>
                <c:pt idx="320">
                  <c:v>-2.0341011067903071E-2</c:v>
                </c:pt>
                <c:pt idx="321">
                  <c:v>3.0534351145038601E-3</c:v>
                </c:pt>
                <c:pt idx="322">
                  <c:v>-9.8934550989346372E-3</c:v>
                </c:pt>
                <c:pt idx="323">
                  <c:v>1.9984627209838544E-2</c:v>
                </c:pt>
                <c:pt idx="324">
                  <c:v>-1.2471740768651103E-2</c:v>
                </c:pt>
                <c:pt idx="325">
                  <c:v>-7.9743599526879132E-3</c:v>
                </c:pt>
                <c:pt idx="326">
                  <c:v>1.061538461538458E-2</c:v>
                </c:pt>
                <c:pt idx="327">
                  <c:v>5.2823869690972733E-2</c:v>
                </c:pt>
                <c:pt idx="328">
                  <c:v>-4.5691150954308805E-2</c:v>
                </c:pt>
                <c:pt idx="329">
                  <c:v>-3.1818181818181843E-2</c:v>
                </c:pt>
                <c:pt idx="330">
                  <c:v>3.9280125195618125E-2</c:v>
                </c:pt>
                <c:pt idx="331">
                  <c:v>0</c:v>
                </c:pt>
                <c:pt idx="332">
                  <c:v>-6.4749284746272043E-3</c:v>
                </c:pt>
                <c:pt idx="333">
                  <c:v>4.5468323734466708E-4</c:v>
                </c:pt>
                <c:pt idx="334">
                  <c:v>-1.5452204211483262E-2</c:v>
                </c:pt>
                <c:pt idx="335">
                  <c:v>3.9698415140790866E-2</c:v>
                </c:pt>
                <c:pt idx="336">
                  <c:v>-2.1755216812194746E-2</c:v>
                </c:pt>
                <c:pt idx="337">
                  <c:v>1.4069591527988002E-2</c:v>
                </c:pt>
                <c:pt idx="338">
                  <c:v>8.6528420110398071E-3</c:v>
                </c:pt>
                <c:pt idx="339">
                  <c:v>2.9877237095104217E-2</c:v>
                </c:pt>
                <c:pt idx="340">
                  <c:v>1.8670113456843478E-2</c:v>
                </c:pt>
                <c:pt idx="341">
                  <c:v>-1.2829550260820678E-2</c:v>
                </c:pt>
                <c:pt idx="342">
                  <c:v>-2.8563267637812085E-4</c:v>
                </c:pt>
                <c:pt idx="343">
                  <c:v>2.4285714285714327E-2</c:v>
                </c:pt>
                <c:pt idx="344">
                  <c:v>-1.5899581589958165E-2</c:v>
                </c:pt>
                <c:pt idx="345">
                  <c:v>2.040816326530609E-2</c:v>
                </c:pt>
                <c:pt idx="346">
                  <c:v>2.7777777777777776E-2</c:v>
                </c:pt>
                <c:pt idx="347">
                  <c:v>2.0405405405405475E-2</c:v>
                </c:pt>
                <c:pt idx="348">
                  <c:v>-1.3243279035896061E-4</c:v>
                </c:pt>
                <c:pt idx="349">
                  <c:v>3.5496688741721946E-2</c:v>
                </c:pt>
                <c:pt idx="350">
                  <c:v>1.0488616014325826E-2</c:v>
                </c:pt>
                <c:pt idx="351">
                  <c:v>-1.2658227848101266E-2</c:v>
                </c:pt>
                <c:pt idx="352">
                  <c:v>0</c:v>
                </c:pt>
                <c:pt idx="353">
                  <c:v>-2.051282051282044E-2</c:v>
                </c:pt>
                <c:pt idx="354">
                  <c:v>4.6989528795811371E-2</c:v>
                </c:pt>
                <c:pt idx="355">
                  <c:v>-1.9002375296912066E-2</c:v>
                </c:pt>
                <c:pt idx="356">
                  <c:v>-4.4603033006243697E-3</c:v>
                </c:pt>
                <c:pt idx="357">
                  <c:v>1.331285202252934E-2</c:v>
                </c:pt>
                <c:pt idx="358">
                  <c:v>-1.3643254168772085E-2</c:v>
                </c:pt>
                <c:pt idx="359">
                  <c:v>-1.9595286885245918E-2</c:v>
                </c:pt>
                <c:pt idx="360">
                  <c:v>-1.4630960156760162E-2</c:v>
                </c:pt>
                <c:pt idx="361">
                  <c:v>4.0699986742675234E-2</c:v>
                </c:pt>
                <c:pt idx="362">
                  <c:v>-1.4904458598726137E-2</c:v>
                </c:pt>
                <c:pt idx="363">
                  <c:v>-6.9830596146384588E-3</c:v>
                </c:pt>
                <c:pt idx="364">
                  <c:v>-1.679906237791387E-2</c:v>
                </c:pt>
                <c:pt idx="365">
                  <c:v>5.271523178807952E-2</c:v>
                </c:pt>
                <c:pt idx="366">
                  <c:v>6.5425264217412685E-3</c:v>
                </c:pt>
                <c:pt idx="367">
                  <c:v>-1.2500000000006394E-4</c:v>
                </c:pt>
                <c:pt idx="368">
                  <c:v>-2.7503437929741078E-2</c:v>
                </c:pt>
                <c:pt idx="369">
                  <c:v>-3.4451729014012167E-2</c:v>
                </c:pt>
                <c:pt idx="370">
                  <c:v>4.526694181866641E-3</c:v>
                </c:pt>
                <c:pt idx="371">
                  <c:v>-3.3134526176275677E-3</c:v>
                </c:pt>
                <c:pt idx="372">
                  <c:v>2.4999999999999939E-2</c:v>
                </c:pt>
                <c:pt idx="373">
                  <c:v>-9.0814737934604545E-4</c:v>
                </c:pt>
                <c:pt idx="374">
                  <c:v>1.2855473315153809E-2</c:v>
                </c:pt>
                <c:pt idx="375">
                  <c:v>-1.2692307692307626E-2</c:v>
                </c:pt>
                <c:pt idx="376">
                  <c:v>-2.0257109466303106E-2</c:v>
                </c:pt>
                <c:pt idx="377">
                  <c:v>2.1736249171636853E-2</c:v>
                </c:pt>
                <c:pt idx="378">
                  <c:v>-1.4917628745622073E-2</c:v>
                </c:pt>
                <c:pt idx="379">
                  <c:v>6.7158282854886111E-3</c:v>
                </c:pt>
                <c:pt idx="380">
                  <c:v>3.7933289731849839E-3</c:v>
                </c:pt>
                <c:pt idx="381">
                  <c:v>-2.2152723481887113E-3</c:v>
                </c:pt>
                <c:pt idx="382">
                  <c:v>6.5299725741151896E-3</c:v>
                </c:pt>
                <c:pt idx="383">
                  <c:v>1.2066952121448123E-2</c:v>
                </c:pt>
                <c:pt idx="384">
                  <c:v>-2.564102564102054E-4</c:v>
                </c:pt>
                <c:pt idx="385">
                  <c:v>-1.8979225442421185E-2</c:v>
                </c:pt>
                <c:pt idx="386">
                  <c:v>1.5686274509804515E-3</c:v>
                </c:pt>
                <c:pt idx="387">
                  <c:v>7.4915165753067017E-2</c:v>
                </c:pt>
                <c:pt idx="388">
                  <c:v>5.4759592034968496E-2</c:v>
                </c:pt>
                <c:pt idx="389">
                  <c:v>1.9569471624266339E-3</c:v>
                </c:pt>
                <c:pt idx="390">
                  <c:v>-1.1374080882353045E-2</c:v>
                </c:pt>
                <c:pt idx="391">
                  <c:v>2.4520627542126666E-2</c:v>
                </c:pt>
                <c:pt idx="392">
                  <c:v>-2.0417422867512773E-3</c:v>
                </c:pt>
                <c:pt idx="393">
                  <c:v>-1.5571720845646789E-2</c:v>
                </c:pt>
                <c:pt idx="394">
                  <c:v>-7.0430666204826164E-3</c:v>
                </c:pt>
                <c:pt idx="395">
                  <c:v>0</c:v>
                </c:pt>
                <c:pt idx="396">
                  <c:v>0</c:v>
                </c:pt>
                <c:pt idx="397">
                  <c:v>0</c:v>
                </c:pt>
                <c:pt idx="398">
                  <c:v>3.8372093023255616E-3</c:v>
                </c:pt>
                <c:pt idx="399">
                  <c:v>-1.3900150584965198E-3</c:v>
                </c:pt>
                <c:pt idx="400">
                  <c:v>9.1636701078761894E-3</c:v>
                </c:pt>
                <c:pt idx="401">
                  <c:v>-2.2298850574712616E-2</c:v>
                </c:pt>
                <c:pt idx="402">
                  <c:v>-1.2461791676463699E-2</c:v>
                </c:pt>
                <c:pt idx="403">
                  <c:v>0</c:v>
                </c:pt>
                <c:pt idx="404">
                  <c:v>5.6071428571428494E-2</c:v>
                </c:pt>
                <c:pt idx="405">
                  <c:v>-3.077443354751426E-2</c:v>
                </c:pt>
                <c:pt idx="406">
                  <c:v>-1.1165387299372038E-2</c:v>
                </c:pt>
                <c:pt idx="407">
                  <c:v>-7.5864502470006593E-3</c:v>
                </c:pt>
                <c:pt idx="408">
                  <c:v>-2.2222222222222223E-2</c:v>
                </c:pt>
                <c:pt idx="409">
                  <c:v>1.8181818181818181E-2</c:v>
                </c:pt>
                <c:pt idx="410">
                  <c:v>-2.1428571428571394E-2</c:v>
                </c:pt>
                <c:pt idx="411">
                  <c:v>3.6496350364963156E-3</c:v>
                </c:pt>
                <c:pt idx="412">
                  <c:v>-2.3757575757575682E-2</c:v>
                </c:pt>
                <c:pt idx="413">
                  <c:v>-6.7047429848523243E-3</c:v>
                </c:pt>
                <c:pt idx="414">
                  <c:v>1.2500000000000001E-2</c:v>
                </c:pt>
                <c:pt idx="415">
                  <c:v>-9.8765432098763331E-4</c:v>
                </c:pt>
                <c:pt idx="416">
                  <c:v>-3.7444389520514099E-2</c:v>
                </c:pt>
                <c:pt idx="417">
                  <c:v>-1.1426370522531783E-2</c:v>
                </c:pt>
                <c:pt idx="418">
                  <c:v>-6.7532467532467012E-3</c:v>
                </c:pt>
                <c:pt idx="419">
                  <c:v>2.3797071129707022E-2</c:v>
                </c:pt>
                <c:pt idx="420">
                  <c:v>3.8314176245212182E-4</c:v>
                </c:pt>
                <c:pt idx="421">
                  <c:v>-3.6129196987105816E-2</c:v>
                </c:pt>
                <c:pt idx="422">
                  <c:v>-6.6225165562913907E-3</c:v>
                </c:pt>
                <c:pt idx="423">
                  <c:v>2.4799999999999992E-2</c:v>
                </c:pt>
                <c:pt idx="424">
                  <c:v>-3.7210512620348676E-2</c:v>
                </c:pt>
                <c:pt idx="425">
                  <c:v>-9.8648648648649185E-3</c:v>
                </c:pt>
                <c:pt idx="426">
                  <c:v>-3.6713525317319473E-2</c:v>
                </c:pt>
                <c:pt idx="427">
                  <c:v>-8.217625389628766E-3</c:v>
                </c:pt>
                <c:pt idx="428">
                  <c:v>1.0571428571428499E-2</c:v>
                </c:pt>
                <c:pt idx="429">
                  <c:v>1.9225332202431434E-2</c:v>
                </c:pt>
                <c:pt idx="430">
                  <c:v>2.2884882108183159E-2</c:v>
                </c:pt>
                <c:pt idx="431">
                  <c:v>-4.7593220338983118E-2</c:v>
                </c:pt>
                <c:pt idx="432">
                  <c:v>-1.1247152619589865E-2</c:v>
                </c:pt>
                <c:pt idx="433">
                  <c:v>5.6875449964002307E-3</c:v>
                </c:pt>
                <c:pt idx="434">
                  <c:v>-2.1810198773474499E-2</c:v>
                </c:pt>
                <c:pt idx="435">
                  <c:v>-2.1954967921353257E-4</c:v>
                </c:pt>
                <c:pt idx="436">
                  <c:v>-3.8600429435877465E-2</c:v>
                </c:pt>
                <c:pt idx="437">
                  <c:v>5.6646870717222457E-2</c:v>
                </c:pt>
                <c:pt idx="438">
                  <c:v>-8.2144401210550132E-3</c:v>
                </c:pt>
                <c:pt idx="439">
                  <c:v>-6.1028770706188246E-3</c:v>
                </c:pt>
                <c:pt idx="440">
                  <c:v>7.0175438596489729E-3</c:v>
                </c:pt>
                <c:pt idx="441">
                  <c:v>0</c:v>
                </c:pt>
                <c:pt idx="442">
                  <c:v>5.2119628339140585E-2</c:v>
                </c:pt>
                <c:pt idx="443">
                  <c:v>6.6234303849869464E-3</c:v>
                </c:pt>
                <c:pt idx="444">
                  <c:v>-2.6730637422892431E-2</c:v>
                </c:pt>
                <c:pt idx="445">
                  <c:v>2.4225352112676041E-2</c:v>
                </c:pt>
                <c:pt idx="446">
                  <c:v>3.8503850385038659E-3</c:v>
                </c:pt>
                <c:pt idx="447">
                  <c:v>1.3698630136986301E-2</c:v>
                </c:pt>
                <c:pt idx="448">
                  <c:v>-2.1959459459458693E-3</c:v>
                </c:pt>
                <c:pt idx="449">
                  <c:v>-1.4051125782969473E-2</c:v>
                </c:pt>
                <c:pt idx="450">
                  <c:v>3.7774725274725279E-2</c:v>
                </c:pt>
                <c:pt idx="451">
                  <c:v>-2.9781601588352087E-2</c:v>
                </c:pt>
                <c:pt idx="452">
                  <c:v>9.549795361528007E-3</c:v>
                </c:pt>
                <c:pt idx="453">
                  <c:v>2.4999999999999922E-2</c:v>
                </c:pt>
                <c:pt idx="454">
                  <c:v>1.5161502966381092E-2</c:v>
                </c:pt>
                <c:pt idx="455">
                  <c:v>-2.1948051948051918E-2</c:v>
                </c:pt>
                <c:pt idx="456">
                  <c:v>-2.7884743062011413E-3</c:v>
                </c:pt>
                <c:pt idx="457">
                  <c:v>-1.3448735019973249E-2</c:v>
                </c:pt>
                <c:pt idx="458">
                  <c:v>-1.2147388311513484E-3</c:v>
                </c:pt>
                <c:pt idx="459">
                  <c:v>0</c:v>
                </c:pt>
                <c:pt idx="460">
                  <c:v>-1.3513513513513514E-2</c:v>
                </c:pt>
                <c:pt idx="461">
                  <c:v>-3.8767123287671207E-2</c:v>
                </c:pt>
                <c:pt idx="462">
                  <c:v>-5.5864329485535151E-2</c:v>
                </c:pt>
                <c:pt idx="463">
                  <c:v>-1.3886792452830215E-2</c:v>
                </c:pt>
                <c:pt idx="464">
                  <c:v>5.6176335527322853E-2</c:v>
                </c:pt>
                <c:pt idx="465">
                  <c:v>-1.4057971014492738E-2</c:v>
                </c:pt>
                <c:pt idx="466">
                  <c:v>-2.7928854916948489E-2</c:v>
                </c:pt>
                <c:pt idx="467">
                  <c:v>4.3248147588084068E-2</c:v>
                </c:pt>
                <c:pt idx="468">
                  <c:v>-4.6963328018553345E-2</c:v>
                </c:pt>
                <c:pt idx="469">
                  <c:v>-2.5855513307984836E-2</c:v>
                </c:pt>
                <c:pt idx="470">
                  <c:v>-6.4168618266978922E-2</c:v>
                </c:pt>
                <c:pt idx="471">
                  <c:v>-1.5015015015014399E-3</c:v>
                </c:pt>
                <c:pt idx="472">
                  <c:v>2.4561403508771909E-2</c:v>
                </c:pt>
                <c:pt idx="473">
                  <c:v>4.3705153294194388E-2</c:v>
                </c:pt>
                <c:pt idx="474">
                  <c:v>0</c:v>
                </c:pt>
                <c:pt idx="475">
                  <c:v>7.8125E-3</c:v>
                </c:pt>
                <c:pt idx="476">
                  <c:v>-7.4883720930232531E-2</c:v>
                </c:pt>
                <c:pt idx="477">
                  <c:v>-7.20630132394839E-2</c:v>
                </c:pt>
                <c:pt idx="478">
                  <c:v>0</c:v>
                </c:pt>
                <c:pt idx="479">
                  <c:v>1.1378002528445053E-2</c:v>
                </c:pt>
                <c:pt idx="480">
                  <c:v>-3.4821428571428621E-2</c:v>
                </c:pt>
                <c:pt idx="481">
                  <c:v>-1.9426456984273768E-2</c:v>
                </c:pt>
                <c:pt idx="482">
                  <c:v>1.8867924528301886E-2</c:v>
                </c:pt>
                <c:pt idx="483">
                  <c:v>1.9999999999999969E-2</c:v>
                </c:pt>
                <c:pt idx="484">
                  <c:v>5.0653594771241817E-2</c:v>
                </c:pt>
                <c:pt idx="485">
                  <c:v>6.549161914636252E-2</c:v>
                </c:pt>
                <c:pt idx="486">
                  <c:v>3.2111579630230362E-2</c:v>
                </c:pt>
                <c:pt idx="487">
                  <c:v>-4.148334380892521E-2</c:v>
                </c:pt>
                <c:pt idx="488">
                  <c:v>1.6393442622950821E-2</c:v>
                </c:pt>
                <c:pt idx="489">
                  <c:v>2.25806451612903E-2</c:v>
                </c:pt>
                <c:pt idx="490">
                  <c:v>-3.1545741324920462E-3</c:v>
                </c:pt>
                <c:pt idx="491">
                  <c:v>-1.8987341772151944E-2</c:v>
                </c:pt>
                <c:pt idx="492">
                  <c:v>7.2580645161290777E-3</c:v>
                </c:pt>
                <c:pt idx="493">
                  <c:v>8.8070456365091608E-3</c:v>
                </c:pt>
                <c:pt idx="494">
                  <c:v>-2.063492063492104E-3</c:v>
                </c:pt>
                <c:pt idx="495">
                  <c:v>7.0621918243995621E-2</c:v>
                </c:pt>
                <c:pt idx="496">
                  <c:v>3.3575991680285112E-2</c:v>
                </c:pt>
                <c:pt idx="497">
                  <c:v>-2.1561017680033273E-3</c:v>
                </c:pt>
                <c:pt idx="498">
                  <c:v>-2.1823681936041495E-2</c:v>
                </c:pt>
                <c:pt idx="499">
                  <c:v>-1.7892644135188918E-2</c:v>
                </c:pt>
                <c:pt idx="500">
                  <c:v>-1.1246063877642825E-2</c:v>
                </c:pt>
                <c:pt idx="501">
                  <c:v>0</c:v>
                </c:pt>
                <c:pt idx="502">
                  <c:v>-8.0376099484379907E-3</c:v>
                </c:pt>
                <c:pt idx="503">
                  <c:v>-6.1152728940527673E-3</c:v>
                </c:pt>
                <c:pt idx="504">
                  <c:v>9.0755268420241366E-3</c:v>
                </c:pt>
                <c:pt idx="505">
                  <c:v>-1.5243902439023526E-3</c:v>
                </c:pt>
                <c:pt idx="506">
                  <c:v>3.8167938931306389E-4</c:v>
                </c:pt>
                <c:pt idx="507">
                  <c:v>-3.8153376573835454E-4</c:v>
                </c:pt>
                <c:pt idx="508">
                  <c:v>0</c:v>
                </c:pt>
                <c:pt idx="509">
                  <c:v>-2.7480916030534309E-2</c:v>
                </c:pt>
                <c:pt idx="510">
                  <c:v>-5.1334379905808525E-2</c:v>
                </c:pt>
                <c:pt idx="511">
                  <c:v>3.4419990071156682E-2</c:v>
                </c:pt>
                <c:pt idx="512">
                  <c:v>0</c:v>
                </c:pt>
                <c:pt idx="513">
                  <c:v>-3.9833626619740763E-2</c:v>
                </c:pt>
                <c:pt idx="514">
                  <c:v>1.6327890703098914E-2</c:v>
                </c:pt>
                <c:pt idx="515">
                  <c:v>5.0273224043716714E-3</c:v>
                </c:pt>
                <c:pt idx="516">
                  <c:v>2.5989560678555783E-2</c:v>
                </c:pt>
                <c:pt idx="517">
                  <c:v>-9.114997350291424E-3</c:v>
                </c:pt>
                <c:pt idx="518">
                  <c:v>-1.8718579527222238E-3</c:v>
                </c:pt>
                <c:pt idx="519">
                  <c:v>1.0930718533997744E-2</c:v>
                </c:pt>
                <c:pt idx="520">
                  <c:v>1.7649864843377317E-2</c:v>
                </c:pt>
                <c:pt idx="521">
                  <c:v>1.187500000000008E-2</c:v>
                </c:pt>
                <c:pt idx="522">
                  <c:v>6.3310685608399713E-3</c:v>
                </c:pt>
                <c:pt idx="523">
                  <c:v>5.3705692803436289E-3</c:v>
                </c:pt>
                <c:pt idx="524">
                  <c:v>1.0683760683760727E-2</c:v>
                </c:pt>
                <c:pt idx="525">
                  <c:v>2.5218967079432223E-2</c:v>
                </c:pt>
                <c:pt idx="526">
                  <c:v>1.222565915451463E-2</c:v>
                </c:pt>
                <c:pt idx="527">
                  <c:v>-1.0622817229336496E-2</c:v>
                </c:pt>
                <c:pt idx="528">
                  <c:v>-1.823797617296654E-2</c:v>
                </c:pt>
                <c:pt idx="529">
                  <c:v>2.247191011235955E-2</c:v>
                </c:pt>
                <c:pt idx="530">
                  <c:v>4.0000000000000056E-2</c:v>
                </c:pt>
                <c:pt idx="531">
                  <c:v>3.2403493941954038E-3</c:v>
                </c:pt>
                <c:pt idx="532">
                  <c:v>-2.401348125263297E-2</c:v>
                </c:pt>
                <c:pt idx="533">
                  <c:v>-6.7625899280575373E-3</c:v>
                </c:pt>
                <c:pt idx="534">
                  <c:v>-4.3459365493265443E-4</c:v>
                </c:pt>
                <c:pt idx="535">
                  <c:v>6.3768115942028653E-3</c:v>
                </c:pt>
                <c:pt idx="536">
                  <c:v>-4.2338709677419324E-2</c:v>
                </c:pt>
                <c:pt idx="537">
                  <c:v>1.50375939849701E-4</c:v>
                </c:pt>
                <c:pt idx="538">
                  <c:v>1.6689219666215598E-2</c:v>
                </c:pt>
                <c:pt idx="539">
                  <c:v>-1.6415261756876656E-2</c:v>
                </c:pt>
                <c:pt idx="540">
                  <c:v>-7.9687265072921534E-3</c:v>
                </c:pt>
                <c:pt idx="541">
                  <c:v>-1.0306153379812166E-2</c:v>
                </c:pt>
                <c:pt idx="542">
                  <c:v>-9.0352220520674344E-3</c:v>
                </c:pt>
                <c:pt idx="543">
                  <c:v>-5.7332715190851403E-2</c:v>
                </c:pt>
                <c:pt idx="544">
                  <c:v>-6.8196721311475347E-2</c:v>
                </c:pt>
                <c:pt idx="545">
                  <c:v>2.9908515130189057E-3</c:v>
                </c:pt>
                <c:pt idx="546">
                  <c:v>2.6135765655148257E-2</c:v>
                </c:pt>
                <c:pt idx="547">
                  <c:v>-4.1025641025641005E-2</c:v>
                </c:pt>
                <c:pt idx="548">
                  <c:v>8.0213903743314753E-3</c:v>
                </c:pt>
                <c:pt idx="549">
                  <c:v>5.7824933687002714E-2</c:v>
                </c:pt>
                <c:pt idx="550">
                  <c:v>3.6442661317285185E-2</c:v>
                </c:pt>
                <c:pt idx="551">
                  <c:v>-1.6129032258064516E-2</c:v>
                </c:pt>
                <c:pt idx="552">
                  <c:v>-3.9672131147541013E-2</c:v>
                </c:pt>
                <c:pt idx="553">
                  <c:v>2.4240355069989786E-2</c:v>
                </c:pt>
                <c:pt idx="554">
                  <c:v>1.6666666666666904E-3</c:v>
                </c:pt>
                <c:pt idx="555">
                  <c:v>6.3227953410980942E-3</c:v>
                </c:pt>
                <c:pt idx="556">
                  <c:v>8.2671957671957685E-3</c:v>
                </c:pt>
                <c:pt idx="557">
                  <c:v>5.9035749426042403E-3</c:v>
                </c:pt>
                <c:pt idx="558">
                  <c:v>1.0759700032605096E-2</c:v>
                </c:pt>
                <c:pt idx="559">
                  <c:v>0</c:v>
                </c:pt>
                <c:pt idx="560">
                  <c:v>4.0322580645161289E-3</c:v>
                </c:pt>
                <c:pt idx="561">
                  <c:v>1.1244979919678761E-2</c:v>
                </c:pt>
                <c:pt idx="562">
                  <c:v>-6.8308181096108089E-2</c:v>
                </c:pt>
                <c:pt idx="563">
                  <c:v>2.8132992327365706E-2</c:v>
                </c:pt>
                <c:pt idx="564">
                  <c:v>3.3167495854063492E-3</c:v>
                </c:pt>
                <c:pt idx="565">
                  <c:v>-8.2644628099173556E-3</c:v>
                </c:pt>
                <c:pt idx="566">
                  <c:v>3.3333333333333808E-3</c:v>
                </c:pt>
                <c:pt idx="567">
                  <c:v>6.8770764119601341E-2</c:v>
                </c:pt>
                <c:pt idx="568">
                  <c:v>-4.5073049424931028E-3</c:v>
                </c:pt>
                <c:pt idx="569">
                  <c:v>7.9625292740047645E-3</c:v>
                </c:pt>
                <c:pt idx="570">
                  <c:v>-7.1251548946717463E-3</c:v>
                </c:pt>
                <c:pt idx="571">
                  <c:v>5.1482059282371477E-2</c:v>
                </c:pt>
                <c:pt idx="572">
                  <c:v>-4.3026706231454933E-3</c:v>
                </c:pt>
                <c:pt idx="573">
                  <c:v>5.8113544926240582E-3</c:v>
                </c:pt>
                <c:pt idx="574">
                  <c:v>0</c:v>
                </c:pt>
                <c:pt idx="575">
                  <c:v>-2.2222222222222223E-2</c:v>
                </c:pt>
                <c:pt idx="576">
                  <c:v>1.8484848484848469E-2</c:v>
                </c:pt>
                <c:pt idx="577">
                  <c:v>-4.7604879500147751E-3</c:v>
                </c:pt>
                <c:pt idx="578">
                  <c:v>0</c:v>
                </c:pt>
                <c:pt idx="579">
                  <c:v>-2.3467862481315504E-2</c:v>
                </c:pt>
                <c:pt idx="580">
                  <c:v>-5.770702586866671E-2</c:v>
                </c:pt>
                <c:pt idx="581">
                  <c:v>-3.5737491877842571E-3</c:v>
                </c:pt>
                <c:pt idx="582">
                  <c:v>-7.075317900228241E-2</c:v>
                </c:pt>
                <c:pt idx="583">
                  <c:v>2.6315789473683963E-3</c:v>
                </c:pt>
                <c:pt idx="584">
                  <c:v>-1.3123359580052493E-2</c:v>
                </c:pt>
                <c:pt idx="585">
                  <c:v>2.8014184397163092E-2</c:v>
                </c:pt>
                <c:pt idx="586">
                  <c:v>1.7247326664367024E-2</c:v>
                </c:pt>
                <c:pt idx="587">
                  <c:v>-1.6615801966768345E-2</c:v>
                </c:pt>
                <c:pt idx="588">
                  <c:v>-1.9310344827586163E-2</c:v>
                </c:pt>
                <c:pt idx="589">
                  <c:v>2.8305203938115319E-2</c:v>
                </c:pt>
                <c:pt idx="590">
                  <c:v>-5.1290818943411072E-4</c:v>
                </c:pt>
                <c:pt idx="591">
                  <c:v>3.3356140951077584E-2</c:v>
                </c:pt>
                <c:pt idx="592">
                  <c:v>-3.8900844231087479E-2</c:v>
                </c:pt>
                <c:pt idx="593">
                  <c:v>0</c:v>
                </c:pt>
                <c:pt idx="594">
                  <c:v>-5.9937995177402753E-2</c:v>
                </c:pt>
                <c:pt idx="595">
                  <c:v>7.6951264199340737E-3</c:v>
                </c:pt>
                <c:pt idx="596">
                  <c:v>-2.7272727272727271E-2</c:v>
                </c:pt>
                <c:pt idx="597">
                  <c:v>1.85046728971963E-2</c:v>
                </c:pt>
                <c:pt idx="598">
                  <c:v>9.3595155074325202E-3</c:v>
                </c:pt>
                <c:pt idx="599">
                  <c:v>-2.4545454545454572E-2</c:v>
                </c:pt>
                <c:pt idx="600">
                  <c:v>4.8928238583411526E-3</c:v>
                </c:pt>
                <c:pt idx="601">
                  <c:v>-1.6925573846510576E-2</c:v>
                </c:pt>
                <c:pt idx="602">
                  <c:v>1.8867924528301886E-2</c:v>
                </c:pt>
                <c:pt idx="603">
                  <c:v>-1.5370370370370602E-2</c:v>
                </c:pt>
                <c:pt idx="604">
                  <c:v>-1.2413014858002438E-2</c:v>
                </c:pt>
                <c:pt idx="605">
                  <c:v>9.5219958103226552E-4</c:v>
                </c:pt>
                <c:pt idx="606">
                  <c:v>-5.5650684931507601E-3</c:v>
                </c:pt>
                <c:pt idx="607">
                  <c:v>-5.1179030946572595E-3</c:v>
                </c:pt>
                <c:pt idx="608">
                  <c:v>0</c:v>
                </c:pt>
                <c:pt idx="609">
                  <c:v>1.1346153846153912E-2</c:v>
                </c:pt>
                <c:pt idx="610">
                  <c:v>3.8030043734550295E-2</c:v>
                </c:pt>
                <c:pt idx="611">
                  <c:v>1.8867924528301775E-2</c:v>
                </c:pt>
                <c:pt idx="612">
                  <c:v>-1.6091334052498903E-2</c:v>
                </c:pt>
                <c:pt idx="613">
                  <c:v>6.4869803563269018E-3</c:v>
                </c:pt>
                <c:pt idx="614">
                  <c:v>-2.6688453159041375E-2</c:v>
                </c:pt>
                <c:pt idx="615">
                  <c:v>7.2747621712367198E-3</c:v>
                </c:pt>
                <c:pt idx="616">
                  <c:v>-6.6481481481481544E-2</c:v>
                </c:pt>
                <c:pt idx="617">
                  <c:v>1.1902400317397794E-3</c:v>
                </c:pt>
                <c:pt idx="618">
                  <c:v>6.9348127600555066E-3</c:v>
                </c:pt>
                <c:pt idx="619">
                  <c:v>3.5419126328217181E-3</c:v>
                </c:pt>
                <c:pt idx="620">
                  <c:v>-1.9607843137254902E-2</c:v>
                </c:pt>
                <c:pt idx="621">
                  <c:v>0.02</c:v>
                </c:pt>
                <c:pt idx="622">
                  <c:v>-1.7156862745098041E-2</c:v>
                </c:pt>
                <c:pt idx="623">
                  <c:v>-1.2468827930174564E-2</c:v>
                </c:pt>
                <c:pt idx="624">
                  <c:v>1.0101010101010102E-2</c:v>
                </c:pt>
                <c:pt idx="625">
                  <c:v>1.3799999999999955E-2</c:v>
                </c:pt>
                <c:pt idx="626">
                  <c:v>6.1156046557506866E-3</c:v>
                </c:pt>
                <c:pt idx="627">
                  <c:v>3.4509803921568591E-2</c:v>
                </c:pt>
                <c:pt idx="628">
                  <c:v>-6.8233510235026426E-3</c:v>
                </c:pt>
                <c:pt idx="629">
                  <c:v>-3.0343511450381611E-2</c:v>
                </c:pt>
                <c:pt idx="630">
                  <c:v>-1.3383192284983265E-2</c:v>
                </c:pt>
                <c:pt idx="631">
                  <c:v>3.9896269698775223E-4</c:v>
                </c:pt>
                <c:pt idx="632">
                  <c:v>-3.9680957128614198E-2</c:v>
                </c:pt>
                <c:pt idx="633">
                  <c:v>-1.2666112956810621E-2</c:v>
                </c:pt>
                <c:pt idx="634">
                  <c:v>7.150368033648863E-3</c:v>
                </c:pt>
                <c:pt idx="635">
                  <c:v>1.1067028607224914E-2</c:v>
                </c:pt>
                <c:pt idx="636">
                  <c:v>-8.0545229244114117E-3</c:v>
                </c:pt>
                <c:pt idx="637">
                  <c:v>6.0378929835519287E-3</c:v>
                </c:pt>
                <c:pt idx="638">
                  <c:v>-1.365894039735107E-2</c:v>
                </c:pt>
                <c:pt idx="639">
                  <c:v>0</c:v>
                </c:pt>
                <c:pt idx="640">
                  <c:v>1.7624842635333687E-2</c:v>
                </c:pt>
                <c:pt idx="641">
                  <c:v>2.6804123711340149E-2</c:v>
                </c:pt>
                <c:pt idx="642">
                  <c:v>4.8795180722891567E-2</c:v>
                </c:pt>
                <c:pt idx="643">
                  <c:v>1.5508328546812221E-2</c:v>
                </c:pt>
                <c:pt idx="644">
                  <c:v>-2.6395173453997089E-3</c:v>
                </c:pt>
                <c:pt idx="645">
                  <c:v>0</c:v>
                </c:pt>
                <c:pt idx="646">
                  <c:v>1.2665406427221205E-2</c:v>
                </c:pt>
                <c:pt idx="647">
                  <c:v>1.866716445771516E-4</c:v>
                </c:pt>
                <c:pt idx="648">
                  <c:v>5.1511758118701102E-2</c:v>
                </c:pt>
                <c:pt idx="649">
                  <c:v>0</c:v>
                </c:pt>
                <c:pt idx="650">
                  <c:v>-1.4731984380546523E-2</c:v>
                </c:pt>
                <c:pt idx="651">
                  <c:v>-1.8014772113154781E-4</c:v>
                </c:pt>
                <c:pt idx="652">
                  <c:v>-2.954954954954956E-2</c:v>
                </c:pt>
                <c:pt idx="653">
                  <c:v>-7.0553286297809614E-3</c:v>
                </c:pt>
                <c:pt idx="654">
                  <c:v>-2.7673896783844371E-2</c:v>
                </c:pt>
                <c:pt idx="655">
                  <c:v>-2.3653846153846095E-2</c:v>
                </c:pt>
                <c:pt idx="656">
                  <c:v>2.9545006893834662E-3</c:v>
                </c:pt>
                <c:pt idx="657">
                  <c:v>0</c:v>
                </c:pt>
                <c:pt idx="658">
                  <c:v>2.1798900235663773E-2</c:v>
                </c:pt>
                <c:pt idx="659">
                  <c:v>3.6517393811262705E-2</c:v>
                </c:pt>
                <c:pt idx="660">
                  <c:v>2.9111811607639537E-2</c:v>
                </c:pt>
                <c:pt idx="661">
                  <c:v>-2.5045045045045056E-2</c:v>
                </c:pt>
                <c:pt idx="662">
                  <c:v>-1.0718905932359976E-2</c:v>
                </c:pt>
                <c:pt idx="663">
                  <c:v>-2.8582103493368226E-2</c:v>
                </c:pt>
                <c:pt idx="664">
                  <c:v>-1.2115384615384665E-2</c:v>
                </c:pt>
                <c:pt idx="665">
                  <c:v>3.6402569593147839E-2</c:v>
                </c:pt>
                <c:pt idx="666">
                  <c:v>-1.1081893313298336E-2</c:v>
                </c:pt>
                <c:pt idx="667">
                  <c:v>-1.0256410256410241E-2</c:v>
                </c:pt>
                <c:pt idx="668">
                  <c:v>2.7825753214354307E-2</c:v>
                </c:pt>
                <c:pt idx="669">
                  <c:v>3.3233756534727425E-2</c:v>
                </c:pt>
                <c:pt idx="670">
                  <c:v>-4.0296349837369058E-2</c:v>
                </c:pt>
                <c:pt idx="671">
                  <c:v>5.2720768216908522E-3</c:v>
                </c:pt>
                <c:pt idx="672">
                  <c:v>-4.7293500655553045E-3</c:v>
                </c:pt>
                <c:pt idx="673">
                  <c:v>-2.1406727828746228E-2</c:v>
                </c:pt>
                <c:pt idx="674">
                  <c:v>3.9423076923076866E-2</c:v>
                </c:pt>
                <c:pt idx="675">
                  <c:v>-5.1618871415356142E-2</c:v>
                </c:pt>
                <c:pt idx="676">
                  <c:v>3.3164260632072124E-3</c:v>
                </c:pt>
                <c:pt idx="677">
                  <c:v>2.5471514680147817E-2</c:v>
                </c:pt>
                <c:pt idx="678">
                  <c:v>1.8392112248767516E-2</c:v>
                </c:pt>
                <c:pt idx="679">
                  <c:v>-9.0299757959411541E-3</c:v>
                </c:pt>
                <c:pt idx="680">
                  <c:v>6.9516204790981201E-3</c:v>
                </c:pt>
                <c:pt idx="681">
                  <c:v>6.5304599309643993E-4</c:v>
                </c:pt>
                <c:pt idx="682">
                  <c:v>4.102181614767832E-3</c:v>
                </c:pt>
                <c:pt idx="683">
                  <c:v>0</c:v>
                </c:pt>
                <c:pt idx="684">
                  <c:v>-1.2070566388115107E-2</c:v>
                </c:pt>
                <c:pt idx="685">
                  <c:v>-3.7593984962411888E-4</c:v>
                </c:pt>
                <c:pt idx="686">
                  <c:v>1.3350883790898851E-2</c:v>
                </c:pt>
                <c:pt idx="687">
                  <c:v>8.3503432918909416E-3</c:v>
                </c:pt>
                <c:pt idx="688">
                  <c:v>4.6006624953993372E-3</c:v>
                </c:pt>
                <c:pt idx="689">
                  <c:v>-2.2165231727422619E-2</c:v>
                </c:pt>
                <c:pt idx="690">
                  <c:v>-3.7467216185843247E-4</c:v>
                </c:pt>
                <c:pt idx="691">
                  <c:v>0</c:v>
                </c:pt>
                <c:pt idx="692">
                  <c:v>1.1431784107946017E-2</c:v>
                </c:pt>
                <c:pt idx="693">
                  <c:v>5.3733555679080815E-3</c:v>
                </c:pt>
                <c:pt idx="694">
                  <c:v>1.3638039071138999E-2</c:v>
                </c:pt>
                <c:pt idx="695">
                  <c:v>-3.6181818181818218E-2</c:v>
                </c:pt>
                <c:pt idx="696">
                  <c:v>2.1694019996227103E-2</c:v>
                </c:pt>
                <c:pt idx="697">
                  <c:v>-1.4155588380108566E-2</c:v>
                </c:pt>
                <c:pt idx="698">
                  <c:v>-7.1794231489571503E-3</c:v>
                </c:pt>
                <c:pt idx="699">
                  <c:v>-1.1821668867509247E-2</c:v>
                </c:pt>
                <c:pt idx="700">
                  <c:v>-4.836143811644867E-3</c:v>
                </c:pt>
                <c:pt idx="701">
                  <c:v>-2.1676577786303521E-2</c:v>
                </c:pt>
                <c:pt idx="702">
                  <c:v>0</c:v>
                </c:pt>
                <c:pt idx="703">
                  <c:v>1.1372549019607809E-2</c:v>
                </c:pt>
                <c:pt idx="704">
                  <c:v>-1.1244668476153515E-2</c:v>
                </c:pt>
                <c:pt idx="705">
                  <c:v>1.3529411764705838E-2</c:v>
                </c:pt>
                <c:pt idx="706">
                  <c:v>-3.172760688721224E-2</c:v>
                </c:pt>
                <c:pt idx="707">
                  <c:v>-1.0989010989010933E-2</c:v>
                </c:pt>
                <c:pt idx="708">
                  <c:v>3.3131313131313143E-2</c:v>
                </c:pt>
                <c:pt idx="709">
                  <c:v>-2.463824794681263E-2</c:v>
                </c:pt>
                <c:pt idx="710">
                  <c:v>2.4057738572573666E-3</c:v>
                </c:pt>
                <c:pt idx="711">
                  <c:v>-1.0199999999999961E-2</c:v>
                </c:pt>
                <c:pt idx="712">
                  <c:v>-1.4952515659729278E-2</c:v>
                </c:pt>
                <c:pt idx="713">
                  <c:v>-3.8974358974358948E-2</c:v>
                </c:pt>
                <c:pt idx="714">
                  <c:v>5.9765208110992771E-3</c:v>
                </c:pt>
                <c:pt idx="715">
                  <c:v>-7.0019096117123992E-3</c:v>
                </c:pt>
                <c:pt idx="716">
                  <c:v>-2.2649572649572548E-2</c:v>
                </c:pt>
                <c:pt idx="717">
                  <c:v>4.8097944905990286E-2</c:v>
                </c:pt>
                <c:pt idx="718">
                  <c:v>-7.8222778473091368E-3</c:v>
                </c:pt>
                <c:pt idx="719">
                  <c:v>9.1453800063072063E-3</c:v>
                </c:pt>
                <c:pt idx="720">
                  <c:v>1.2083333333333298E-2</c:v>
                </c:pt>
                <c:pt idx="721">
                  <c:v>-5.1049814738575484E-2</c:v>
                </c:pt>
                <c:pt idx="722">
                  <c:v>3.8177874186550935E-2</c:v>
                </c:pt>
                <c:pt idx="723">
                  <c:v>1.0656080234015838E-2</c:v>
                </c:pt>
                <c:pt idx="724">
                  <c:v>-2.274136861691119E-3</c:v>
                </c:pt>
                <c:pt idx="725">
                  <c:v>0</c:v>
                </c:pt>
                <c:pt idx="726">
                  <c:v>-5.0559469539991665E-2</c:v>
                </c:pt>
                <c:pt idx="727">
                  <c:v>2.6844172850283652E-2</c:v>
                </c:pt>
                <c:pt idx="728">
                  <c:v>1.3390010626992617E-2</c:v>
                </c:pt>
                <c:pt idx="729">
                  <c:v>-2.4328859060402615E-2</c:v>
                </c:pt>
                <c:pt idx="730">
                  <c:v>1.096302665520202E-2</c:v>
                </c:pt>
                <c:pt idx="731">
                  <c:v>-8.5052094407822977E-4</c:v>
                </c:pt>
                <c:pt idx="732">
                  <c:v>8.5124494573311652E-4</c:v>
                </c:pt>
                <c:pt idx="733">
                  <c:v>1.5734637465447628E-2</c:v>
                </c:pt>
                <c:pt idx="734">
                  <c:v>-1.6328239480845743E-2</c:v>
                </c:pt>
                <c:pt idx="735">
                  <c:v>8.9380719301977996E-3</c:v>
                </c:pt>
                <c:pt idx="736">
                  <c:v>-7.8042607044926694E-3</c:v>
                </c:pt>
                <c:pt idx="737">
                  <c:v>-6.1437074829931985E-2</c:v>
                </c:pt>
                <c:pt idx="738">
                  <c:v>9.9660249150623978E-3</c:v>
                </c:pt>
                <c:pt idx="739">
                  <c:v>1.5698587127158457E-2</c:v>
                </c:pt>
                <c:pt idx="740">
                  <c:v>0</c:v>
                </c:pt>
                <c:pt idx="741">
                  <c:v>3.3119894016339149E-2</c:v>
                </c:pt>
                <c:pt idx="742">
                  <c:v>0</c:v>
                </c:pt>
                <c:pt idx="743">
                  <c:v>-2.7569993588373566E-2</c:v>
                </c:pt>
                <c:pt idx="744">
                  <c:v>3.076923076923074E-2</c:v>
                </c:pt>
                <c:pt idx="745">
                  <c:v>7.4626865671642093E-3</c:v>
                </c:pt>
                <c:pt idx="746">
                  <c:v>-2.5978835978835962E-2</c:v>
                </c:pt>
                <c:pt idx="747">
                  <c:v>-2.2869248737030844E-2</c:v>
                </c:pt>
                <c:pt idx="748">
                  <c:v>0</c:v>
                </c:pt>
                <c:pt idx="749">
                  <c:v>-3.1521014009339494E-2</c:v>
                </c:pt>
                <c:pt idx="750">
                  <c:v>-6.4864244302852616E-3</c:v>
                </c:pt>
                <c:pt idx="751">
                  <c:v>-5.2461289577074251E-2</c:v>
                </c:pt>
                <c:pt idx="752">
                  <c:v>3.4146341463414602E-2</c:v>
                </c:pt>
                <c:pt idx="753">
                  <c:v>-2.5707547169811235E-2</c:v>
                </c:pt>
                <c:pt idx="754">
                  <c:v>-2.0576131687242833E-2</c:v>
                </c:pt>
                <c:pt idx="755">
                  <c:v>4.9431537320800839E-4</c:v>
                </c:pt>
                <c:pt idx="756">
                  <c:v>-1.1857707509881346E-2</c:v>
                </c:pt>
                <c:pt idx="757">
                  <c:v>-6.4000000000000057E-2</c:v>
                </c:pt>
                <c:pt idx="758">
                  <c:v>-5.0747863247862643E-3</c:v>
                </c:pt>
                <c:pt idx="759">
                  <c:v>-3.5436241610738266E-2</c:v>
                </c:pt>
                <c:pt idx="760">
                  <c:v>-5.2323963261898206E-2</c:v>
                </c:pt>
                <c:pt idx="761">
                  <c:v>-1.1747430249632643E-3</c:v>
                </c:pt>
                <c:pt idx="762">
                  <c:v>2.9109085563069747E-2</c:v>
                </c:pt>
                <c:pt idx="763">
                  <c:v>6.342857142857139E-2</c:v>
                </c:pt>
                <c:pt idx="764">
                  <c:v>7.4959699086512607E-2</c:v>
                </c:pt>
                <c:pt idx="765">
                  <c:v>7.3981504623844063E-2</c:v>
                </c:pt>
                <c:pt idx="766">
                  <c:v>3.0951826855945969E-2</c:v>
                </c:pt>
                <c:pt idx="767">
                  <c:v>4.9661399548532797E-2</c:v>
                </c:pt>
                <c:pt idx="768">
                  <c:v>4.7311827956989004E-3</c:v>
                </c:pt>
                <c:pt idx="769">
                  <c:v>-1.5410958904109566E-2</c:v>
                </c:pt>
                <c:pt idx="770">
                  <c:v>0</c:v>
                </c:pt>
                <c:pt idx="771">
                  <c:v>6.0217391304347896E-2</c:v>
                </c:pt>
                <c:pt idx="772">
                  <c:v>2.0709452532294403E-2</c:v>
                </c:pt>
                <c:pt idx="773">
                  <c:v>-3.4752912816392208E-2</c:v>
                </c:pt>
                <c:pt idx="774">
                  <c:v>3.0176899063475607E-2</c:v>
                </c:pt>
                <c:pt idx="775">
                  <c:v>-4.646464646464641E-2</c:v>
                </c:pt>
                <c:pt idx="776">
                  <c:v>4.2372881355923772E-4</c:v>
                </c:pt>
                <c:pt idx="777">
                  <c:v>-3.3248623464633635E-2</c:v>
                </c:pt>
                <c:pt idx="778">
                  <c:v>-4.3811610076669389E-3</c:v>
                </c:pt>
                <c:pt idx="779">
                  <c:v>-5.4785478547854823E-2</c:v>
                </c:pt>
                <c:pt idx="780">
                  <c:v>1.4199255121042817E-2</c:v>
                </c:pt>
                <c:pt idx="781">
                  <c:v>7.4363093871930269E-2</c:v>
                </c:pt>
                <c:pt idx="782">
                  <c:v>1.2817773979918699E-2</c:v>
                </c:pt>
                <c:pt idx="783">
                  <c:v>6.3277789495889351E-4</c:v>
                </c:pt>
                <c:pt idx="784">
                  <c:v>2.4030354131534582E-2</c:v>
                </c:pt>
                <c:pt idx="785">
                  <c:v>1.193906957595715E-2</c:v>
                </c:pt>
                <c:pt idx="786">
                  <c:v>-2.7461350691619087E-2</c:v>
                </c:pt>
                <c:pt idx="787">
                  <c:v>1.987032001673281E-2</c:v>
                </c:pt>
                <c:pt idx="788">
                  <c:v>7.5881870385562872E-3</c:v>
                </c:pt>
                <c:pt idx="789">
                  <c:v>2.8292285772440473E-2</c:v>
                </c:pt>
                <c:pt idx="790">
                  <c:v>6.9279493269990954E-3</c:v>
                </c:pt>
                <c:pt idx="791">
                  <c:v>-4.5213288775309002E-3</c:v>
                </c:pt>
                <c:pt idx="792">
                  <c:v>3.9494470774091628E-2</c:v>
                </c:pt>
                <c:pt idx="793">
                  <c:v>4.2363221884498418E-2</c:v>
                </c:pt>
                <c:pt idx="794">
                  <c:v>7.4539821396027037E-2</c:v>
                </c:pt>
                <c:pt idx="795">
                  <c:v>1.7978290366350107E-2</c:v>
                </c:pt>
                <c:pt idx="796">
                  <c:v>-2.4491836054648549E-2</c:v>
                </c:pt>
                <c:pt idx="797">
                  <c:v>2.1349274124679761E-2</c:v>
                </c:pt>
                <c:pt idx="798">
                  <c:v>-1.9565217391304259E-2</c:v>
                </c:pt>
                <c:pt idx="799">
                  <c:v>-1.3986013986013989E-2</c:v>
                </c:pt>
                <c:pt idx="800">
                  <c:v>-2.1622556651098426E-2</c:v>
                </c:pt>
                <c:pt idx="801">
                  <c:v>-9.900990099009941E-3</c:v>
                </c:pt>
                <c:pt idx="802">
                  <c:v>1.7857142857139304E-4</c:v>
                </c:pt>
                <c:pt idx="803">
                  <c:v>-1.5175861453311934E-2</c:v>
                </c:pt>
                <c:pt idx="804">
                  <c:v>6.3451776649746452E-3</c:v>
                </c:pt>
                <c:pt idx="805">
                  <c:v>-1.2970635921455573E-2</c:v>
                </c:pt>
                <c:pt idx="806">
                  <c:v>3.6503011498449141E-3</c:v>
                </c:pt>
                <c:pt idx="807">
                  <c:v>-2.7095835606473939E-2</c:v>
                </c:pt>
                <c:pt idx="808">
                  <c:v>-2.0373831775700998E-2</c:v>
                </c:pt>
                <c:pt idx="809">
                  <c:v>-7.8229345544742722E-3</c:v>
                </c:pt>
                <c:pt idx="810">
                  <c:v>-7.115384615384566E-3</c:v>
                </c:pt>
                <c:pt idx="811">
                  <c:v>7.1663761379042691E-3</c:v>
                </c:pt>
                <c:pt idx="812">
                  <c:v>1.8461538461538477E-2</c:v>
                </c:pt>
                <c:pt idx="813">
                  <c:v>7.5528700906342795E-4</c:v>
                </c:pt>
                <c:pt idx="814">
                  <c:v>-1.8867924528298132E-4</c:v>
                </c:pt>
                <c:pt idx="815">
                  <c:v>0</c:v>
                </c:pt>
                <c:pt idx="816">
                  <c:v>4.529156444612094E-3</c:v>
                </c:pt>
                <c:pt idx="817">
                  <c:v>1.3150479053165563E-3</c:v>
                </c:pt>
                <c:pt idx="818">
                  <c:v>1.2007504690431532E-2</c:v>
                </c:pt>
                <c:pt idx="819">
                  <c:v>-8.1572117167222416E-3</c:v>
                </c:pt>
                <c:pt idx="820">
                  <c:v>1.6822429906542694E-3</c:v>
                </c:pt>
                <c:pt idx="821">
                  <c:v>-5.5980593394290776E-3</c:v>
                </c:pt>
                <c:pt idx="822">
                  <c:v>-7.5060987051978132E-4</c:v>
                </c:pt>
                <c:pt idx="823">
                  <c:v>-1.314553990610334E-3</c:v>
                </c:pt>
                <c:pt idx="824">
                  <c:v>-1.0718315156073717E-2</c:v>
                </c:pt>
                <c:pt idx="825">
                  <c:v>2.5280364949629316E-2</c:v>
                </c:pt>
                <c:pt idx="826">
                  <c:v>-1.8539117538004138E-3</c:v>
                </c:pt>
                <c:pt idx="827">
                  <c:v>3.5289747399702399E-3</c:v>
                </c:pt>
                <c:pt idx="828">
                  <c:v>-1.8693318526744364E-2</c:v>
                </c:pt>
                <c:pt idx="829">
                  <c:v>-5.6582421727652081E-4</c:v>
                </c:pt>
                <c:pt idx="830">
                  <c:v>-8.3034534817891074E-3</c:v>
                </c:pt>
                <c:pt idx="831">
                  <c:v>8.5632730732636136E-3</c:v>
                </c:pt>
                <c:pt idx="832">
                  <c:v>0</c:v>
                </c:pt>
                <c:pt idx="833">
                  <c:v>0</c:v>
                </c:pt>
                <c:pt idx="834">
                  <c:v>-1.3207547169811374E-3</c:v>
                </c:pt>
                <c:pt idx="835">
                  <c:v>-4.7232193463064426E-3</c:v>
                </c:pt>
                <c:pt idx="836">
                  <c:v>-3.4168564920273293E-3</c:v>
                </c:pt>
                <c:pt idx="837">
                  <c:v>-5.7142857142856605E-3</c:v>
                </c:pt>
                <c:pt idx="838">
                  <c:v>-4.0229885057471429E-3</c:v>
                </c:pt>
                <c:pt idx="839">
                  <c:v>-1.4233506443546875E-2</c:v>
                </c:pt>
                <c:pt idx="840">
                  <c:v>1.424390243902433E-2</c:v>
                </c:pt>
                <c:pt idx="841">
                  <c:v>-9.2343208926509608E-3</c:v>
                </c:pt>
                <c:pt idx="842">
                  <c:v>2.2718446601941781E-2</c:v>
                </c:pt>
                <c:pt idx="843">
                  <c:v>-5.3161192329599606E-3</c:v>
                </c:pt>
                <c:pt idx="844">
                  <c:v>-2.6722656995609956E-3</c:v>
                </c:pt>
                <c:pt idx="845">
                  <c:v>-1.301435406698564E-2</c:v>
                </c:pt>
                <c:pt idx="846">
                  <c:v>8.3381811130502168E-3</c:v>
                </c:pt>
                <c:pt idx="847">
                  <c:v>6.153846153846159E-3</c:v>
                </c:pt>
                <c:pt idx="848">
                  <c:v>-6.1162079510703416E-3</c:v>
                </c:pt>
                <c:pt idx="849">
                  <c:v>1.8269230769230822E-2</c:v>
                </c:pt>
                <c:pt idx="850">
                  <c:v>-2.0774315391879025E-3</c:v>
                </c:pt>
                <c:pt idx="851">
                  <c:v>4.7312641937925807E-3</c:v>
                </c:pt>
                <c:pt idx="852">
                  <c:v>-2.053117347899799E-2</c:v>
                </c:pt>
                <c:pt idx="853">
                  <c:v>0</c:v>
                </c:pt>
                <c:pt idx="854">
                  <c:v>9.4230769230769611E-3</c:v>
                </c:pt>
                <c:pt idx="855">
                  <c:v>9.3351114497998641E-3</c:v>
                </c:pt>
                <c:pt idx="856">
                  <c:v>1.3778784446961193E-2</c:v>
                </c:pt>
                <c:pt idx="857">
                  <c:v>-3.6119903183764616E-2</c:v>
                </c:pt>
                <c:pt idx="858">
                  <c:v>-2.8201661193741564E-2</c:v>
                </c:pt>
                <c:pt idx="859">
                  <c:v>1.7094017094017082E-2</c:v>
                </c:pt>
                <c:pt idx="860">
                  <c:v>3.1072894273988592E-2</c:v>
                </c:pt>
                <c:pt idx="861">
                  <c:v>1.0045489006823373E-2</c:v>
                </c:pt>
                <c:pt idx="862">
                  <c:v>-4.4661287295927991E-2</c:v>
                </c:pt>
                <c:pt idx="863">
                  <c:v>6.8355922215674797E-2</c:v>
                </c:pt>
                <c:pt idx="864">
                  <c:v>1.5811730097444372E-2</c:v>
                </c:pt>
                <c:pt idx="865">
                  <c:v>3.9819004524886672E-3</c:v>
                </c:pt>
                <c:pt idx="866">
                  <c:v>-2.4878312601406084E-2</c:v>
                </c:pt>
                <c:pt idx="867">
                  <c:v>1.663893510815305E-2</c:v>
                </c:pt>
                <c:pt idx="868">
                  <c:v>-1.0001818512456887E-2</c:v>
                </c:pt>
                <c:pt idx="869">
                  <c:v>4.592211609110948E-3</c:v>
                </c:pt>
                <c:pt idx="870">
                  <c:v>-3.7301151947339538E-2</c:v>
                </c:pt>
                <c:pt idx="871">
                  <c:v>-9.4966761633422906E-4</c:v>
                </c:pt>
                <c:pt idx="872">
                  <c:v>-3.0418250950571043E-3</c:v>
                </c:pt>
                <c:pt idx="873">
                  <c:v>-7.4370709382151137E-3</c:v>
                </c:pt>
                <c:pt idx="874">
                  <c:v>1.8059558117195097E-2</c:v>
                </c:pt>
                <c:pt idx="875">
                  <c:v>1.8871485185880375E-4</c:v>
                </c:pt>
                <c:pt idx="876">
                  <c:v>-1.5283018867924571E-2</c:v>
                </c:pt>
                <c:pt idx="877">
                  <c:v>-2.6825062272466099E-3</c:v>
                </c:pt>
                <c:pt idx="878">
                  <c:v>1.9212295869366219E-4</c:v>
                </c:pt>
                <c:pt idx="879">
                  <c:v>3.784095274683056E-2</c:v>
                </c:pt>
                <c:pt idx="880">
                  <c:v>-3.2019248565611773E-2</c:v>
                </c:pt>
                <c:pt idx="881">
                  <c:v>1.3001912045889097E-2</c:v>
                </c:pt>
                <c:pt idx="882">
                  <c:v>6.2287655719140324E-3</c:v>
                </c:pt>
                <c:pt idx="883">
                  <c:v>-3.939223410241997E-3</c:v>
                </c:pt>
                <c:pt idx="884">
                  <c:v>2.4670433145009326E-2</c:v>
                </c:pt>
                <c:pt idx="885">
                  <c:v>-5.5136923359676007E-3</c:v>
                </c:pt>
                <c:pt idx="886">
                  <c:v>-1.1088523378303482E-2</c:v>
                </c:pt>
                <c:pt idx="887">
                  <c:v>-1.5884881330592439E-2</c:v>
                </c:pt>
                <c:pt idx="888">
                  <c:v>7.4060007595898331E-3</c:v>
                </c:pt>
                <c:pt idx="889">
                  <c:v>3.7323279924599509E-2</c:v>
                </c:pt>
                <c:pt idx="890">
                  <c:v>2.6530983100127217E-2</c:v>
                </c:pt>
                <c:pt idx="891">
                  <c:v>-8.4970791290494598E-3</c:v>
                </c:pt>
                <c:pt idx="892">
                  <c:v>-8.9269773254775937E-3</c:v>
                </c:pt>
                <c:pt idx="893">
                  <c:v>7.4581156548369679E-2</c:v>
                </c:pt>
                <c:pt idx="894">
                  <c:v>-1.3411567476948583E-3</c:v>
                </c:pt>
                <c:pt idx="895">
                  <c:v>-9.2328353197917937E-3</c:v>
                </c:pt>
                <c:pt idx="896">
                  <c:v>4.4052863436123005E-3</c:v>
                </c:pt>
                <c:pt idx="897">
                  <c:v>9.6153846153846194E-3</c:v>
                </c:pt>
                <c:pt idx="898">
                  <c:v>1.0860484544695048E-2</c:v>
                </c:pt>
                <c:pt idx="899">
                  <c:v>8.4297520661156689E-3</c:v>
                </c:pt>
                <c:pt idx="900">
                  <c:v>3.3764956564497663E-2</c:v>
                </c:pt>
                <c:pt idx="901">
                  <c:v>-1.5221182812747754E-2</c:v>
                </c:pt>
                <c:pt idx="902">
                  <c:v>-1.7871518274029937E-2</c:v>
                </c:pt>
                <c:pt idx="903">
                  <c:v>-3.0327868852459038E-2</c:v>
                </c:pt>
                <c:pt idx="904">
                  <c:v>1.6906170752324838E-3</c:v>
                </c:pt>
                <c:pt idx="905">
                  <c:v>1.2658227848101266E-2</c:v>
                </c:pt>
                <c:pt idx="906">
                  <c:v>2.6166666666666671E-2</c:v>
                </c:pt>
                <c:pt idx="907">
                  <c:v>-1.0719506253045375E-2</c:v>
                </c:pt>
                <c:pt idx="908">
                  <c:v>-1.1984895747824608E-2</c:v>
                </c:pt>
                <c:pt idx="909">
                  <c:v>-3.1571950814223617E-3</c:v>
                </c:pt>
                <c:pt idx="910">
                  <c:v>-2.9004834139023203E-2</c:v>
                </c:pt>
                <c:pt idx="911">
                  <c:v>-4.2918454935622317E-3</c:v>
                </c:pt>
                <c:pt idx="912">
                  <c:v>-2.5862068965516998E-3</c:v>
                </c:pt>
                <c:pt idx="913">
                  <c:v>1.1408815903197866E-2</c:v>
                </c:pt>
                <c:pt idx="914">
                  <c:v>0</c:v>
                </c:pt>
                <c:pt idx="915">
                  <c:v>-8.7164587250042388E-3</c:v>
                </c:pt>
                <c:pt idx="916">
                  <c:v>-1.7241379310344827E-2</c:v>
                </c:pt>
                <c:pt idx="917">
                  <c:v>2.6842105263157914E-2</c:v>
                </c:pt>
                <c:pt idx="918">
                  <c:v>0</c:v>
                </c:pt>
                <c:pt idx="919">
                  <c:v>-9.0551853750213754E-3</c:v>
                </c:pt>
                <c:pt idx="920">
                  <c:v>1.7241379310344827E-2</c:v>
                </c:pt>
                <c:pt idx="921">
                  <c:v>8.4745762711864406E-3</c:v>
                </c:pt>
                <c:pt idx="922">
                  <c:v>-2.3865546218487424E-2</c:v>
                </c:pt>
                <c:pt idx="923">
                  <c:v>3.4779614325068924E-2</c:v>
                </c:pt>
                <c:pt idx="924">
                  <c:v>1.6139767054908466E-2</c:v>
                </c:pt>
                <c:pt idx="925">
                  <c:v>-1.4737186834780319E-3</c:v>
                </c:pt>
                <c:pt idx="926">
                  <c:v>2.3614299770416611E-2</c:v>
                </c:pt>
                <c:pt idx="927">
                  <c:v>-1.9545017622556855E-2</c:v>
                </c:pt>
                <c:pt idx="928">
                  <c:v>-1.1437908496732072E-3</c:v>
                </c:pt>
                <c:pt idx="929">
                  <c:v>1.1123834451169634E-2</c:v>
                </c:pt>
                <c:pt idx="930">
                  <c:v>2.2326484387639466E-2</c:v>
                </c:pt>
                <c:pt idx="931">
                  <c:v>4.9058395315714877E-3</c:v>
                </c:pt>
                <c:pt idx="932">
                  <c:v>4.3622047244094422E-2</c:v>
                </c:pt>
                <c:pt idx="933">
                  <c:v>-7.2430964237209872E-3</c:v>
                </c:pt>
                <c:pt idx="934">
                  <c:v>-7.9039367685060074E-3</c:v>
                </c:pt>
                <c:pt idx="935">
                  <c:v>-2.09897349471426E-2</c:v>
                </c:pt>
                <c:pt idx="936">
                  <c:v>2.6604068857589138E-3</c:v>
                </c:pt>
                <c:pt idx="937">
                  <c:v>-9.3647572967066398E-3</c:v>
                </c:pt>
                <c:pt idx="938">
                  <c:v>9.7683945170947625E-3</c:v>
                </c:pt>
                <c:pt idx="939">
                  <c:v>8.113590263691621E-3</c:v>
                </c:pt>
                <c:pt idx="940">
                  <c:v>1.0060362173038318E-2</c:v>
                </c:pt>
                <c:pt idx="941">
                  <c:v>0</c:v>
                </c:pt>
                <c:pt idx="942">
                  <c:v>9.0407600367758065E-3</c:v>
                </c:pt>
                <c:pt idx="943">
                  <c:v>2.2779043280183099E-3</c:v>
                </c:pt>
                <c:pt idx="944">
                  <c:v>-2.8787878787878873E-2</c:v>
                </c:pt>
                <c:pt idx="945">
                  <c:v>2.1840873634945489E-2</c:v>
                </c:pt>
                <c:pt idx="946">
                  <c:v>3.8167938931297711E-2</c:v>
                </c:pt>
                <c:pt idx="947">
                  <c:v>-7.3529411764705881E-3</c:v>
                </c:pt>
                <c:pt idx="948">
                  <c:v>7.4962962962962995E-2</c:v>
                </c:pt>
                <c:pt idx="949">
                  <c:v>-2.1223814773980242E-2</c:v>
                </c:pt>
                <c:pt idx="950">
                  <c:v>2.7175443537031919E-2</c:v>
                </c:pt>
                <c:pt idx="951">
                  <c:v>5.5517477724468772E-2</c:v>
                </c:pt>
                <c:pt idx="952">
                  <c:v>1.2987012987012988E-2</c:v>
                </c:pt>
                <c:pt idx="953">
                  <c:v>4.3589743589743664E-2</c:v>
                </c:pt>
                <c:pt idx="954">
                  <c:v>-2.6904176904177048E-2</c:v>
                </c:pt>
                <c:pt idx="955">
                  <c:v>4.2545133190253819E-2</c:v>
                </c:pt>
                <c:pt idx="956">
                  <c:v>-6.2969241947202232E-3</c:v>
                </c:pt>
                <c:pt idx="957">
                  <c:v>-2.4494272483548685E-2</c:v>
                </c:pt>
                <c:pt idx="958">
                  <c:v>-6.2460961898809693E-4</c:v>
                </c:pt>
                <c:pt idx="959">
                  <c:v>9.9999999999997877E-4</c:v>
                </c:pt>
                <c:pt idx="960">
                  <c:v>2.5099900099900166E-2</c:v>
                </c:pt>
                <c:pt idx="961">
                  <c:v>1.1207211597027674E-2</c:v>
                </c:pt>
                <c:pt idx="962">
                  <c:v>2.5418624262137084E-2</c:v>
                </c:pt>
                <c:pt idx="963">
                  <c:v>-5.404135338345958E-3</c:v>
                </c:pt>
                <c:pt idx="964">
                  <c:v>1.4292463973541319E-2</c:v>
                </c:pt>
                <c:pt idx="965">
                  <c:v>6.3235122860137327E-2</c:v>
                </c:pt>
                <c:pt idx="966">
                  <c:v>2.5301204819277133E-2</c:v>
                </c:pt>
                <c:pt idx="967">
                  <c:v>-2.0724281593846788E-2</c:v>
                </c:pt>
                <c:pt idx="968">
                  <c:v>2.2908257881531519E-2</c:v>
                </c:pt>
                <c:pt idx="969">
                  <c:v>-2.9860296470086505E-3</c:v>
                </c:pt>
                <c:pt idx="970">
                  <c:v>1.6044496737618999E-2</c:v>
                </c:pt>
                <c:pt idx="971">
                  <c:v>-2.0949573639330404E-2</c:v>
                </c:pt>
                <c:pt idx="972">
                  <c:v>1.6236559139785001E-2</c:v>
                </c:pt>
                <c:pt idx="973">
                  <c:v>-5.2904454555073536E-3</c:v>
                </c:pt>
                <c:pt idx="974">
                  <c:v>0</c:v>
                </c:pt>
                <c:pt idx="975">
                  <c:v>-1.6062121050952081E-2</c:v>
                </c:pt>
                <c:pt idx="976">
                  <c:v>5.4054054054054057E-3</c:v>
                </c:pt>
                <c:pt idx="977">
                  <c:v>-5.2903225806451633E-2</c:v>
                </c:pt>
                <c:pt idx="978">
                  <c:v>8.5149863760217992E-3</c:v>
                </c:pt>
                <c:pt idx="979">
                  <c:v>1.3171225937183404E-2</c:v>
                </c:pt>
                <c:pt idx="980">
                  <c:v>-4.3222222222222231E-2</c:v>
                </c:pt>
                <c:pt idx="981">
                  <c:v>-5.4232957844617367E-2</c:v>
                </c:pt>
                <c:pt idx="982">
                  <c:v>7.1218074656188395E-3</c:v>
                </c:pt>
                <c:pt idx="983">
                  <c:v>7.4981711777615284E-2</c:v>
                </c:pt>
                <c:pt idx="984">
                  <c:v>7.4628558466598591E-2</c:v>
                </c:pt>
                <c:pt idx="985">
                  <c:v>3.0606860158312005E-3</c:v>
                </c:pt>
                <c:pt idx="986">
                  <c:v>9.9957912457911257E-3</c:v>
                </c:pt>
                <c:pt idx="987">
                  <c:v>1.0417751849156284E-4</c:v>
                </c:pt>
                <c:pt idx="988">
                  <c:v>8.1250000000000124E-3</c:v>
                </c:pt>
                <c:pt idx="989">
                  <c:v>7.2328993593718006E-3</c:v>
                </c:pt>
                <c:pt idx="990">
                  <c:v>5.3344275748871154E-3</c:v>
                </c:pt>
                <c:pt idx="991">
                  <c:v>-4.0102040816326602E-2</c:v>
                </c:pt>
                <c:pt idx="992">
                  <c:v>0</c:v>
                </c:pt>
                <c:pt idx="993">
                  <c:v>1.9347294567875067E-2</c:v>
                </c:pt>
                <c:pt idx="994">
                  <c:v>-3.5144436333298619E-2</c:v>
                </c:pt>
                <c:pt idx="995">
                  <c:v>0</c:v>
                </c:pt>
                <c:pt idx="996">
                  <c:v>-3.6748811067877127E-2</c:v>
                </c:pt>
                <c:pt idx="997">
                  <c:v>-1.2118491921005366E-2</c:v>
                </c:pt>
                <c:pt idx="998">
                  <c:v>4.9977283053157396E-3</c:v>
                </c:pt>
                <c:pt idx="999">
                  <c:v>1.2884267631103081E-2</c:v>
                </c:pt>
                <c:pt idx="1000">
                  <c:v>-2.912296362419102E-2</c:v>
                </c:pt>
                <c:pt idx="1001">
                  <c:v>2.1721641190667745E-2</c:v>
                </c:pt>
                <c:pt idx="1002">
                  <c:v>-2.6996625421822334E-2</c:v>
                </c:pt>
                <c:pt idx="1003">
                  <c:v>-5.7803468208092483E-3</c:v>
                </c:pt>
                <c:pt idx="1004">
                  <c:v>-1.1627906976744186E-2</c:v>
                </c:pt>
                <c:pt idx="1005">
                  <c:v>0</c:v>
                </c:pt>
                <c:pt idx="1006">
                  <c:v>-3.9647058823529466E-2</c:v>
                </c:pt>
                <c:pt idx="1007">
                  <c:v>3.8833762097268187E-2</c:v>
                </c:pt>
                <c:pt idx="1008">
                  <c:v>-3.549528301886782E-2</c:v>
                </c:pt>
                <c:pt idx="1009">
                  <c:v>1.809512165301369E-2</c:v>
                </c:pt>
                <c:pt idx="1010">
                  <c:v>4.8757055362075204E-2</c:v>
                </c:pt>
                <c:pt idx="1011">
                  <c:v>0</c:v>
                </c:pt>
                <c:pt idx="1012">
                  <c:v>-6.0689339287759041E-2</c:v>
                </c:pt>
                <c:pt idx="1013">
                  <c:v>1.1824942094355709E-2</c:v>
                </c:pt>
                <c:pt idx="1014">
                  <c:v>6.024096385542169E-3</c:v>
                </c:pt>
                <c:pt idx="1015">
                  <c:v>-2.1077844311377138E-2</c:v>
                </c:pt>
                <c:pt idx="1016">
                  <c:v>-4.2818693418155293E-2</c:v>
                </c:pt>
                <c:pt idx="1017">
                  <c:v>5.0869120654396784E-2</c:v>
                </c:pt>
                <c:pt idx="1018">
                  <c:v>0</c:v>
                </c:pt>
                <c:pt idx="1019">
                  <c:v>-2.1892483580636416E-3</c:v>
                </c:pt>
                <c:pt idx="1020">
                  <c:v>3.778644563627353E-3</c:v>
                </c:pt>
                <c:pt idx="1021">
                  <c:v>-1.4571948998177333E-3</c:v>
                </c:pt>
                <c:pt idx="1022">
                  <c:v>1.325550285783764E-2</c:v>
                </c:pt>
                <c:pt idx="1023">
                  <c:v>-2.100336053768603E-2</c:v>
                </c:pt>
                <c:pt idx="1024">
                  <c:v>-6.9878631849944004E-3</c:v>
                </c:pt>
                <c:pt idx="1025">
                  <c:v>3.7037037037037035E-2</c:v>
                </c:pt>
                <c:pt idx="1026">
                  <c:v>-4.1666666666666664E-2</c:v>
                </c:pt>
                <c:pt idx="1027">
                  <c:v>1.8757763975155342E-2</c:v>
                </c:pt>
                <c:pt idx="1028">
                  <c:v>-1.2193634922576656E-4</c:v>
                </c:pt>
                <c:pt idx="1029">
                  <c:v>2.1829268292683002E-2</c:v>
                </c:pt>
                <c:pt idx="1030">
                  <c:v>5.1915503043322521E-2</c:v>
                </c:pt>
                <c:pt idx="1031">
                  <c:v>1.0551395507147636E-2</c:v>
                </c:pt>
                <c:pt idx="1032">
                  <c:v>0</c:v>
                </c:pt>
                <c:pt idx="1033">
                  <c:v>-7.0730885820140957E-3</c:v>
                </c:pt>
                <c:pt idx="1034">
                  <c:v>-3.2677521483491637E-2</c:v>
                </c:pt>
                <c:pt idx="1035">
                  <c:v>4.2431326709526707E-2</c:v>
                </c:pt>
                <c:pt idx="1036">
                  <c:v>-6.5485534873290008E-2</c:v>
                </c:pt>
                <c:pt idx="1037">
                  <c:v>0</c:v>
                </c:pt>
                <c:pt idx="1038">
                  <c:v>3.0117590592752468E-2</c:v>
                </c:pt>
                <c:pt idx="1039">
                  <c:v>0</c:v>
                </c:pt>
                <c:pt idx="1040">
                  <c:v>0</c:v>
                </c:pt>
                <c:pt idx="1041">
                  <c:v>0</c:v>
                </c:pt>
                <c:pt idx="1042">
                  <c:v>-2.5626092020966671E-3</c:v>
                </c:pt>
                <c:pt idx="1043">
                  <c:v>2.4524115380124721E-3</c:v>
                </c:pt>
                <c:pt idx="1044">
                  <c:v>7.2343895619757612E-2</c:v>
                </c:pt>
                <c:pt idx="1045">
                  <c:v>7.0179250407387372E-2</c:v>
                </c:pt>
                <c:pt idx="1046">
                  <c:v>-3.9589889351334942E-3</c:v>
                </c:pt>
                <c:pt idx="1047">
                  <c:v>-2.0587036282103649E-2</c:v>
                </c:pt>
                <c:pt idx="1048">
                  <c:v>0</c:v>
                </c:pt>
                <c:pt idx="1049">
                  <c:v>-3.2258064516127792E-3</c:v>
                </c:pt>
                <c:pt idx="1050">
                  <c:v>-8.0384173713332306E-3</c:v>
                </c:pt>
                <c:pt idx="1051">
                  <c:v>3.0835613555041119E-2</c:v>
                </c:pt>
                <c:pt idx="1052">
                  <c:v>-2.1337417049515094E-2</c:v>
                </c:pt>
                <c:pt idx="1053">
                  <c:v>2.0237846860004148E-2</c:v>
                </c:pt>
                <c:pt idx="1054">
                  <c:v>-3.374233128834353E-2</c:v>
                </c:pt>
                <c:pt idx="1055">
                  <c:v>2.2116402116402152E-2</c:v>
                </c:pt>
                <c:pt idx="1056">
                  <c:v>-4.2136867170514618E-2</c:v>
                </c:pt>
                <c:pt idx="1057">
                  <c:v>-1.3294422827496648E-2</c:v>
                </c:pt>
                <c:pt idx="1058">
                  <c:v>5.1155657793843651E-2</c:v>
                </c:pt>
                <c:pt idx="1059">
                  <c:v>1.6673614005836891E-3</c:v>
                </c:pt>
                <c:pt idx="1060">
                  <c:v>1.570952975447348E-2</c:v>
                </c:pt>
                <c:pt idx="1061">
                  <c:v>-6.1456519512447275E-4</c:v>
                </c:pt>
                <c:pt idx="1062">
                  <c:v>-5.6164804755560009E-2</c:v>
                </c:pt>
                <c:pt idx="1063">
                  <c:v>-1.1836247149527673E-2</c:v>
                </c:pt>
                <c:pt idx="1064">
                  <c:v>0</c:v>
                </c:pt>
                <c:pt idx="1065">
                  <c:v>1.978021978022053E-3</c:v>
                </c:pt>
                <c:pt idx="1066">
                  <c:v>-1.8644439570081343E-3</c:v>
                </c:pt>
                <c:pt idx="1067">
                  <c:v>3.0546093835842225E-2</c:v>
                </c:pt>
                <c:pt idx="1068">
                  <c:v>-2.9747307815332191E-2</c:v>
                </c:pt>
                <c:pt idx="1069">
                  <c:v>0</c:v>
                </c:pt>
                <c:pt idx="1070">
                  <c:v>2.1978021978017606E-4</c:v>
                </c:pt>
                <c:pt idx="1071">
                  <c:v>1.3952977367611627E-2</c:v>
                </c:pt>
                <c:pt idx="1072">
                  <c:v>-3.1422689348792527E-3</c:v>
                </c:pt>
                <c:pt idx="1073">
                  <c:v>-2.1739130434782608E-2</c:v>
                </c:pt>
                <c:pt idx="1074">
                  <c:v>0</c:v>
                </c:pt>
                <c:pt idx="1075">
                  <c:v>-2.2000000000000044E-2</c:v>
                </c:pt>
                <c:pt idx="1076">
                  <c:v>-1.1474664848897875E-2</c:v>
                </c:pt>
                <c:pt idx="1077">
                  <c:v>0</c:v>
                </c:pt>
                <c:pt idx="1078">
                  <c:v>0</c:v>
                </c:pt>
                <c:pt idx="1079">
                  <c:v>0</c:v>
                </c:pt>
                <c:pt idx="1080">
                  <c:v>1.448109412711172E-2</c:v>
                </c:pt>
                <c:pt idx="1081">
                  <c:v>-6.5820777160983376E-2</c:v>
                </c:pt>
                <c:pt idx="1082">
                  <c:v>4.365753092408451E-2</c:v>
                </c:pt>
                <c:pt idx="1083">
                  <c:v>1.1038810132465755E-2</c:v>
                </c:pt>
                <c:pt idx="1084">
                  <c:v>0</c:v>
                </c:pt>
                <c:pt idx="1085">
                  <c:v>0</c:v>
                </c:pt>
                <c:pt idx="1086">
                  <c:v>-3.3559360992989326E-2</c:v>
                </c:pt>
                <c:pt idx="1087">
                  <c:v>0</c:v>
                </c:pt>
                <c:pt idx="1088">
                  <c:v>0</c:v>
                </c:pt>
                <c:pt idx="1089">
                  <c:v>0</c:v>
                </c:pt>
                <c:pt idx="1090">
                  <c:v>-1.4300154596265912E-2</c:v>
                </c:pt>
                <c:pt idx="1091">
                  <c:v>6.6656612878901508E-3</c:v>
                </c:pt>
                <c:pt idx="1092">
                  <c:v>-4.2066155321188771E-2</c:v>
                </c:pt>
                <c:pt idx="1093">
                  <c:v>1.3511822844989344E-2</c:v>
                </c:pt>
                <c:pt idx="1094">
                  <c:v>7.1225774595728875E-2</c:v>
                </c:pt>
                <c:pt idx="1095">
                  <c:v>5.7616962433737213E-4</c:v>
                </c:pt>
                <c:pt idx="1096">
                  <c:v>-3.8005297708165187E-3</c:v>
                </c:pt>
                <c:pt idx="1097">
                  <c:v>2.8901734104046242E-2</c:v>
                </c:pt>
                <c:pt idx="1098">
                  <c:v>0</c:v>
                </c:pt>
                <c:pt idx="1099">
                  <c:v>-6.7528089887640502E-2</c:v>
                </c:pt>
                <c:pt idx="1100">
                  <c:v>-3.6148933606459981E-4</c:v>
                </c:pt>
                <c:pt idx="1101">
                  <c:v>4.8216007714568777E-4</c:v>
                </c:pt>
                <c:pt idx="1102">
                  <c:v>-2.4939759036144496E-2</c:v>
                </c:pt>
                <c:pt idx="1103">
                  <c:v>0</c:v>
                </c:pt>
                <c:pt idx="1104">
                  <c:v>-2.4712714691721524E-4</c:v>
                </c:pt>
                <c:pt idx="1105">
                  <c:v>-2.9168211593128161E-2</c:v>
                </c:pt>
                <c:pt idx="1106">
                  <c:v>1.7695735200509238E-2</c:v>
                </c:pt>
                <c:pt idx="1107">
                  <c:v>-2.0890668001000774E-2</c:v>
                </c:pt>
                <c:pt idx="1108">
                  <c:v>2.0442059537499782E-3</c:v>
                </c:pt>
                <c:pt idx="1109">
                  <c:v>-1.7467805686599572E-2</c:v>
                </c:pt>
                <c:pt idx="1110">
                  <c:v>3.7892551258759427E-2</c:v>
                </c:pt>
                <c:pt idx="1111">
                  <c:v>2.2255563890972756E-2</c:v>
                </c:pt>
                <c:pt idx="1112">
                  <c:v>-4.5376712328767214E-2</c:v>
                </c:pt>
                <c:pt idx="1113">
                  <c:v>-1.0249839846252367E-2</c:v>
                </c:pt>
                <c:pt idx="1114">
                  <c:v>1.2556634304207104E-2</c:v>
                </c:pt>
                <c:pt idx="1115">
                  <c:v>0</c:v>
                </c:pt>
                <c:pt idx="1116">
                  <c:v>-1.3807210432114527E-2</c:v>
                </c:pt>
                <c:pt idx="1117">
                  <c:v>0</c:v>
                </c:pt>
                <c:pt idx="1118">
                  <c:v>-6.1317085817993312E-2</c:v>
                </c:pt>
                <c:pt idx="1119">
                  <c:v>3.5354232840767885E-2</c:v>
                </c:pt>
                <c:pt idx="1120">
                  <c:v>0</c:v>
                </c:pt>
                <c:pt idx="1121">
                  <c:v>-1.2805122048819445E-2</c:v>
                </c:pt>
                <c:pt idx="1122">
                  <c:v>0</c:v>
                </c:pt>
                <c:pt idx="1123">
                  <c:v>-3.2968517767869368E-2</c:v>
                </c:pt>
                <c:pt idx="1124">
                  <c:v>5.0300405197710452E-3</c:v>
                </c:pt>
                <c:pt idx="1125">
                  <c:v>2.3495064646183755E-2</c:v>
                </c:pt>
                <c:pt idx="1126">
                  <c:v>0</c:v>
                </c:pt>
                <c:pt idx="1127">
                  <c:v>5.161640858462312E-3</c:v>
                </c:pt>
                <c:pt idx="1128">
                  <c:v>-1.3513513513513514E-2</c:v>
                </c:pt>
                <c:pt idx="1129">
                  <c:v>2.2328767123287609E-2</c:v>
                </c:pt>
                <c:pt idx="1130">
                  <c:v>3.0282728125418802E-2</c:v>
                </c:pt>
                <c:pt idx="1131">
                  <c:v>-2.256470282221373E-2</c:v>
                </c:pt>
                <c:pt idx="1132">
                  <c:v>1.8960814317078193E-2</c:v>
                </c:pt>
                <c:pt idx="1133">
                  <c:v>-5.3016453382084126E-2</c:v>
                </c:pt>
                <c:pt idx="1134">
                  <c:v>1.6960838389409875E-2</c:v>
                </c:pt>
                <c:pt idx="1135">
                  <c:v>3.4711864406779695E-2</c:v>
                </c:pt>
                <c:pt idx="1136">
                  <c:v>-5.5562835801336773E-2</c:v>
                </c:pt>
                <c:pt idx="1137">
                  <c:v>-7.9089773830996694E-3</c:v>
                </c:pt>
                <c:pt idx="1138">
                  <c:v>8.0069930069930784E-3</c:v>
                </c:pt>
                <c:pt idx="1139">
                  <c:v>1.1758992680980908E-2</c:v>
                </c:pt>
                <c:pt idx="1140">
                  <c:v>-1.5359297860669288E-2</c:v>
                </c:pt>
                <c:pt idx="1141">
                  <c:v>0</c:v>
                </c:pt>
                <c:pt idx="1142">
                  <c:v>-2.3816155988857852E-2</c:v>
                </c:pt>
                <c:pt idx="1143">
                  <c:v>4.2659437865601293E-2</c:v>
                </c:pt>
                <c:pt idx="1144">
                  <c:v>-7.9365079365079135E-3</c:v>
                </c:pt>
                <c:pt idx="1145">
                  <c:v>0</c:v>
                </c:pt>
                <c:pt idx="1146">
                  <c:v>3.3103448275862146E-2</c:v>
                </c:pt>
                <c:pt idx="1147">
                  <c:v>-3.8718291054739729E-2</c:v>
                </c:pt>
                <c:pt idx="1148">
                  <c:v>0</c:v>
                </c:pt>
                <c:pt idx="1149">
                  <c:v>4.1666666666666664E-2</c:v>
                </c:pt>
                <c:pt idx="1150">
                  <c:v>-1.3333333333333334E-2</c:v>
                </c:pt>
                <c:pt idx="1151">
                  <c:v>0</c:v>
                </c:pt>
                <c:pt idx="1152">
                  <c:v>0</c:v>
                </c:pt>
                <c:pt idx="1153">
                  <c:v>0</c:v>
                </c:pt>
                <c:pt idx="1154">
                  <c:v>0</c:v>
                </c:pt>
                <c:pt idx="1155">
                  <c:v>-6.9256756756757142E-3</c:v>
                </c:pt>
                <c:pt idx="1156">
                  <c:v>-4.4055111413505661E-2</c:v>
                </c:pt>
                <c:pt idx="1157">
                  <c:v>7.7580071174377263E-2</c:v>
                </c:pt>
                <c:pt idx="1158">
                  <c:v>4.7952443857331509E-2</c:v>
                </c:pt>
                <c:pt idx="1159">
                  <c:v>-7.1977814193873613E-2</c:v>
                </c:pt>
                <c:pt idx="1160">
                  <c:v>-2.7302363488182626E-2</c:v>
                </c:pt>
                <c:pt idx="1161">
                  <c:v>4.021784666945951E-2</c:v>
                </c:pt>
                <c:pt idx="1162">
                  <c:v>2.0271177339240238E-2</c:v>
                </c:pt>
                <c:pt idx="1163">
                  <c:v>0</c:v>
                </c:pt>
                <c:pt idx="1164">
                  <c:v>0</c:v>
                </c:pt>
                <c:pt idx="1165">
                  <c:v>2.3815789473684242E-2</c:v>
                </c:pt>
                <c:pt idx="1166">
                  <c:v>2.814548258578586E-2</c:v>
                </c:pt>
                <c:pt idx="1167">
                  <c:v>8.9999999999999854E-3</c:v>
                </c:pt>
                <c:pt idx="1168">
                  <c:v>5.0792864222001556E-3</c:v>
                </c:pt>
                <c:pt idx="1169">
                  <c:v>1.0723530136817511E-2</c:v>
                </c:pt>
                <c:pt idx="1170">
                  <c:v>5.0243902439024449E-2</c:v>
                </c:pt>
                <c:pt idx="1171">
                  <c:v>-4.7840222944728339E-2</c:v>
                </c:pt>
                <c:pt idx="1172">
                  <c:v>1.2195121951219513E-2</c:v>
                </c:pt>
                <c:pt idx="1173">
                  <c:v>2.8072289156626486E-2</c:v>
                </c:pt>
                <c:pt idx="1174">
                  <c:v>3.70326965897105E-2</c:v>
                </c:pt>
                <c:pt idx="1175">
                  <c:v>-3.9326477568086673E-2</c:v>
                </c:pt>
                <c:pt idx="1176">
                  <c:v>0</c:v>
                </c:pt>
                <c:pt idx="1177">
                  <c:v>-1.1763321962128121E-4</c:v>
                </c:pt>
                <c:pt idx="1178">
                  <c:v>0</c:v>
                </c:pt>
                <c:pt idx="1179">
                  <c:v>9.9647058823529394E-2</c:v>
                </c:pt>
                <c:pt idx="1180">
                  <c:v>5.8949395527976949E-2</c:v>
                </c:pt>
                <c:pt idx="1181">
                  <c:v>2.9298848252171349E-3</c:v>
                </c:pt>
                <c:pt idx="1182">
                  <c:v>-6.7996373526745243E-2</c:v>
                </c:pt>
                <c:pt idx="1183">
                  <c:v>5.1880674448768265E-3</c:v>
                </c:pt>
                <c:pt idx="1184">
                  <c:v>4.0752688172043076E-2</c:v>
                </c:pt>
                <c:pt idx="1185">
                  <c:v>4.9695216447980035E-2</c:v>
                </c:pt>
                <c:pt idx="1186">
                  <c:v>-5.9055118110235665E-3</c:v>
                </c:pt>
                <c:pt idx="1187">
                  <c:v>3.9603960396039604E-2</c:v>
                </c:pt>
                <c:pt idx="1188">
                  <c:v>2.8095238095238121E-2</c:v>
                </c:pt>
                <c:pt idx="1189">
                  <c:v>-2.9735988883742546E-2</c:v>
                </c:pt>
                <c:pt idx="1190">
                  <c:v>-2.6160015275921281E-2</c:v>
                </c:pt>
                <c:pt idx="1191">
                  <c:v>0</c:v>
                </c:pt>
                <c:pt idx="1192">
                  <c:v>-1.0294117647058796E-2</c:v>
                </c:pt>
                <c:pt idx="1193">
                  <c:v>1.2877662209013912E-3</c:v>
                </c:pt>
                <c:pt idx="1194">
                  <c:v>-7.9145231499800457E-4</c:v>
                </c:pt>
                <c:pt idx="1195">
                  <c:v>-9.9009900990149662E-5</c:v>
                </c:pt>
                <c:pt idx="1196">
                  <c:v>-8.2186355084661687E-3</c:v>
                </c:pt>
                <c:pt idx="1197">
                  <c:v>-2.1066293929712456E-2</c:v>
                </c:pt>
                <c:pt idx="1198">
                  <c:v>0.10005099439061706</c:v>
                </c:pt>
                <c:pt idx="1199">
                  <c:v>-5.6647506026330424E-2</c:v>
                </c:pt>
                <c:pt idx="1200">
                  <c:v>3.046683046683069E-3</c:v>
                </c:pt>
                <c:pt idx="1201">
                  <c:v>-7.3388203017832734E-2</c:v>
                </c:pt>
                <c:pt idx="1202">
                  <c:v>9.580205139050442E-2</c:v>
                </c:pt>
                <c:pt idx="1203">
                  <c:v>0.11830550998745543</c:v>
                </c:pt>
                <c:pt idx="1204">
                  <c:v>-3.684528432133917E-2</c:v>
                </c:pt>
                <c:pt idx="1205">
                  <c:v>5.7247805052857911E-2</c:v>
                </c:pt>
                <c:pt idx="1206">
                  <c:v>7.6264723328522326E-4</c:v>
                </c:pt>
                <c:pt idx="1207">
                  <c:v>2.1761219305673221E-2</c:v>
                </c:pt>
                <c:pt idx="1208">
                  <c:v>-5.5523328084859675E-3</c:v>
                </c:pt>
                <c:pt idx="1209">
                  <c:v>3.1500000000000007E-2</c:v>
                </c:pt>
                <c:pt idx="1210">
                  <c:v>2.9083858458555455E-2</c:v>
                </c:pt>
                <c:pt idx="1211">
                  <c:v>-2.6534777830114584E-2</c:v>
                </c:pt>
                <c:pt idx="1212">
                  <c:v>9.9919354838709562E-2</c:v>
                </c:pt>
                <c:pt idx="1213">
                  <c:v>6.9946477014444036E-2</c:v>
                </c:pt>
                <c:pt idx="1214">
                  <c:v>-1.4184883163160371E-2</c:v>
                </c:pt>
                <c:pt idx="1215">
                  <c:v>-8.8141248435979466E-2</c:v>
                </c:pt>
                <c:pt idx="1216">
                  <c:v>-7.9737764903186514E-2</c:v>
                </c:pt>
                <c:pt idx="1217">
                  <c:v>-5.2601060304837591E-2</c:v>
                </c:pt>
                <c:pt idx="1218">
                  <c:v>4.8176969485004731E-2</c:v>
                </c:pt>
                <c:pt idx="1219">
                  <c:v>1.6683350016691886E-4</c:v>
                </c:pt>
                <c:pt idx="1220">
                  <c:v>3.7030859049207651E-2</c:v>
                </c:pt>
                <c:pt idx="1221">
                  <c:v>-5.1310921666398661E-2</c:v>
                </c:pt>
                <c:pt idx="1222">
                  <c:v>-8.0535774838927498E-3</c:v>
                </c:pt>
                <c:pt idx="1223">
                  <c:v>2.5553371506708784E-2</c:v>
                </c:pt>
                <c:pt idx="1224">
                  <c:v>7.9999999999999481E-3</c:v>
                </c:pt>
                <c:pt idx="1225">
                  <c:v>3.9269179894179898E-2</c:v>
                </c:pt>
                <c:pt idx="1226">
                  <c:v>-4.9638055842812785E-2</c:v>
                </c:pt>
                <c:pt idx="1227">
                  <c:v>-2.0674646354733397E-2</c:v>
                </c:pt>
                <c:pt idx="1228">
                  <c:v>-1.9829059829059772E-2</c:v>
                </c:pt>
                <c:pt idx="1229">
                  <c:v>-8.8943146145797885E-3</c:v>
                </c:pt>
                <c:pt idx="1230">
                  <c:v>-3.3696991025866603E-2</c:v>
                </c:pt>
                <c:pt idx="1231">
                  <c:v>-1.5751616134025349E-2</c:v>
                </c:pt>
                <c:pt idx="1232">
                  <c:v>6.0129509713229019E-3</c:v>
                </c:pt>
                <c:pt idx="1233">
                  <c:v>7.3655172413793157E-2</c:v>
                </c:pt>
                <c:pt idx="1234">
                  <c:v>-2.4922918807810987E-2</c:v>
                </c:pt>
                <c:pt idx="1235">
                  <c:v>-1.5458937198067554E-2</c:v>
                </c:pt>
                <c:pt idx="1236">
                  <c:v>4.1216879293424838E-2</c:v>
                </c:pt>
                <c:pt idx="1237">
                  <c:v>2.9988861280095966E-2</c:v>
                </c:pt>
                <c:pt idx="1238">
                  <c:v>5.8065052824224313E-2</c:v>
                </c:pt>
                <c:pt idx="1239">
                  <c:v>2.2092931834263717E-2</c:v>
                </c:pt>
                <c:pt idx="1240">
                  <c:v>1.5384615384615385E-2</c:v>
                </c:pt>
                <c:pt idx="1241">
                  <c:v>0</c:v>
                </c:pt>
                <c:pt idx="1242">
                  <c:v>1.5151515151522904E-4</c:v>
                </c:pt>
                <c:pt idx="1243">
                  <c:v>-1.499772761702786E-2</c:v>
                </c:pt>
                <c:pt idx="1244">
                  <c:v>6.0058443555828997E-2</c:v>
                </c:pt>
                <c:pt idx="1245">
                  <c:v>4.5048966267682324E-2</c:v>
                </c:pt>
                <c:pt idx="1246">
                  <c:v>-3.2417048452033984E-2</c:v>
                </c:pt>
                <c:pt idx="1247">
                  <c:v>4.3762106320396994E-3</c:v>
                </c:pt>
                <c:pt idx="1248">
                  <c:v>5.6428571428570858E-3</c:v>
                </c:pt>
                <c:pt idx="1249">
                  <c:v>8.594360394914468E-3</c:v>
                </c:pt>
                <c:pt idx="1250">
                  <c:v>0</c:v>
                </c:pt>
                <c:pt idx="1251">
                  <c:v>3.5211267605641812E-4</c:v>
                </c:pt>
                <c:pt idx="1252">
                  <c:v>1.1615628299894242E-2</c:v>
                </c:pt>
                <c:pt idx="1253">
                  <c:v>-1.6910229645093797E-2</c:v>
                </c:pt>
                <c:pt idx="1254">
                  <c:v>-2.7889856303532225E-2</c:v>
                </c:pt>
                <c:pt idx="1255">
                  <c:v>-2.3301536445060919E-3</c:v>
                </c:pt>
                <c:pt idx="1256">
                  <c:v>3.5033939128532093E-3</c:v>
                </c:pt>
                <c:pt idx="1257">
                  <c:v>9.9570877882027758E-2</c:v>
                </c:pt>
                <c:pt idx="1258">
                  <c:v>3.5388278872866739E-2</c:v>
                </c:pt>
                <c:pt idx="1259">
                  <c:v>8.4967737813837679E-2</c:v>
                </c:pt>
                <c:pt idx="1260">
                  <c:v>3.1089913442854625E-2</c:v>
                </c:pt>
                <c:pt idx="1261">
                  <c:v>-4.2944434926617613E-2</c:v>
                </c:pt>
                <c:pt idx="1262">
                  <c:v>-1.5454382719732701E-2</c:v>
                </c:pt>
                <c:pt idx="1263">
                  <c:v>1.2060606060606115E-2</c:v>
                </c:pt>
                <c:pt idx="1264">
                  <c:v>-1.1138391520450408E-2</c:v>
                </c:pt>
                <c:pt idx="1265">
                  <c:v>3.8091200872040161E-2</c:v>
                </c:pt>
                <c:pt idx="1266">
                  <c:v>-2.5901295064753225E-2</c:v>
                </c:pt>
                <c:pt idx="1267">
                  <c:v>-9.7616481015690235E-3</c:v>
                </c:pt>
                <c:pt idx="1268">
                  <c:v>5.8663441185364314E-3</c:v>
                </c:pt>
                <c:pt idx="1269">
                  <c:v>2.2126022126022167E-2</c:v>
                </c:pt>
                <c:pt idx="1270">
                  <c:v>-5.8823529411761361E-4</c:v>
                </c:pt>
                <c:pt idx="1271">
                  <c:v>-2.8134196586227199E-2</c:v>
                </c:pt>
                <c:pt idx="1272">
                  <c:v>-3.6337209302326958E-4</c:v>
                </c:pt>
                <c:pt idx="1273">
                  <c:v>1.1510965709439026E-2</c:v>
                </c:pt>
                <c:pt idx="1274">
                  <c:v>-1.1679444178246389E-2</c:v>
                </c:pt>
                <c:pt idx="1275">
                  <c:v>2.9634567601963608E-2</c:v>
                </c:pt>
                <c:pt idx="1276">
                  <c:v>2.1954090641553795E-2</c:v>
                </c:pt>
                <c:pt idx="1277">
                  <c:v>4.9530611069516428E-3</c:v>
                </c:pt>
                <c:pt idx="1278">
                  <c:v>3.9715743022522655E-2</c:v>
                </c:pt>
                <c:pt idx="1279">
                  <c:v>-3.1198324330283304E-2</c:v>
                </c:pt>
                <c:pt idx="1280">
                  <c:v>-4.0395994538005211E-3</c:v>
                </c:pt>
                <c:pt idx="1281">
                  <c:v>-2.8906026849471592E-2</c:v>
                </c:pt>
                <c:pt idx="1282">
                  <c:v>-3.9767045120301305E-2</c:v>
                </c:pt>
              </c:numCache>
            </c:numRef>
          </c:yVal>
          <c:smooth val="0"/>
          <c:extLst>
            <c:ext xmlns:c16="http://schemas.microsoft.com/office/drawing/2014/chart" uri="{C3380CC4-5D6E-409C-BE32-E72D297353CC}">
              <c16:uniqueId val="{00000000-3247-4978-A947-7FB3E40EC877}"/>
            </c:ext>
          </c:extLst>
        </c:ser>
        <c:dLbls>
          <c:showLegendKey val="0"/>
          <c:showVal val="0"/>
          <c:showCatName val="0"/>
          <c:showSerName val="0"/>
          <c:showPercent val="0"/>
          <c:showBubbleSize val="0"/>
        </c:dLbls>
        <c:axId val="689286800"/>
        <c:axId val="689280560"/>
      </c:scatterChart>
      <c:valAx>
        <c:axId val="68928680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280560"/>
        <c:crosses val="autoZero"/>
        <c:crossBetween val="midCat"/>
      </c:valAx>
      <c:valAx>
        <c:axId val="68928056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28680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'Price &amp; Return Charts'!$F$1</c:f>
              <c:strCache>
                <c:ptCount val="1"/>
                <c:pt idx="0">
                  <c:v>MUREB</c:v>
                </c:pt>
              </c:strCache>
            </c:strRef>
          </c:tx>
          <c:spPr>
            <a:ln w="22225" cap="rnd">
              <a:solidFill>
                <a:schemeClr val="accent1"/>
              </a:solidFill>
            </a:ln>
            <a:effectLst>
              <a:glow rad="139700">
                <a:schemeClr val="accent1">
                  <a:satMod val="175000"/>
                  <a:alpha val="14000"/>
                </a:schemeClr>
              </a:glow>
            </a:effectLst>
          </c:spPr>
          <c:marker>
            <c:symbol val="none"/>
          </c:marker>
          <c:cat>
            <c:numRef>
              <c:f>'Price &amp; Return Charts'!$A$2:$A$1284</c:f>
              <c:numCache>
                <c:formatCode>[$-409]d\-mmm\-yy;@</c:formatCode>
                <c:ptCount val="1283"/>
                <c:pt idx="0">
                  <c:v>43831</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43850</c:v>
                </c:pt>
                <c:pt idx="14">
                  <c:v>43851</c:v>
                </c:pt>
                <c:pt idx="15">
                  <c:v>43852</c:v>
                </c:pt>
                <c:pt idx="16">
                  <c:v>43853</c:v>
                </c:pt>
                <c:pt idx="17">
                  <c:v>43854</c:v>
                </c:pt>
                <c:pt idx="18">
                  <c:v>43857</c:v>
                </c:pt>
                <c:pt idx="19">
                  <c:v>43858</c:v>
                </c:pt>
                <c:pt idx="20">
                  <c:v>43859</c:v>
                </c:pt>
                <c:pt idx="21">
                  <c:v>43860</c:v>
                </c:pt>
                <c:pt idx="22">
                  <c:v>43861</c:v>
                </c:pt>
                <c:pt idx="23">
                  <c:v>43864</c:v>
                </c:pt>
                <c:pt idx="24">
                  <c:v>43865</c:v>
                </c:pt>
                <c:pt idx="25">
                  <c:v>43867</c:v>
                </c:pt>
                <c:pt idx="26">
                  <c:v>43868</c:v>
                </c:pt>
                <c:pt idx="27">
                  <c:v>43871</c:v>
                </c:pt>
                <c:pt idx="28">
                  <c:v>43872</c:v>
                </c:pt>
                <c:pt idx="29">
                  <c:v>43873</c:v>
                </c:pt>
                <c:pt idx="30">
                  <c:v>43874</c:v>
                </c:pt>
                <c:pt idx="31">
                  <c:v>43875</c:v>
                </c:pt>
                <c:pt idx="32">
                  <c:v>43878</c:v>
                </c:pt>
                <c:pt idx="33">
                  <c:v>43879</c:v>
                </c:pt>
                <c:pt idx="34">
                  <c:v>43880</c:v>
                </c:pt>
                <c:pt idx="35">
                  <c:v>43881</c:v>
                </c:pt>
                <c:pt idx="36">
                  <c:v>43882</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43900</c:v>
                </c:pt>
                <c:pt idx="49">
                  <c:v>43901</c:v>
                </c:pt>
                <c:pt idx="50">
                  <c:v>43902</c:v>
                </c:pt>
                <c:pt idx="51">
                  <c:v>43903</c:v>
                </c:pt>
                <c:pt idx="52">
                  <c:v>43906</c:v>
                </c:pt>
                <c:pt idx="53">
                  <c:v>43907</c:v>
                </c:pt>
                <c:pt idx="54">
                  <c:v>43908</c:v>
                </c:pt>
                <c:pt idx="55">
                  <c:v>43909</c:v>
                </c:pt>
                <c:pt idx="56">
                  <c:v>43910</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43931</c:v>
                </c:pt>
                <c:pt idx="71">
                  <c:v>43934</c:v>
                </c:pt>
                <c:pt idx="72">
                  <c:v>43935</c:v>
                </c:pt>
                <c:pt idx="73">
                  <c:v>43936</c:v>
                </c:pt>
                <c:pt idx="74">
                  <c:v>43937</c:v>
                </c:pt>
                <c:pt idx="75">
                  <c:v>43938</c:v>
                </c:pt>
                <c:pt idx="76">
                  <c:v>43941</c:v>
                </c:pt>
                <c:pt idx="77">
                  <c:v>43942</c:v>
                </c:pt>
                <c:pt idx="78">
                  <c:v>43943</c:v>
                </c:pt>
                <c:pt idx="79">
                  <c:v>43944</c:v>
                </c:pt>
                <c:pt idx="80">
                  <c:v>43945</c:v>
                </c:pt>
                <c:pt idx="81">
                  <c:v>43948</c:v>
                </c:pt>
                <c:pt idx="82">
                  <c:v>43949</c:v>
                </c:pt>
                <c:pt idx="83">
                  <c:v>43950</c:v>
                </c:pt>
                <c:pt idx="84">
                  <c:v>43951</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43979</c:v>
                </c:pt>
                <c:pt idx="100">
                  <c:v>43980</c:v>
                </c:pt>
                <c:pt idx="101">
                  <c:v>43983</c:v>
                </c:pt>
                <c:pt idx="102">
                  <c:v>43984</c:v>
                </c:pt>
                <c:pt idx="103">
                  <c:v>43985</c:v>
                </c:pt>
                <c:pt idx="104">
                  <c:v>43986</c:v>
                </c:pt>
                <c:pt idx="105">
                  <c:v>43987</c:v>
                </c:pt>
                <c:pt idx="106">
                  <c:v>43990</c:v>
                </c:pt>
                <c:pt idx="107">
                  <c:v>43991</c:v>
                </c:pt>
                <c:pt idx="108">
                  <c:v>43992</c:v>
                </c:pt>
                <c:pt idx="109">
                  <c:v>43993</c:v>
                </c:pt>
                <c:pt idx="110">
                  <c:v>43994</c:v>
                </c:pt>
                <c:pt idx="111">
                  <c:v>43997</c:v>
                </c:pt>
                <c:pt idx="112">
                  <c:v>43998</c:v>
                </c:pt>
                <c:pt idx="113">
                  <c:v>43999</c:v>
                </c:pt>
                <c:pt idx="114">
                  <c:v>44000</c:v>
                </c:pt>
                <c:pt idx="115">
                  <c:v>44001</c:v>
                </c:pt>
                <c:pt idx="116">
                  <c:v>44004</c:v>
                </c:pt>
                <c:pt idx="117">
                  <c:v>44005</c:v>
                </c:pt>
                <c:pt idx="118">
                  <c:v>44006</c:v>
                </c:pt>
                <c:pt idx="119">
                  <c:v>44007</c:v>
                </c:pt>
                <c:pt idx="120">
                  <c:v>44008</c:v>
                </c:pt>
                <c:pt idx="121">
                  <c:v>44011</c:v>
                </c:pt>
                <c:pt idx="122">
                  <c:v>44012</c:v>
                </c:pt>
                <c:pt idx="123">
                  <c:v>44013</c:v>
                </c:pt>
                <c:pt idx="124">
                  <c:v>44014</c:v>
                </c:pt>
                <c:pt idx="125">
                  <c:v>44015</c:v>
                </c:pt>
                <c:pt idx="126">
                  <c:v>44018</c:v>
                </c:pt>
                <c:pt idx="127">
                  <c:v>44019</c:v>
                </c:pt>
                <c:pt idx="128">
                  <c:v>44020</c:v>
                </c:pt>
                <c:pt idx="129">
                  <c:v>44021</c:v>
                </c:pt>
                <c:pt idx="130">
                  <c:v>44022</c:v>
                </c:pt>
                <c:pt idx="131">
                  <c:v>44025</c:v>
                </c:pt>
                <c:pt idx="132">
                  <c:v>44026</c:v>
                </c:pt>
                <c:pt idx="133">
                  <c:v>44027</c:v>
                </c:pt>
                <c:pt idx="134">
                  <c:v>44028</c:v>
                </c:pt>
                <c:pt idx="135">
                  <c:v>44029</c:v>
                </c:pt>
                <c:pt idx="136">
                  <c:v>44032</c:v>
                </c:pt>
                <c:pt idx="137">
                  <c:v>44033</c:v>
                </c:pt>
                <c:pt idx="138">
                  <c:v>44034</c:v>
                </c:pt>
                <c:pt idx="139">
                  <c:v>44035</c:v>
                </c:pt>
                <c:pt idx="140">
                  <c:v>44036</c:v>
                </c:pt>
                <c:pt idx="141">
                  <c:v>44039</c:v>
                </c:pt>
                <c:pt idx="142">
                  <c:v>44040</c:v>
                </c:pt>
                <c:pt idx="143">
                  <c:v>44041</c:v>
                </c:pt>
                <c:pt idx="144">
                  <c:v>44042</c:v>
                </c:pt>
                <c:pt idx="145">
                  <c:v>44046</c:v>
                </c:pt>
                <c:pt idx="146">
                  <c:v>44047</c:v>
                </c:pt>
                <c:pt idx="147">
                  <c:v>44048</c:v>
                </c:pt>
                <c:pt idx="148">
                  <c:v>44049</c:v>
                </c:pt>
                <c:pt idx="149">
                  <c:v>44050</c:v>
                </c:pt>
                <c:pt idx="150">
                  <c:v>44053</c:v>
                </c:pt>
                <c:pt idx="151">
                  <c:v>44054</c:v>
                </c:pt>
                <c:pt idx="152">
                  <c:v>44055</c:v>
                </c:pt>
                <c:pt idx="153">
                  <c:v>44056</c:v>
                </c:pt>
                <c:pt idx="154">
                  <c:v>44060</c:v>
                </c:pt>
                <c:pt idx="155">
                  <c:v>44061</c:v>
                </c:pt>
                <c:pt idx="156">
                  <c:v>44062</c:v>
                </c:pt>
                <c:pt idx="157">
                  <c:v>44063</c:v>
                </c:pt>
                <c:pt idx="158">
                  <c:v>44064</c:v>
                </c:pt>
                <c:pt idx="159">
                  <c:v>44067</c:v>
                </c:pt>
                <c:pt idx="160">
                  <c:v>44068</c:v>
                </c:pt>
                <c:pt idx="161">
                  <c:v>44069</c:v>
                </c:pt>
                <c:pt idx="162">
                  <c:v>44070</c:v>
                </c:pt>
                <c:pt idx="163">
                  <c:v>44071</c:v>
                </c:pt>
                <c:pt idx="164">
                  <c:v>44074</c:v>
                </c:pt>
                <c:pt idx="165">
                  <c:v>44075</c:v>
                </c:pt>
                <c:pt idx="166">
                  <c:v>44076</c:v>
                </c:pt>
                <c:pt idx="167">
                  <c:v>44077</c:v>
                </c:pt>
                <c:pt idx="168">
                  <c:v>44078</c:v>
                </c:pt>
                <c:pt idx="169">
                  <c:v>44081</c:v>
                </c:pt>
                <c:pt idx="170">
                  <c:v>44082</c:v>
                </c:pt>
                <c:pt idx="171">
                  <c:v>44083</c:v>
                </c:pt>
                <c:pt idx="172">
                  <c:v>44084</c:v>
                </c:pt>
                <c:pt idx="173">
                  <c:v>44085</c:v>
                </c:pt>
                <c:pt idx="174">
                  <c:v>44088</c:v>
                </c:pt>
                <c:pt idx="175">
                  <c:v>44089</c:v>
                </c:pt>
                <c:pt idx="176">
                  <c:v>44090</c:v>
                </c:pt>
                <c:pt idx="177">
                  <c:v>44091</c:v>
                </c:pt>
                <c:pt idx="178">
                  <c:v>44092</c:v>
                </c:pt>
                <c:pt idx="179">
                  <c:v>44095</c:v>
                </c:pt>
                <c:pt idx="180">
                  <c:v>44096</c:v>
                </c:pt>
                <c:pt idx="181">
                  <c:v>44097</c:v>
                </c:pt>
                <c:pt idx="182">
                  <c:v>44098</c:v>
                </c:pt>
                <c:pt idx="183">
                  <c:v>44099</c:v>
                </c:pt>
                <c:pt idx="184">
                  <c:v>44102</c:v>
                </c:pt>
                <c:pt idx="185">
                  <c:v>44103</c:v>
                </c:pt>
                <c:pt idx="186">
                  <c:v>44104</c:v>
                </c:pt>
                <c:pt idx="187">
                  <c:v>44105</c:v>
                </c:pt>
                <c:pt idx="188">
                  <c:v>44106</c:v>
                </c:pt>
                <c:pt idx="189">
                  <c:v>44109</c:v>
                </c:pt>
                <c:pt idx="190">
                  <c:v>44110</c:v>
                </c:pt>
                <c:pt idx="191">
                  <c:v>44111</c:v>
                </c:pt>
                <c:pt idx="192">
                  <c:v>44112</c:v>
                </c:pt>
                <c:pt idx="193">
                  <c:v>44113</c:v>
                </c:pt>
                <c:pt idx="194">
                  <c:v>44116</c:v>
                </c:pt>
                <c:pt idx="195">
                  <c:v>44117</c:v>
                </c:pt>
                <c:pt idx="196">
                  <c:v>44118</c:v>
                </c:pt>
                <c:pt idx="197">
                  <c:v>44119</c:v>
                </c:pt>
                <c:pt idx="198">
                  <c:v>44120</c:v>
                </c:pt>
                <c:pt idx="199">
                  <c:v>44123</c:v>
                </c:pt>
                <c:pt idx="200">
                  <c:v>44124</c:v>
                </c:pt>
                <c:pt idx="201">
                  <c:v>44125</c:v>
                </c:pt>
                <c:pt idx="202">
                  <c:v>44126</c:v>
                </c:pt>
                <c:pt idx="203">
                  <c:v>44127</c:v>
                </c:pt>
                <c:pt idx="204">
                  <c:v>44130</c:v>
                </c:pt>
                <c:pt idx="205">
                  <c:v>44131</c:v>
                </c:pt>
                <c:pt idx="206">
                  <c:v>44132</c:v>
                </c:pt>
                <c:pt idx="207">
                  <c:v>44133</c:v>
                </c:pt>
                <c:pt idx="208">
                  <c:v>44137</c:v>
                </c:pt>
                <c:pt idx="209">
                  <c:v>44138</c:v>
                </c:pt>
                <c:pt idx="210">
                  <c:v>44139</c:v>
                </c:pt>
                <c:pt idx="211">
                  <c:v>44140</c:v>
                </c:pt>
                <c:pt idx="212">
                  <c:v>44141</c:v>
                </c:pt>
                <c:pt idx="213">
                  <c:v>44144</c:v>
                </c:pt>
                <c:pt idx="214">
                  <c:v>44145</c:v>
                </c:pt>
                <c:pt idx="215">
                  <c:v>44146</c:v>
                </c:pt>
                <c:pt idx="216">
                  <c:v>44147</c:v>
                </c:pt>
                <c:pt idx="217">
                  <c:v>44148</c:v>
                </c:pt>
                <c:pt idx="218">
                  <c:v>44151</c:v>
                </c:pt>
                <c:pt idx="219">
                  <c:v>44152</c:v>
                </c:pt>
                <c:pt idx="220">
                  <c:v>44153</c:v>
                </c:pt>
                <c:pt idx="221">
                  <c:v>44154</c:v>
                </c:pt>
                <c:pt idx="222">
                  <c:v>44155</c:v>
                </c:pt>
                <c:pt idx="223">
                  <c:v>44158</c:v>
                </c:pt>
                <c:pt idx="224">
                  <c:v>44159</c:v>
                </c:pt>
                <c:pt idx="225">
                  <c:v>44160</c:v>
                </c:pt>
                <c:pt idx="226">
                  <c:v>44161</c:v>
                </c:pt>
                <c:pt idx="227">
                  <c:v>44162</c:v>
                </c:pt>
                <c:pt idx="228">
                  <c:v>44165</c:v>
                </c:pt>
                <c:pt idx="229">
                  <c:v>44166</c:v>
                </c:pt>
                <c:pt idx="230">
                  <c:v>44167</c:v>
                </c:pt>
                <c:pt idx="231">
                  <c:v>44168</c:v>
                </c:pt>
                <c:pt idx="232">
                  <c:v>44169</c:v>
                </c:pt>
                <c:pt idx="233">
                  <c:v>44172</c:v>
                </c:pt>
                <c:pt idx="234">
                  <c:v>44173</c:v>
                </c:pt>
                <c:pt idx="235">
                  <c:v>44174</c:v>
                </c:pt>
                <c:pt idx="236">
                  <c:v>44175</c:v>
                </c:pt>
                <c:pt idx="237">
                  <c:v>44176</c:v>
                </c:pt>
                <c:pt idx="238">
                  <c:v>44179</c:v>
                </c:pt>
                <c:pt idx="239">
                  <c:v>44180</c:v>
                </c:pt>
                <c:pt idx="240">
                  <c:v>44181</c:v>
                </c:pt>
                <c:pt idx="241">
                  <c:v>44182</c:v>
                </c:pt>
                <c:pt idx="242">
                  <c:v>44183</c:v>
                </c:pt>
                <c:pt idx="243">
                  <c:v>44186</c:v>
                </c:pt>
                <c:pt idx="244">
                  <c:v>44187</c:v>
                </c:pt>
                <c:pt idx="245">
                  <c:v>44188</c:v>
                </c:pt>
                <c:pt idx="246">
                  <c:v>44189</c:v>
                </c:pt>
                <c:pt idx="247">
                  <c:v>44193</c:v>
                </c:pt>
                <c:pt idx="248">
                  <c:v>44194</c:v>
                </c:pt>
                <c:pt idx="249">
                  <c:v>44195</c:v>
                </c:pt>
                <c:pt idx="250">
                  <c:v>44196</c:v>
                </c:pt>
                <c:pt idx="251">
                  <c:v>44197</c:v>
                </c:pt>
                <c:pt idx="252">
                  <c:v>44200</c:v>
                </c:pt>
                <c:pt idx="253">
                  <c:v>44201</c:v>
                </c:pt>
                <c:pt idx="254">
                  <c:v>44202</c:v>
                </c:pt>
                <c:pt idx="255">
                  <c:v>44203</c:v>
                </c:pt>
                <c:pt idx="256">
                  <c:v>44204</c:v>
                </c:pt>
                <c:pt idx="257">
                  <c:v>44207</c:v>
                </c:pt>
                <c:pt idx="258">
                  <c:v>44208</c:v>
                </c:pt>
                <c:pt idx="259">
                  <c:v>44209</c:v>
                </c:pt>
                <c:pt idx="260">
                  <c:v>44210</c:v>
                </c:pt>
                <c:pt idx="261">
                  <c:v>44211</c:v>
                </c:pt>
                <c:pt idx="262">
                  <c:v>44214</c:v>
                </c:pt>
                <c:pt idx="263">
                  <c:v>44215</c:v>
                </c:pt>
                <c:pt idx="264">
                  <c:v>44216</c:v>
                </c:pt>
                <c:pt idx="265">
                  <c:v>44217</c:v>
                </c:pt>
                <c:pt idx="266">
                  <c:v>44218</c:v>
                </c:pt>
                <c:pt idx="267">
                  <c:v>44221</c:v>
                </c:pt>
                <c:pt idx="268">
                  <c:v>44222</c:v>
                </c:pt>
                <c:pt idx="269">
                  <c:v>44223</c:v>
                </c:pt>
                <c:pt idx="270">
                  <c:v>44224</c:v>
                </c:pt>
                <c:pt idx="271">
                  <c:v>44225</c:v>
                </c:pt>
                <c:pt idx="272">
                  <c:v>44228</c:v>
                </c:pt>
                <c:pt idx="273">
                  <c:v>44229</c:v>
                </c:pt>
                <c:pt idx="274">
                  <c:v>44230</c:v>
                </c:pt>
                <c:pt idx="275">
                  <c:v>44231</c:v>
                </c:pt>
                <c:pt idx="276">
                  <c:v>44235</c:v>
                </c:pt>
                <c:pt idx="277">
                  <c:v>44236</c:v>
                </c:pt>
                <c:pt idx="278">
                  <c:v>44237</c:v>
                </c:pt>
                <c:pt idx="279">
                  <c:v>44238</c:v>
                </c:pt>
                <c:pt idx="280">
                  <c:v>44239</c:v>
                </c:pt>
                <c:pt idx="281">
                  <c:v>44242</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44266</c:v>
                </c:pt>
                <c:pt idx="300">
                  <c:v>44267</c:v>
                </c:pt>
                <c:pt idx="301">
                  <c:v>44270</c:v>
                </c:pt>
                <c:pt idx="302">
                  <c:v>44271</c:v>
                </c:pt>
                <c:pt idx="303">
                  <c:v>44272</c:v>
                </c:pt>
                <c:pt idx="304">
                  <c:v>44273</c:v>
                </c:pt>
                <c:pt idx="305">
                  <c:v>44274</c:v>
                </c:pt>
                <c:pt idx="306">
                  <c:v>44277</c:v>
                </c:pt>
                <c:pt idx="307">
                  <c:v>44279</c:v>
                </c:pt>
                <c:pt idx="308">
                  <c:v>44280</c:v>
                </c:pt>
                <c:pt idx="309">
                  <c:v>44281</c:v>
                </c:pt>
                <c:pt idx="310">
                  <c:v>44284</c:v>
                </c:pt>
                <c:pt idx="311">
                  <c:v>44285</c:v>
                </c:pt>
                <c:pt idx="312">
                  <c:v>44286</c:v>
                </c:pt>
                <c:pt idx="313">
                  <c:v>44287</c:v>
                </c:pt>
                <c:pt idx="314">
                  <c:v>44288</c:v>
                </c:pt>
                <c:pt idx="315">
                  <c:v>44291</c:v>
                </c:pt>
                <c:pt idx="316">
                  <c:v>44292</c:v>
                </c:pt>
                <c:pt idx="317">
                  <c:v>44293</c:v>
                </c:pt>
                <c:pt idx="318">
                  <c:v>44294</c:v>
                </c:pt>
                <c:pt idx="319">
                  <c:v>44295</c:v>
                </c:pt>
                <c:pt idx="320">
                  <c:v>44298</c:v>
                </c:pt>
                <c:pt idx="321">
                  <c:v>44299</c:v>
                </c:pt>
                <c:pt idx="322">
                  <c:v>44300</c:v>
                </c:pt>
                <c:pt idx="323">
                  <c:v>44301</c:v>
                </c:pt>
                <c:pt idx="324">
                  <c:v>44302</c:v>
                </c:pt>
                <c:pt idx="325">
                  <c:v>44305</c:v>
                </c:pt>
                <c:pt idx="326">
                  <c:v>44306</c:v>
                </c:pt>
                <c:pt idx="327">
                  <c:v>44307</c:v>
                </c:pt>
                <c:pt idx="328">
                  <c:v>44308</c:v>
                </c:pt>
                <c:pt idx="329">
                  <c:v>44309</c:v>
                </c:pt>
                <c:pt idx="330">
                  <c:v>44312</c:v>
                </c:pt>
                <c:pt idx="331">
                  <c:v>44313</c:v>
                </c:pt>
                <c:pt idx="332">
                  <c:v>44314</c:v>
                </c:pt>
                <c:pt idx="333">
                  <c:v>44315</c:v>
                </c:pt>
                <c:pt idx="334">
                  <c:v>44316</c:v>
                </c:pt>
                <c:pt idx="335">
                  <c:v>44319</c:v>
                </c:pt>
                <c:pt idx="336">
                  <c:v>44320</c:v>
                </c:pt>
                <c:pt idx="337">
                  <c:v>44321</c:v>
                </c:pt>
                <c:pt idx="338">
                  <c:v>44322</c:v>
                </c:pt>
                <c:pt idx="339">
                  <c:v>44333</c:v>
                </c:pt>
                <c:pt idx="340">
                  <c:v>44334</c:v>
                </c:pt>
                <c:pt idx="341">
                  <c:v>44335</c:v>
                </c:pt>
                <c:pt idx="342">
                  <c:v>44336</c:v>
                </c:pt>
                <c:pt idx="343">
                  <c:v>44337</c:v>
                </c:pt>
                <c:pt idx="344">
                  <c:v>44340</c:v>
                </c:pt>
                <c:pt idx="345">
                  <c:v>44341</c:v>
                </c:pt>
                <c:pt idx="346">
                  <c:v>44342</c:v>
                </c:pt>
                <c:pt idx="347">
                  <c:v>44343</c:v>
                </c:pt>
                <c:pt idx="348">
                  <c:v>44344</c:v>
                </c:pt>
                <c:pt idx="349">
                  <c:v>44347</c:v>
                </c:pt>
                <c:pt idx="350">
                  <c:v>44348</c:v>
                </c:pt>
                <c:pt idx="351">
                  <c:v>44349</c:v>
                </c:pt>
                <c:pt idx="352">
                  <c:v>44350</c:v>
                </c:pt>
                <c:pt idx="353">
                  <c:v>44351</c:v>
                </c:pt>
                <c:pt idx="354">
                  <c:v>44354</c:v>
                </c:pt>
                <c:pt idx="355">
                  <c:v>44355</c:v>
                </c:pt>
                <c:pt idx="356">
                  <c:v>44356</c:v>
                </c:pt>
                <c:pt idx="357">
                  <c:v>44357</c:v>
                </c:pt>
                <c:pt idx="358">
                  <c:v>44358</c:v>
                </c:pt>
                <c:pt idx="359">
                  <c:v>44361</c:v>
                </c:pt>
                <c:pt idx="360">
                  <c:v>44362</c:v>
                </c:pt>
                <c:pt idx="361">
                  <c:v>44363</c:v>
                </c:pt>
                <c:pt idx="362">
                  <c:v>44364</c:v>
                </c:pt>
                <c:pt idx="363">
                  <c:v>44365</c:v>
                </c:pt>
                <c:pt idx="364">
                  <c:v>44368</c:v>
                </c:pt>
                <c:pt idx="365">
                  <c:v>44369</c:v>
                </c:pt>
                <c:pt idx="366">
                  <c:v>44370</c:v>
                </c:pt>
                <c:pt idx="367">
                  <c:v>44371</c:v>
                </c:pt>
                <c:pt idx="368">
                  <c:v>44372</c:v>
                </c:pt>
                <c:pt idx="369">
                  <c:v>44375</c:v>
                </c:pt>
                <c:pt idx="370">
                  <c:v>44376</c:v>
                </c:pt>
                <c:pt idx="371">
                  <c:v>44377</c:v>
                </c:pt>
                <c:pt idx="372">
                  <c:v>44378</c:v>
                </c:pt>
                <c:pt idx="373">
                  <c:v>44379</c:v>
                </c:pt>
                <c:pt idx="374">
                  <c:v>44382</c:v>
                </c:pt>
                <c:pt idx="375">
                  <c:v>44383</c:v>
                </c:pt>
                <c:pt idx="376">
                  <c:v>44384</c:v>
                </c:pt>
                <c:pt idx="377">
                  <c:v>44385</c:v>
                </c:pt>
                <c:pt idx="378">
                  <c:v>44386</c:v>
                </c:pt>
                <c:pt idx="379">
                  <c:v>44389</c:v>
                </c:pt>
                <c:pt idx="380">
                  <c:v>44390</c:v>
                </c:pt>
                <c:pt idx="381">
                  <c:v>44391</c:v>
                </c:pt>
                <c:pt idx="382">
                  <c:v>44392</c:v>
                </c:pt>
                <c:pt idx="383">
                  <c:v>44393</c:v>
                </c:pt>
                <c:pt idx="384">
                  <c:v>44396</c:v>
                </c:pt>
                <c:pt idx="385">
                  <c:v>44400</c:v>
                </c:pt>
                <c:pt idx="386">
                  <c:v>44403</c:v>
                </c:pt>
                <c:pt idx="387">
                  <c:v>44404</c:v>
                </c:pt>
                <c:pt idx="388">
                  <c:v>44405</c:v>
                </c:pt>
                <c:pt idx="389">
                  <c:v>44406</c:v>
                </c:pt>
                <c:pt idx="390">
                  <c:v>44407</c:v>
                </c:pt>
                <c:pt idx="391">
                  <c:v>44410</c:v>
                </c:pt>
                <c:pt idx="392">
                  <c:v>44411</c:v>
                </c:pt>
                <c:pt idx="393">
                  <c:v>44412</c:v>
                </c:pt>
                <c:pt idx="394">
                  <c:v>44413</c:v>
                </c:pt>
                <c:pt idx="395">
                  <c:v>44414</c:v>
                </c:pt>
                <c:pt idx="396">
                  <c:v>44417</c:v>
                </c:pt>
                <c:pt idx="397">
                  <c:v>44418</c:v>
                </c:pt>
                <c:pt idx="398">
                  <c:v>44419</c:v>
                </c:pt>
                <c:pt idx="399">
                  <c:v>44420</c:v>
                </c:pt>
                <c:pt idx="400">
                  <c:v>44421</c:v>
                </c:pt>
                <c:pt idx="401">
                  <c:v>44424</c:v>
                </c:pt>
                <c:pt idx="402">
                  <c:v>44425</c:v>
                </c:pt>
                <c:pt idx="403">
                  <c:v>44428</c:v>
                </c:pt>
                <c:pt idx="404">
                  <c:v>44431</c:v>
                </c:pt>
                <c:pt idx="405">
                  <c:v>44432</c:v>
                </c:pt>
                <c:pt idx="406">
                  <c:v>44433</c:v>
                </c:pt>
                <c:pt idx="407">
                  <c:v>44434</c:v>
                </c:pt>
                <c:pt idx="408">
                  <c:v>44435</c:v>
                </c:pt>
                <c:pt idx="409">
                  <c:v>44438</c:v>
                </c:pt>
                <c:pt idx="410">
                  <c:v>44439</c:v>
                </c:pt>
                <c:pt idx="411">
                  <c:v>44440</c:v>
                </c:pt>
                <c:pt idx="412">
                  <c:v>44441</c:v>
                </c:pt>
                <c:pt idx="413">
                  <c:v>44442</c:v>
                </c:pt>
                <c:pt idx="414">
                  <c:v>44445</c:v>
                </c:pt>
                <c:pt idx="415">
                  <c:v>44446</c:v>
                </c:pt>
                <c:pt idx="416">
                  <c:v>44447</c:v>
                </c:pt>
                <c:pt idx="417">
                  <c:v>44448</c:v>
                </c:pt>
                <c:pt idx="418">
                  <c:v>44449</c:v>
                </c:pt>
                <c:pt idx="419">
                  <c:v>44452</c:v>
                </c:pt>
                <c:pt idx="420">
                  <c:v>44453</c:v>
                </c:pt>
                <c:pt idx="421">
                  <c:v>44454</c:v>
                </c:pt>
                <c:pt idx="422">
                  <c:v>44455</c:v>
                </c:pt>
                <c:pt idx="423">
                  <c:v>44456</c:v>
                </c:pt>
                <c:pt idx="424">
                  <c:v>44459</c:v>
                </c:pt>
                <c:pt idx="425">
                  <c:v>44460</c:v>
                </c:pt>
                <c:pt idx="426">
                  <c:v>44461</c:v>
                </c:pt>
                <c:pt idx="427">
                  <c:v>44462</c:v>
                </c:pt>
                <c:pt idx="428">
                  <c:v>44463</c:v>
                </c:pt>
                <c:pt idx="429">
                  <c:v>44466</c:v>
                </c:pt>
                <c:pt idx="430">
                  <c:v>44467</c:v>
                </c:pt>
                <c:pt idx="431">
                  <c:v>44468</c:v>
                </c:pt>
                <c:pt idx="432">
                  <c:v>44469</c:v>
                </c:pt>
                <c:pt idx="433">
                  <c:v>44470</c:v>
                </c:pt>
                <c:pt idx="434">
                  <c:v>44473</c:v>
                </c:pt>
                <c:pt idx="435">
                  <c:v>44474</c:v>
                </c:pt>
                <c:pt idx="436">
                  <c:v>44475</c:v>
                </c:pt>
                <c:pt idx="437">
                  <c:v>44476</c:v>
                </c:pt>
                <c:pt idx="438">
                  <c:v>44477</c:v>
                </c:pt>
                <c:pt idx="439">
                  <c:v>44480</c:v>
                </c:pt>
                <c:pt idx="440">
                  <c:v>44481</c:v>
                </c:pt>
                <c:pt idx="441">
                  <c:v>44482</c:v>
                </c:pt>
                <c:pt idx="442">
                  <c:v>44483</c:v>
                </c:pt>
                <c:pt idx="443">
                  <c:v>44484</c:v>
                </c:pt>
                <c:pt idx="444">
                  <c:v>44487</c:v>
                </c:pt>
                <c:pt idx="445">
                  <c:v>44489</c:v>
                </c:pt>
                <c:pt idx="446">
                  <c:v>44490</c:v>
                </c:pt>
                <c:pt idx="447">
                  <c:v>44491</c:v>
                </c:pt>
                <c:pt idx="448">
                  <c:v>44494</c:v>
                </c:pt>
                <c:pt idx="449">
                  <c:v>44495</c:v>
                </c:pt>
                <c:pt idx="450">
                  <c:v>44496</c:v>
                </c:pt>
                <c:pt idx="451">
                  <c:v>44497</c:v>
                </c:pt>
                <c:pt idx="452">
                  <c:v>44498</c:v>
                </c:pt>
                <c:pt idx="453">
                  <c:v>44501</c:v>
                </c:pt>
                <c:pt idx="454">
                  <c:v>44502</c:v>
                </c:pt>
                <c:pt idx="455">
                  <c:v>44503</c:v>
                </c:pt>
                <c:pt idx="456">
                  <c:v>44504</c:v>
                </c:pt>
                <c:pt idx="457">
                  <c:v>44505</c:v>
                </c:pt>
                <c:pt idx="458">
                  <c:v>44508</c:v>
                </c:pt>
                <c:pt idx="459">
                  <c:v>44509</c:v>
                </c:pt>
                <c:pt idx="460">
                  <c:v>44510</c:v>
                </c:pt>
                <c:pt idx="461">
                  <c:v>44511</c:v>
                </c:pt>
                <c:pt idx="462">
                  <c:v>44512</c:v>
                </c:pt>
                <c:pt idx="463">
                  <c:v>44515</c:v>
                </c:pt>
                <c:pt idx="464">
                  <c:v>44516</c:v>
                </c:pt>
                <c:pt idx="465">
                  <c:v>44517</c:v>
                </c:pt>
                <c:pt idx="466">
                  <c:v>44518</c:v>
                </c:pt>
                <c:pt idx="467">
                  <c:v>44519</c:v>
                </c:pt>
                <c:pt idx="468">
                  <c:v>44522</c:v>
                </c:pt>
                <c:pt idx="469">
                  <c:v>44523</c:v>
                </c:pt>
                <c:pt idx="470">
                  <c:v>44524</c:v>
                </c:pt>
                <c:pt idx="471">
                  <c:v>44525</c:v>
                </c:pt>
                <c:pt idx="472">
                  <c:v>44526</c:v>
                </c:pt>
                <c:pt idx="473">
                  <c:v>44529</c:v>
                </c:pt>
                <c:pt idx="474">
                  <c:v>44530</c:v>
                </c:pt>
                <c:pt idx="475">
                  <c:v>44531</c:v>
                </c:pt>
                <c:pt idx="476">
                  <c:v>44532</c:v>
                </c:pt>
                <c:pt idx="477">
                  <c:v>44533</c:v>
                </c:pt>
                <c:pt idx="478">
                  <c:v>44536</c:v>
                </c:pt>
                <c:pt idx="479">
                  <c:v>44537</c:v>
                </c:pt>
                <c:pt idx="480">
                  <c:v>44538</c:v>
                </c:pt>
                <c:pt idx="481">
                  <c:v>44539</c:v>
                </c:pt>
                <c:pt idx="482">
                  <c:v>44540</c:v>
                </c:pt>
                <c:pt idx="483">
                  <c:v>44543</c:v>
                </c:pt>
                <c:pt idx="484">
                  <c:v>44544</c:v>
                </c:pt>
                <c:pt idx="485">
                  <c:v>44545</c:v>
                </c:pt>
                <c:pt idx="486">
                  <c:v>44546</c:v>
                </c:pt>
                <c:pt idx="487">
                  <c:v>44547</c:v>
                </c:pt>
                <c:pt idx="488">
                  <c:v>44550</c:v>
                </c:pt>
                <c:pt idx="489">
                  <c:v>44551</c:v>
                </c:pt>
                <c:pt idx="490">
                  <c:v>44552</c:v>
                </c:pt>
                <c:pt idx="491">
                  <c:v>44553</c:v>
                </c:pt>
                <c:pt idx="492">
                  <c:v>44554</c:v>
                </c:pt>
                <c:pt idx="493">
                  <c:v>44557</c:v>
                </c:pt>
                <c:pt idx="494">
                  <c:v>44558</c:v>
                </c:pt>
                <c:pt idx="495">
                  <c:v>44559</c:v>
                </c:pt>
                <c:pt idx="496">
                  <c:v>44560</c:v>
                </c:pt>
                <c:pt idx="497">
                  <c:v>44561</c:v>
                </c:pt>
                <c:pt idx="498">
                  <c:v>44564</c:v>
                </c:pt>
                <c:pt idx="499">
                  <c:v>44565</c:v>
                </c:pt>
                <c:pt idx="500">
                  <c:v>44566</c:v>
                </c:pt>
                <c:pt idx="501">
                  <c:v>44567</c:v>
                </c:pt>
                <c:pt idx="502">
                  <c:v>44568</c:v>
                </c:pt>
                <c:pt idx="503">
                  <c:v>44571</c:v>
                </c:pt>
                <c:pt idx="504">
                  <c:v>44572</c:v>
                </c:pt>
                <c:pt idx="505">
                  <c:v>44573</c:v>
                </c:pt>
                <c:pt idx="506">
                  <c:v>44574</c:v>
                </c:pt>
                <c:pt idx="507">
                  <c:v>44575</c:v>
                </c:pt>
                <c:pt idx="508">
                  <c:v>44578</c:v>
                </c:pt>
                <c:pt idx="509">
                  <c:v>44579</c:v>
                </c:pt>
                <c:pt idx="510">
                  <c:v>44580</c:v>
                </c:pt>
                <c:pt idx="511">
                  <c:v>44581</c:v>
                </c:pt>
                <c:pt idx="512">
                  <c:v>44582</c:v>
                </c:pt>
                <c:pt idx="513">
                  <c:v>44585</c:v>
                </c:pt>
                <c:pt idx="514">
                  <c:v>44586</c:v>
                </c:pt>
                <c:pt idx="515">
                  <c:v>44587</c:v>
                </c:pt>
                <c:pt idx="516">
                  <c:v>44588</c:v>
                </c:pt>
                <c:pt idx="517">
                  <c:v>44589</c:v>
                </c:pt>
                <c:pt idx="518">
                  <c:v>44592</c:v>
                </c:pt>
                <c:pt idx="519">
                  <c:v>44593</c:v>
                </c:pt>
                <c:pt idx="520">
                  <c:v>44594</c:v>
                </c:pt>
                <c:pt idx="521">
                  <c:v>44595</c:v>
                </c:pt>
                <c:pt idx="522">
                  <c:v>44596</c:v>
                </c:pt>
                <c:pt idx="523">
                  <c:v>44599</c:v>
                </c:pt>
                <c:pt idx="524">
                  <c:v>44600</c:v>
                </c:pt>
                <c:pt idx="525">
                  <c:v>44601</c:v>
                </c:pt>
                <c:pt idx="526">
                  <c:v>44602</c:v>
                </c:pt>
                <c:pt idx="527">
                  <c:v>44603</c:v>
                </c:pt>
                <c:pt idx="528">
                  <c:v>44606</c:v>
                </c:pt>
                <c:pt idx="529">
                  <c:v>44607</c:v>
                </c:pt>
                <c:pt idx="530">
                  <c:v>44608</c:v>
                </c:pt>
                <c:pt idx="531">
                  <c:v>44609</c:v>
                </c:pt>
                <c:pt idx="532">
                  <c:v>44610</c:v>
                </c:pt>
                <c:pt idx="533">
                  <c:v>44613</c:v>
                </c:pt>
                <c:pt idx="534">
                  <c:v>44614</c:v>
                </c:pt>
                <c:pt idx="535">
                  <c:v>44615</c:v>
                </c:pt>
                <c:pt idx="536">
                  <c:v>44616</c:v>
                </c:pt>
                <c:pt idx="537">
                  <c:v>44617</c:v>
                </c:pt>
                <c:pt idx="538">
                  <c:v>44620</c:v>
                </c:pt>
                <c:pt idx="539">
                  <c:v>44621</c:v>
                </c:pt>
                <c:pt idx="540">
                  <c:v>44622</c:v>
                </c:pt>
                <c:pt idx="541">
                  <c:v>44623</c:v>
                </c:pt>
                <c:pt idx="542">
                  <c:v>44624</c:v>
                </c:pt>
                <c:pt idx="543">
                  <c:v>44627</c:v>
                </c:pt>
                <c:pt idx="544">
                  <c:v>44628</c:v>
                </c:pt>
                <c:pt idx="545">
                  <c:v>44629</c:v>
                </c:pt>
                <c:pt idx="546">
                  <c:v>44630</c:v>
                </c:pt>
                <c:pt idx="547">
                  <c:v>44631</c:v>
                </c:pt>
                <c:pt idx="548">
                  <c:v>44634</c:v>
                </c:pt>
                <c:pt idx="549">
                  <c:v>44635</c:v>
                </c:pt>
                <c:pt idx="550">
                  <c:v>44636</c:v>
                </c:pt>
                <c:pt idx="551">
                  <c:v>44637</c:v>
                </c:pt>
                <c:pt idx="552">
                  <c:v>44638</c:v>
                </c:pt>
                <c:pt idx="553">
                  <c:v>44641</c:v>
                </c:pt>
                <c:pt idx="554">
                  <c:v>44642</c:v>
                </c:pt>
                <c:pt idx="555">
                  <c:v>44644</c:v>
                </c:pt>
                <c:pt idx="556">
                  <c:v>44645</c:v>
                </c:pt>
                <c:pt idx="557">
                  <c:v>44648</c:v>
                </c:pt>
                <c:pt idx="558">
                  <c:v>44649</c:v>
                </c:pt>
                <c:pt idx="559">
                  <c:v>44650</c:v>
                </c:pt>
                <c:pt idx="560">
                  <c:v>44651</c:v>
                </c:pt>
                <c:pt idx="561">
                  <c:v>44652</c:v>
                </c:pt>
                <c:pt idx="562">
                  <c:v>44655</c:v>
                </c:pt>
                <c:pt idx="563">
                  <c:v>44656</c:v>
                </c:pt>
                <c:pt idx="564">
                  <c:v>44657</c:v>
                </c:pt>
                <c:pt idx="565">
                  <c:v>44658</c:v>
                </c:pt>
                <c:pt idx="566">
                  <c:v>44659</c:v>
                </c:pt>
                <c:pt idx="567">
                  <c:v>44662</c:v>
                </c:pt>
                <c:pt idx="568">
                  <c:v>44663</c:v>
                </c:pt>
                <c:pt idx="569">
                  <c:v>44664</c:v>
                </c:pt>
                <c:pt idx="570">
                  <c:v>44665</c:v>
                </c:pt>
                <c:pt idx="571">
                  <c:v>44666</c:v>
                </c:pt>
                <c:pt idx="572">
                  <c:v>44669</c:v>
                </c:pt>
                <c:pt idx="573">
                  <c:v>44670</c:v>
                </c:pt>
                <c:pt idx="574">
                  <c:v>44671</c:v>
                </c:pt>
                <c:pt idx="575">
                  <c:v>44672</c:v>
                </c:pt>
                <c:pt idx="576">
                  <c:v>44673</c:v>
                </c:pt>
                <c:pt idx="577">
                  <c:v>44676</c:v>
                </c:pt>
                <c:pt idx="578">
                  <c:v>44677</c:v>
                </c:pt>
                <c:pt idx="579">
                  <c:v>44678</c:v>
                </c:pt>
                <c:pt idx="580">
                  <c:v>44679</c:v>
                </c:pt>
                <c:pt idx="581">
                  <c:v>44687</c:v>
                </c:pt>
                <c:pt idx="582">
                  <c:v>44690</c:v>
                </c:pt>
                <c:pt idx="583">
                  <c:v>44691</c:v>
                </c:pt>
                <c:pt idx="584">
                  <c:v>44692</c:v>
                </c:pt>
                <c:pt idx="585">
                  <c:v>44693</c:v>
                </c:pt>
                <c:pt idx="586">
                  <c:v>44694</c:v>
                </c:pt>
                <c:pt idx="587">
                  <c:v>44697</c:v>
                </c:pt>
                <c:pt idx="588">
                  <c:v>44698</c:v>
                </c:pt>
                <c:pt idx="589">
                  <c:v>44699</c:v>
                </c:pt>
                <c:pt idx="590">
                  <c:v>44700</c:v>
                </c:pt>
                <c:pt idx="591">
                  <c:v>44701</c:v>
                </c:pt>
                <c:pt idx="592">
                  <c:v>44704</c:v>
                </c:pt>
                <c:pt idx="593">
                  <c:v>44705</c:v>
                </c:pt>
                <c:pt idx="594">
                  <c:v>44706</c:v>
                </c:pt>
                <c:pt idx="595">
                  <c:v>44707</c:v>
                </c:pt>
                <c:pt idx="596">
                  <c:v>44708</c:v>
                </c:pt>
                <c:pt idx="597">
                  <c:v>44711</c:v>
                </c:pt>
                <c:pt idx="598">
                  <c:v>44712</c:v>
                </c:pt>
                <c:pt idx="599">
                  <c:v>44713</c:v>
                </c:pt>
                <c:pt idx="600">
                  <c:v>44714</c:v>
                </c:pt>
                <c:pt idx="601">
                  <c:v>44715</c:v>
                </c:pt>
                <c:pt idx="602">
                  <c:v>44718</c:v>
                </c:pt>
                <c:pt idx="603">
                  <c:v>44719</c:v>
                </c:pt>
                <c:pt idx="604">
                  <c:v>44720</c:v>
                </c:pt>
                <c:pt idx="605">
                  <c:v>44721</c:v>
                </c:pt>
                <c:pt idx="606">
                  <c:v>44722</c:v>
                </c:pt>
                <c:pt idx="607">
                  <c:v>44725</c:v>
                </c:pt>
                <c:pt idx="608">
                  <c:v>44726</c:v>
                </c:pt>
                <c:pt idx="609">
                  <c:v>44727</c:v>
                </c:pt>
                <c:pt idx="610">
                  <c:v>44728</c:v>
                </c:pt>
                <c:pt idx="611">
                  <c:v>44729</c:v>
                </c:pt>
                <c:pt idx="612">
                  <c:v>44732</c:v>
                </c:pt>
                <c:pt idx="613">
                  <c:v>44733</c:v>
                </c:pt>
                <c:pt idx="614">
                  <c:v>44734</c:v>
                </c:pt>
                <c:pt idx="615">
                  <c:v>44735</c:v>
                </c:pt>
                <c:pt idx="616">
                  <c:v>44736</c:v>
                </c:pt>
                <c:pt idx="617">
                  <c:v>44739</c:v>
                </c:pt>
                <c:pt idx="618">
                  <c:v>44740</c:v>
                </c:pt>
                <c:pt idx="619">
                  <c:v>44741</c:v>
                </c:pt>
                <c:pt idx="620">
                  <c:v>44742</c:v>
                </c:pt>
                <c:pt idx="621">
                  <c:v>44743</c:v>
                </c:pt>
                <c:pt idx="622">
                  <c:v>44746</c:v>
                </c:pt>
                <c:pt idx="623">
                  <c:v>44747</c:v>
                </c:pt>
                <c:pt idx="624">
                  <c:v>44748</c:v>
                </c:pt>
                <c:pt idx="625">
                  <c:v>44749</c:v>
                </c:pt>
                <c:pt idx="626">
                  <c:v>44755</c:v>
                </c:pt>
                <c:pt idx="627">
                  <c:v>44756</c:v>
                </c:pt>
                <c:pt idx="628">
                  <c:v>44757</c:v>
                </c:pt>
                <c:pt idx="629">
                  <c:v>44760</c:v>
                </c:pt>
                <c:pt idx="630">
                  <c:v>44761</c:v>
                </c:pt>
                <c:pt idx="631">
                  <c:v>44762</c:v>
                </c:pt>
                <c:pt idx="632">
                  <c:v>44763</c:v>
                </c:pt>
                <c:pt idx="633">
                  <c:v>44764</c:v>
                </c:pt>
                <c:pt idx="634">
                  <c:v>44767</c:v>
                </c:pt>
                <c:pt idx="635">
                  <c:v>44768</c:v>
                </c:pt>
                <c:pt idx="636">
                  <c:v>44769</c:v>
                </c:pt>
                <c:pt idx="637">
                  <c:v>44770</c:v>
                </c:pt>
                <c:pt idx="638">
                  <c:v>44771</c:v>
                </c:pt>
                <c:pt idx="639">
                  <c:v>44774</c:v>
                </c:pt>
                <c:pt idx="640">
                  <c:v>44775</c:v>
                </c:pt>
                <c:pt idx="641">
                  <c:v>44776</c:v>
                </c:pt>
                <c:pt idx="642">
                  <c:v>44777</c:v>
                </c:pt>
                <c:pt idx="643">
                  <c:v>44778</c:v>
                </c:pt>
                <c:pt idx="644">
                  <c:v>44783</c:v>
                </c:pt>
                <c:pt idx="645">
                  <c:v>44784</c:v>
                </c:pt>
                <c:pt idx="646">
                  <c:v>44785</c:v>
                </c:pt>
                <c:pt idx="647">
                  <c:v>44788</c:v>
                </c:pt>
                <c:pt idx="648">
                  <c:v>44789</c:v>
                </c:pt>
                <c:pt idx="649">
                  <c:v>44790</c:v>
                </c:pt>
                <c:pt idx="650">
                  <c:v>44791</c:v>
                </c:pt>
                <c:pt idx="651">
                  <c:v>44792</c:v>
                </c:pt>
                <c:pt idx="652">
                  <c:v>44795</c:v>
                </c:pt>
                <c:pt idx="653">
                  <c:v>44796</c:v>
                </c:pt>
                <c:pt idx="654">
                  <c:v>44797</c:v>
                </c:pt>
                <c:pt idx="655">
                  <c:v>44798</c:v>
                </c:pt>
                <c:pt idx="656">
                  <c:v>44799</c:v>
                </c:pt>
                <c:pt idx="657">
                  <c:v>44802</c:v>
                </c:pt>
                <c:pt idx="658">
                  <c:v>44803</c:v>
                </c:pt>
                <c:pt idx="659">
                  <c:v>44804</c:v>
                </c:pt>
                <c:pt idx="660">
                  <c:v>44805</c:v>
                </c:pt>
                <c:pt idx="661">
                  <c:v>44806</c:v>
                </c:pt>
                <c:pt idx="662">
                  <c:v>44809</c:v>
                </c:pt>
                <c:pt idx="663">
                  <c:v>44810</c:v>
                </c:pt>
                <c:pt idx="664">
                  <c:v>44811</c:v>
                </c:pt>
                <c:pt idx="665">
                  <c:v>44812</c:v>
                </c:pt>
                <c:pt idx="666">
                  <c:v>44813</c:v>
                </c:pt>
                <c:pt idx="667">
                  <c:v>44816</c:v>
                </c:pt>
                <c:pt idx="668">
                  <c:v>44817</c:v>
                </c:pt>
                <c:pt idx="669">
                  <c:v>44818</c:v>
                </c:pt>
                <c:pt idx="670">
                  <c:v>44819</c:v>
                </c:pt>
                <c:pt idx="671">
                  <c:v>44820</c:v>
                </c:pt>
                <c:pt idx="672">
                  <c:v>44823</c:v>
                </c:pt>
                <c:pt idx="673">
                  <c:v>44824</c:v>
                </c:pt>
                <c:pt idx="674">
                  <c:v>44825</c:v>
                </c:pt>
                <c:pt idx="675">
                  <c:v>44826</c:v>
                </c:pt>
                <c:pt idx="676">
                  <c:v>44827</c:v>
                </c:pt>
                <c:pt idx="677">
                  <c:v>44830</c:v>
                </c:pt>
                <c:pt idx="678">
                  <c:v>44831</c:v>
                </c:pt>
                <c:pt idx="679">
                  <c:v>44832</c:v>
                </c:pt>
                <c:pt idx="680">
                  <c:v>44833</c:v>
                </c:pt>
                <c:pt idx="681">
                  <c:v>44834</c:v>
                </c:pt>
                <c:pt idx="682">
                  <c:v>44837</c:v>
                </c:pt>
                <c:pt idx="683">
                  <c:v>44838</c:v>
                </c:pt>
                <c:pt idx="684">
                  <c:v>44839</c:v>
                </c:pt>
                <c:pt idx="685">
                  <c:v>44840</c:v>
                </c:pt>
                <c:pt idx="686">
                  <c:v>44841</c:v>
                </c:pt>
                <c:pt idx="687">
                  <c:v>44844</c:v>
                </c:pt>
                <c:pt idx="688">
                  <c:v>44845</c:v>
                </c:pt>
                <c:pt idx="689">
                  <c:v>44846</c:v>
                </c:pt>
                <c:pt idx="690">
                  <c:v>44847</c:v>
                </c:pt>
                <c:pt idx="691">
                  <c:v>44848</c:v>
                </c:pt>
                <c:pt idx="692">
                  <c:v>44851</c:v>
                </c:pt>
                <c:pt idx="693">
                  <c:v>44852</c:v>
                </c:pt>
                <c:pt idx="694">
                  <c:v>44853</c:v>
                </c:pt>
                <c:pt idx="695">
                  <c:v>44854</c:v>
                </c:pt>
                <c:pt idx="696">
                  <c:v>44855</c:v>
                </c:pt>
                <c:pt idx="697">
                  <c:v>44858</c:v>
                </c:pt>
                <c:pt idx="698">
                  <c:v>44859</c:v>
                </c:pt>
                <c:pt idx="699">
                  <c:v>44860</c:v>
                </c:pt>
                <c:pt idx="700">
                  <c:v>44861</c:v>
                </c:pt>
                <c:pt idx="701">
                  <c:v>44862</c:v>
                </c:pt>
                <c:pt idx="702">
                  <c:v>44865</c:v>
                </c:pt>
                <c:pt idx="703">
                  <c:v>44866</c:v>
                </c:pt>
                <c:pt idx="704">
                  <c:v>44867</c:v>
                </c:pt>
                <c:pt idx="705">
                  <c:v>44868</c:v>
                </c:pt>
                <c:pt idx="706">
                  <c:v>44869</c:v>
                </c:pt>
                <c:pt idx="707">
                  <c:v>44872</c:v>
                </c:pt>
                <c:pt idx="708">
                  <c:v>44873</c:v>
                </c:pt>
                <c:pt idx="709">
                  <c:v>44875</c:v>
                </c:pt>
                <c:pt idx="710">
                  <c:v>44876</c:v>
                </c:pt>
                <c:pt idx="711">
                  <c:v>44879</c:v>
                </c:pt>
                <c:pt idx="712">
                  <c:v>44880</c:v>
                </c:pt>
                <c:pt idx="713">
                  <c:v>44881</c:v>
                </c:pt>
                <c:pt idx="714">
                  <c:v>44882</c:v>
                </c:pt>
                <c:pt idx="715">
                  <c:v>44883</c:v>
                </c:pt>
                <c:pt idx="716">
                  <c:v>44886</c:v>
                </c:pt>
                <c:pt idx="717">
                  <c:v>44887</c:v>
                </c:pt>
                <c:pt idx="718">
                  <c:v>44888</c:v>
                </c:pt>
                <c:pt idx="719">
                  <c:v>44889</c:v>
                </c:pt>
                <c:pt idx="720">
                  <c:v>44890</c:v>
                </c:pt>
                <c:pt idx="721">
                  <c:v>44893</c:v>
                </c:pt>
                <c:pt idx="722">
                  <c:v>44894</c:v>
                </c:pt>
                <c:pt idx="723">
                  <c:v>44895</c:v>
                </c:pt>
                <c:pt idx="724">
                  <c:v>44896</c:v>
                </c:pt>
                <c:pt idx="725">
                  <c:v>44897</c:v>
                </c:pt>
                <c:pt idx="726">
                  <c:v>44900</c:v>
                </c:pt>
                <c:pt idx="727">
                  <c:v>44901</c:v>
                </c:pt>
                <c:pt idx="728">
                  <c:v>44902</c:v>
                </c:pt>
                <c:pt idx="729">
                  <c:v>44903</c:v>
                </c:pt>
                <c:pt idx="730">
                  <c:v>44904</c:v>
                </c:pt>
                <c:pt idx="731">
                  <c:v>44907</c:v>
                </c:pt>
                <c:pt idx="732">
                  <c:v>44908</c:v>
                </c:pt>
                <c:pt idx="733">
                  <c:v>44909</c:v>
                </c:pt>
                <c:pt idx="734">
                  <c:v>44910</c:v>
                </c:pt>
                <c:pt idx="735">
                  <c:v>44911</c:v>
                </c:pt>
                <c:pt idx="736">
                  <c:v>44914</c:v>
                </c:pt>
                <c:pt idx="737">
                  <c:v>44915</c:v>
                </c:pt>
                <c:pt idx="738">
                  <c:v>44916</c:v>
                </c:pt>
                <c:pt idx="739">
                  <c:v>44917</c:v>
                </c:pt>
                <c:pt idx="740">
                  <c:v>44918</c:v>
                </c:pt>
                <c:pt idx="741">
                  <c:v>44921</c:v>
                </c:pt>
                <c:pt idx="742">
                  <c:v>44922</c:v>
                </c:pt>
                <c:pt idx="743">
                  <c:v>44923</c:v>
                </c:pt>
                <c:pt idx="744">
                  <c:v>44924</c:v>
                </c:pt>
                <c:pt idx="745">
                  <c:v>44925</c:v>
                </c:pt>
                <c:pt idx="746">
                  <c:v>44928</c:v>
                </c:pt>
                <c:pt idx="747">
                  <c:v>44929</c:v>
                </c:pt>
                <c:pt idx="748">
                  <c:v>44930</c:v>
                </c:pt>
                <c:pt idx="749">
                  <c:v>44931</c:v>
                </c:pt>
                <c:pt idx="750">
                  <c:v>44932</c:v>
                </c:pt>
                <c:pt idx="751">
                  <c:v>44935</c:v>
                </c:pt>
                <c:pt idx="752">
                  <c:v>44936</c:v>
                </c:pt>
                <c:pt idx="753">
                  <c:v>44937</c:v>
                </c:pt>
                <c:pt idx="754">
                  <c:v>44938</c:v>
                </c:pt>
                <c:pt idx="755">
                  <c:v>44939</c:v>
                </c:pt>
                <c:pt idx="756">
                  <c:v>44942</c:v>
                </c:pt>
                <c:pt idx="757">
                  <c:v>44943</c:v>
                </c:pt>
                <c:pt idx="758">
                  <c:v>44944</c:v>
                </c:pt>
                <c:pt idx="759">
                  <c:v>44945</c:v>
                </c:pt>
                <c:pt idx="760">
                  <c:v>44946</c:v>
                </c:pt>
                <c:pt idx="761">
                  <c:v>44949</c:v>
                </c:pt>
                <c:pt idx="762">
                  <c:v>44950</c:v>
                </c:pt>
                <c:pt idx="763">
                  <c:v>44951</c:v>
                </c:pt>
                <c:pt idx="764">
                  <c:v>44952</c:v>
                </c:pt>
                <c:pt idx="765">
                  <c:v>44953</c:v>
                </c:pt>
                <c:pt idx="766">
                  <c:v>44956</c:v>
                </c:pt>
                <c:pt idx="767">
                  <c:v>44957</c:v>
                </c:pt>
                <c:pt idx="768">
                  <c:v>44958</c:v>
                </c:pt>
                <c:pt idx="769">
                  <c:v>44959</c:v>
                </c:pt>
                <c:pt idx="770">
                  <c:v>44960</c:v>
                </c:pt>
                <c:pt idx="771">
                  <c:v>44963</c:v>
                </c:pt>
                <c:pt idx="772">
                  <c:v>44964</c:v>
                </c:pt>
                <c:pt idx="773">
                  <c:v>44965</c:v>
                </c:pt>
                <c:pt idx="774">
                  <c:v>44966</c:v>
                </c:pt>
                <c:pt idx="775">
                  <c:v>44967</c:v>
                </c:pt>
                <c:pt idx="776">
                  <c:v>44970</c:v>
                </c:pt>
                <c:pt idx="777">
                  <c:v>44971</c:v>
                </c:pt>
                <c:pt idx="778">
                  <c:v>44972</c:v>
                </c:pt>
                <c:pt idx="779">
                  <c:v>44973</c:v>
                </c:pt>
                <c:pt idx="780">
                  <c:v>44974</c:v>
                </c:pt>
                <c:pt idx="781">
                  <c:v>44978</c:v>
                </c:pt>
                <c:pt idx="782">
                  <c:v>44979</c:v>
                </c:pt>
                <c:pt idx="783">
                  <c:v>44980</c:v>
                </c:pt>
                <c:pt idx="784">
                  <c:v>44981</c:v>
                </c:pt>
                <c:pt idx="785">
                  <c:v>44984</c:v>
                </c:pt>
                <c:pt idx="786">
                  <c:v>44985</c:v>
                </c:pt>
                <c:pt idx="787">
                  <c:v>44986</c:v>
                </c:pt>
                <c:pt idx="788">
                  <c:v>44987</c:v>
                </c:pt>
                <c:pt idx="789">
                  <c:v>44988</c:v>
                </c:pt>
                <c:pt idx="790">
                  <c:v>44991</c:v>
                </c:pt>
                <c:pt idx="791">
                  <c:v>44992</c:v>
                </c:pt>
                <c:pt idx="792">
                  <c:v>44993</c:v>
                </c:pt>
                <c:pt idx="793">
                  <c:v>44994</c:v>
                </c:pt>
                <c:pt idx="794">
                  <c:v>44995</c:v>
                </c:pt>
                <c:pt idx="795">
                  <c:v>44998</c:v>
                </c:pt>
                <c:pt idx="796">
                  <c:v>44999</c:v>
                </c:pt>
                <c:pt idx="797">
                  <c:v>45000</c:v>
                </c:pt>
                <c:pt idx="798">
                  <c:v>45001</c:v>
                </c:pt>
                <c:pt idx="799">
                  <c:v>45002</c:v>
                </c:pt>
                <c:pt idx="800">
                  <c:v>45005</c:v>
                </c:pt>
                <c:pt idx="801">
                  <c:v>45006</c:v>
                </c:pt>
                <c:pt idx="802">
                  <c:v>45007</c:v>
                </c:pt>
                <c:pt idx="803">
                  <c:v>45009</c:v>
                </c:pt>
                <c:pt idx="804">
                  <c:v>45012</c:v>
                </c:pt>
                <c:pt idx="805">
                  <c:v>45013</c:v>
                </c:pt>
                <c:pt idx="806">
                  <c:v>45014</c:v>
                </c:pt>
                <c:pt idx="807">
                  <c:v>45015</c:v>
                </c:pt>
                <c:pt idx="808">
                  <c:v>45016</c:v>
                </c:pt>
                <c:pt idx="809">
                  <c:v>45019</c:v>
                </c:pt>
                <c:pt idx="810">
                  <c:v>45020</c:v>
                </c:pt>
                <c:pt idx="811">
                  <c:v>45021</c:v>
                </c:pt>
                <c:pt idx="812">
                  <c:v>45022</c:v>
                </c:pt>
                <c:pt idx="813">
                  <c:v>45026</c:v>
                </c:pt>
                <c:pt idx="814">
                  <c:v>45027</c:v>
                </c:pt>
                <c:pt idx="815">
                  <c:v>45028</c:v>
                </c:pt>
                <c:pt idx="816">
                  <c:v>45029</c:v>
                </c:pt>
                <c:pt idx="817">
                  <c:v>45033</c:v>
                </c:pt>
                <c:pt idx="818">
                  <c:v>45034</c:v>
                </c:pt>
                <c:pt idx="819">
                  <c:v>45035</c:v>
                </c:pt>
                <c:pt idx="820">
                  <c:v>45036</c:v>
                </c:pt>
                <c:pt idx="821">
                  <c:v>45042</c:v>
                </c:pt>
                <c:pt idx="822">
                  <c:v>45043</c:v>
                </c:pt>
                <c:pt idx="823">
                  <c:v>45044</c:v>
                </c:pt>
                <c:pt idx="824">
                  <c:v>45048</c:v>
                </c:pt>
                <c:pt idx="825">
                  <c:v>45049</c:v>
                </c:pt>
                <c:pt idx="826">
                  <c:v>45050</c:v>
                </c:pt>
                <c:pt idx="827">
                  <c:v>45051</c:v>
                </c:pt>
                <c:pt idx="828">
                  <c:v>45054</c:v>
                </c:pt>
                <c:pt idx="829">
                  <c:v>45055</c:v>
                </c:pt>
                <c:pt idx="830">
                  <c:v>45056</c:v>
                </c:pt>
                <c:pt idx="831">
                  <c:v>45057</c:v>
                </c:pt>
                <c:pt idx="832">
                  <c:v>45058</c:v>
                </c:pt>
                <c:pt idx="833">
                  <c:v>45061</c:v>
                </c:pt>
                <c:pt idx="834">
                  <c:v>45062</c:v>
                </c:pt>
                <c:pt idx="835">
                  <c:v>45063</c:v>
                </c:pt>
                <c:pt idx="836">
                  <c:v>45064</c:v>
                </c:pt>
                <c:pt idx="837">
                  <c:v>45065</c:v>
                </c:pt>
                <c:pt idx="838">
                  <c:v>45068</c:v>
                </c:pt>
                <c:pt idx="839">
                  <c:v>45069</c:v>
                </c:pt>
                <c:pt idx="840">
                  <c:v>45070</c:v>
                </c:pt>
                <c:pt idx="841">
                  <c:v>45071</c:v>
                </c:pt>
                <c:pt idx="842">
                  <c:v>45072</c:v>
                </c:pt>
                <c:pt idx="843">
                  <c:v>45076</c:v>
                </c:pt>
                <c:pt idx="844">
                  <c:v>45077</c:v>
                </c:pt>
                <c:pt idx="845">
                  <c:v>45078</c:v>
                </c:pt>
                <c:pt idx="846">
                  <c:v>45079</c:v>
                </c:pt>
                <c:pt idx="847">
                  <c:v>45082</c:v>
                </c:pt>
                <c:pt idx="848">
                  <c:v>45083</c:v>
                </c:pt>
                <c:pt idx="849">
                  <c:v>45084</c:v>
                </c:pt>
                <c:pt idx="850">
                  <c:v>45085</c:v>
                </c:pt>
                <c:pt idx="851">
                  <c:v>45086</c:v>
                </c:pt>
                <c:pt idx="852">
                  <c:v>45089</c:v>
                </c:pt>
                <c:pt idx="853">
                  <c:v>45090</c:v>
                </c:pt>
                <c:pt idx="854">
                  <c:v>45091</c:v>
                </c:pt>
                <c:pt idx="855">
                  <c:v>45092</c:v>
                </c:pt>
                <c:pt idx="856">
                  <c:v>45093</c:v>
                </c:pt>
                <c:pt idx="857">
                  <c:v>45097</c:v>
                </c:pt>
                <c:pt idx="858">
                  <c:v>45098</c:v>
                </c:pt>
                <c:pt idx="859">
                  <c:v>45099</c:v>
                </c:pt>
                <c:pt idx="860">
                  <c:v>45100</c:v>
                </c:pt>
                <c:pt idx="861">
                  <c:v>45103</c:v>
                </c:pt>
                <c:pt idx="862">
                  <c:v>45104</c:v>
                </c:pt>
                <c:pt idx="863">
                  <c:v>45110</c:v>
                </c:pt>
                <c:pt idx="864">
                  <c:v>45112</c:v>
                </c:pt>
                <c:pt idx="865">
                  <c:v>45113</c:v>
                </c:pt>
                <c:pt idx="866">
                  <c:v>45114</c:v>
                </c:pt>
                <c:pt idx="867">
                  <c:v>45117</c:v>
                </c:pt>
                <c:pt idx="868">
                  <c:v>45118</c:v>
                </c:pt>
                <c:pt idx="869">
                  <c:v>45119</c:v>
                </c:pt>
                <c:pt idx="870">
                  <c:v>45120</c:v>
                </c:pt>
                <c:pt idx="871">
                  <c:v>45121</c:v>
                </c:pt>
                <c:pt idx="872">
                  <c:v>45124</c:v>
                </c:pt>
                <c:pt idx="873">
                  <c:v>45125</c:v>
                </c:pt>
                <c:pt idx="874">
                  <c:v>45126</c:v>
                </c:pt>
                <c:pt idx="875">
                  <c:v>45127</c:v>
                </c:pt>
                <c:pt idx="876">
                  <c:v>45128</c:v>
                </c:pt>
                <c:pt idx="877">
                  <c:v>45131</c:v>
                </c:pt>
                <c:pt idx="878">
                  <c:v>45132</c:v>
                </c:pt>
                <c:pt idx="879">
                  <c:v>45133</c:v>
                </c:pt>
                <c:pt idx="880">
                  <c:v>45134</c:v>
                </c:pt>
                <c:pt idx="881">
                  <c:v>45138</c:v>
                </c:pt>
                <c:pt idx="882">
                  <c:v>45139</c:v>
                </c:pt>
                <c:pt idx="883">
                  <c:v>45140</c:v>
                </c:pt>
                <c:pt idx="884">
                  <c:v>45141</c:v>
                </c:pt>
                <c:pt idx="885">
                  <c:v>45142</c:v>
                </c:pt>
                <c:pt idx="886">
                  <c:v>45145</c:v>
                </c:pt>
                <c:pt idx="887">
                  <c:v>45146</c:v>
                </c:pt>
                <c:pt idx="888">
                  <c:v>45147</c:v>
                </c:pt>
                <c:pt idx="889">
                  <c:v>45148</c:v>
                </c:pt>
                <c:pt idx="890">
                  <c:v>45149</c:v>
                </c:pt>
                <c:pt idx="891">
                  <c:v>45153</c:v>
                </c:pt>
                <c:pt idx="892">
                  <c:v>45154</c:v>
                </c:pt>
                <c:pt idx="893">
                  <c:v>45155</c:v>
                </c:pt>
                <c:pt idx="894">
                  <c:v>45156</c:v>
                </c:pt>
                <c:pt idx="895">
                  <c:v>45159</c:v>
                </c:pt>
                <c:pt idx="896">
                  <c:v>45160</c:v>
                </c:pt>
                <c:pt idx="897">
                  <c:v>45161</c:v>
                </c:pt>
                <c:pt idx="898">
                  <c:v>45162</c:v>
                </c:pt>
                <c:pt idx="899">
                  <c:v>45163</c:v>
                </c:pt>
                <c:pt idx="900">
                  <c:v>45166</c:v>
                </c:pt>
                <c:pt idx="901">
                  <c:v>45167</c:v>
                </c:pt>
                <c:pt idx="902">
                  <c:v>45168</c:v>
                </c:pt>
                <c:pt idx="903">
                  <c:v>45169</c:v>
                </c:pt>
                <c:pt idx="904">
                  <c:v>45170</c:v>
                </c:pt>
                <c:pt idx="905">
                  <c:v>45174</c:v>
                </c:pt>
                <c:pt idx="906">
                  <c:v>45175</c:v>
                </c:pt>
                <c:pt idx="907">
                  <c:v>45176</c:v>
                </c:pt>
                <c:pt idx="908">
                  <c:v>45177</c:v>
                </c:pt>
                <c:pt idx="909">
                  <c:v>45180</c:v>
                </c:pt>
                <c:pt idx="910">
                  <c:v>45181</c:v>
                </c:pt>
                <c:pt idx="911">
                  <c:v>45182</c:v>
                </c:pt>
                <c:pt idx="912">
                  <c:v>45183</c:v>
                </c:pt>
                <c:pt idx="913">
                  <c:v>45184</c:v>
                </c:pt>
                <c:pt idx="914">
                  <c:v>45187</c:v>
                </c:pt>
                <c:pt idx="915">
                  <c:v>45188</c:v>
                </c:pt>
                <c:pt idx="916">
                  <c:v>45189</c:v>
                </c:pt>
                <c:pt idx="917">
                  <c:v>45190</c:v>
                </c:pt>
                <c:pt idx="918">
                  <c:v>45191</c:v>
                </c:pt>
                <c:pt idx="919">
                  <c:v>45194</c:v>
                </c:pt>
                <c:pt idx="920">
                  <c:v>45195</c:v>
                </c:pt>
                <c:pt idx="921">
                  <c:v>45196</c:v>
                </c:pt>
                <c:pt idx="922">
                  <c:v>45197</c:v>
                </c:pt>
                <c:pt idx="923">
                  <c:v>45201</c:v>
                </c:pt>
                <c:pt idx="924">
                  <c:v>45202</c:v>
                </c:pt>
                <c:pt idx="925">
                  <c:v>45203</c:v>
                </c:pt>
                <c:pt idx="926">
                  <c:v>45204</c:v>
                </c:pt>
                <c:pt idx="927">
                  <c:v>45205</c:v>
                </c:pt>
                <c:pt idx="928">
                  <c:v>45208</c:v>
                </c:pt>
                <c:pt idx="929">
                  <c:v>45209</c:v>
                </c:pt>
                <c:pt idx="930">
                  <c:v>45210</c:v>
                </c:pt>
                <c:pt idx="931">
                  <c:v>45211</c:v>
                </c:pt>
                <c:pt idx="932">
                  <c:v>45212</c:v>
                </c:pt>
                <c:pt idx="933">
                  <c:v>45215</c:v>
                </c:pt>
                <c:pt idx="934">
                  <c:v>45216</c:v>
                </c:pt>
                <c:pt idx="935">
                  <c:v>45217</c:v>
                </c:pt>
                <c:pt idx="936">
                  <c:v>45218</c:v>
                </c:pt>
                <c:pt idx="937">
                  <c:v>45219</c:v>
                </c:pt>
                <c:pt idx="938">
                  <c:v>45222</c:v>
                </c:pt>
                <c:pt idx="939">
                  <c:v>45223</c:v>
                </c:pt>
                <c:pt idx="940">
                  <c:v>45224</c:v>
                </c:pt>
                <c:pt idx="941">
                  <c:v>45225</c:v>
                </c:pt>
                <c:pt idx="942">
                  <c:v>45226</c:v>
                </c:pt>
                <c:pt idx="943">
                  <c:v>45229</c:v>
                </c:pt>
                <c:pt idx="944">
                  <c:v>45230</c:v>
                </c:pt>
                <c:pt idx="945">
                  <c:v>45231</c:v>
                </c:pt>
                <c:pt idx="946">
                  <c:v>45232</c:v>
                </c:pt>
                <c:pt idx="947">
                  <c:v>45233</c:v>
                </c:pt>
                <c:pt idx="948">
                  <c:v>45236</c:v>
                </c:pt>
                <c:pt idx="949">
                  <c:v>45237</c:v>
                </c:pt>
                <c:pt idx="950">
                  <c:v>45238</c:v>
                </c:pt>
                <c:pt idx="951">
                  <c:v>45240</c:v>
                </c:pt>
                <c:pt idx="952">
                  <c:v>45243</c:v>
                </c:pt>
                <c:pt idx="953">
                  <c:v>45244</c:v>
                </c:pt>
                <c:pt idx="954">
                  <c:v>45245</c:v>
                </c:pt>
                <c:pt idx="955">
                  <c:v>45246</c:v>
                </c:pt>
                <c:pt idx="956">
                  <c:v>45247</c:v>
                </c:pt>
                <c:pt idx="957">
                  <c:v>45250</c:v>
                </c:pt>
                <c:pt idx="958">
                  <c:v>45251</c:v>
                </c:pt>
                <c:pt idx="959">
                  <c:v>45252</c:v>
                </c:pt>
                <c:pt idx="960">
                  <c:v>45254</c:v>
                </c:pt>
                <c:pt idx="961">
                  <c:v>45257</c:v>
                </c:pt>
                <c:pt idx="962">
                  <c:v>45258</c:v>
                </c:pt>
                <c:pt idx="963">
                  <c:v>45259</c:v>
                </c:pt>
                <c:pt idx="964">
                  <c:v>45260</c:v>
                </c:pt>
                <c:pt idx="965">
                  <c:v>45261</c:v>
                </c:pt>
                <c:pt idx="966">
                  <c:v>45264</c:v>
                </c:pt>
                <c:pt idx="967">
                  <c:v>45265</c:v>
                </c:pt>
                <c:pt idx="968">
                  <c:v>45266</c:v>
                </c:pt>
                <c:pt idx="969">
                  <c:v>45267</c:v>
                </c:pt>
                <c:pt idx="970">
                  <c:v>45268</c:v>
                </c:pt>
                <c:pt idx="971">
                  <c:v>45271</c:v>
                </c:pt>
                <c:pt idx="972">
                  <c:v>45272</c:v>
                </c:pt>
                <c:pt idx="973">
                  <c:v>45273</c:v>
                </c:pt>
                <c:pt idx="974">
                  <c:v>45274</c:v>
                </c:pt>
                <c:pt idx="975">
                  <c:v>45275</c:v>
                </c:pt>
                <c:pt idx="976">
                  <c:v>45278</c:v>
                </c:pt>
                <c:pt idx="977">
                  <c:v>45279</c:v>
                </c:pt>
                <c:pt idx="978">
                  <c:v>45280</c:v>
                </c:pt>
                <c:pt idx="979">
                  <c:v>45281</c:v>
                </c:pt>
                <c:pt idx="980">
                  <c:v>45282</c:v>
                </c:pt>
                <c:pt idx="981">
                  <c:v>45286</c:v>
                </c:pt>
                <c:pt idx="982">
                  <c:v>45287</c:v>
                </c:pt>
                <c:pt idx="983">
                  <c:v>45288</c:v>
                </c:pt>
                <c:pt idx="984">
                  <c:v>45289</c:v>
                </c:pt>
                <c:pt idx="985">
                  <c:v>45292</c:v>
                </c:pt>
                <c:pt idx="986">
                  <c:v>45293</c:v>
                </c:pt>
                <c:pt idx="987">
                  <c:v>45294</c:v>
                </c:pt>
                <c:pt idx="988">
                  <c:v>45295</c:v>
                </c:pt>
                <c:pt idx="989">
                  <c:v>45296</c:v>
                </c:pt>
                <c:pt idx="990">
                  <c:v>45299</c:v>
                </c:pt>
                <c:pt idx="991">
                  <c:v>45300</c:v>
                </c:pt>
                <c:pt idx="992">
                  <c:v>45301</c:v>
                </c:pt>
                <c:pt idx="993">
                  <c:v>45302</c:v>
                </c:pt>
                <c:pt idx="994">
                  <c:v>45303</c:v>
                </c:pt>
                <c:pt idx="995">
                  <c:v>45307</c:v>
                </c:pt>
                <c:pt idx="996">
                  <c:v>45308</c:v>
                </c:pt>
                <c:pt idx="997">
                  <c:v>45309</c:v>
                </c:pt>
                <c:pt idx="998">
                  <c:v>45310</c:v>
                </c:pt>
                <c:pt idx="999">
                  <c:v>45313</c:v>
                </c:pt>
                <c:pt idx="1000">
                  <c:v>45314</c:v>
                </c:pt>
                <c:pt idx="1001">
                  <c:v>45315</c:v>
                </c:pt>
                <c:pt idx="1002">
                  <c:v>45316</c:v>
                </c:pt>
                <c:pt idx="1003">
                  <c:v>45317</c:v>
                </c:pt>
                <c:pt idx="1004">
                  <c:v>45320</c:v>
                </c:pt>
                <c:pt idx="1005">
                  <c:v>45321</c:v>
                </c:pt>
                <c:pt idx="1006">
                  <c:v>45322</c:v>
                </c:pt>
                <c:pt idx="1007">
                  <c:v>45323</c:v>
                </c:pt>
                <c:pt idx="1008">
                  <c:v>45324</c:v>
                </c:pt>
                <c:pt idx="1009">
                  <c:v>45328</c:v>
                </c:pt>
                <c:pt idx="1010">
                  <c:v>45329</c:v>
                </c:pt>
                <c:pt idx="1011">
                  <c:v>45331</c:v>
                </c:pt>
                <c:pt idx="1012">
                  <c:v>45334</c:v>
                </c:pt>
                <c:pt idx="1013">
                  <c:v>45335</c:v>
                </c:pt>
                <c:pt idx="1014">
                  <c:v>45336</c:v>
                </c:pt>
                <c:pt idx="1015">
                  <c:v>45337</c:v>
                </c:pt>
                <c:pt idx="1016">
                  <c:v>45338</c:v>
                </c:pt>
                <c:pt idx="1017">
                  <c:v>45341</c:v>
                </c:pt>
                <c:pt idx="1018">
                  <c:v>45342</c:v>
                </c:pt>
                <c:pt idx="1019">
                  <c:v>45343</c:v>
                </c:pt>
                <c:pt idx="1020">
                  <c:v>45344</c:v>
                </c:pt>
                <c:pt idx="1021">
                  <c:v>45345</c:v>
                </c:pt>
                <c:pt idx="1022">
                  <c:v>45348</c:v>
                </c:pt>
                <c:pt idx="1023">
                  <c:v>45349</c:v>
                </c:pt>
                <c:pt idx="1024">
                  <c:v>45350</c:v>
                </c:pt>
                <c:pt idx="1025">
                  <c:v>45351</c:v>
                </c:pt>
                <c:pt idx="1026">
                  <c:v>45352</c:v>
                </c:pt>
                <c:pt idx="1027">
                  <c:v>45355</c:v>
                </c:pt>
                <c:pt idx="1028">
                  <c:v>45356</c:v>
                </c:pt>
                <c:pt idx="1029">
                  <c:v>45357</c:v>
                </c:pt>
                <c:pt idx="1030">
                  <c:v>45358</c:v>
                </c:pt>
                <c:pt idx="1031">
                  <c:v>45359</c:v>
                </c:pt>
                <c:pt idx="1032">
                  <c:v>45362</c:v>
                </c:pt>
                <c:pt idx="1033">
                  <c:v>45363</c:v>
                </c:pt>
                <c:pt idx="1034">
                  <c:v>45364</c:v>
                </c:pt>
                <c:pt idx="1035">
                  <c:v>45365</c:v>
                </c:pt>
                <c:pt idx="1036">
                  <c:v>45366</c:v>
                </c:pt>
                <c:pt idx="1037">
                  <c:v>45369</c:v>
                </c:pt>
                <c:pt idx="1038">
                  <c:v>45370</c:v>
                </c:pt>
                <c:pt idx="1039">
                  <c:v>45371</c:v>
                </c:pt>
                <c:pt idx="1040">
                  <c:v>45372</c:v>
                </c:pt>
                <c:pt idx="1041">
                  <c:v>45373</c:v>
                </c:pt>
                <c:pt idx="1042">
                  <c:v>45376</c:v>
                </c:pt>
                <c:pt idx="1043">
                  <c:v>45377</c:v>
                </c:pt>
                <c:pt idx="1044">
                  <c:v>45378</c:v>
                </c:pt>
                <c:pt idx="1045">
                  <c:v>45379</c:v>
                </c:pt>
                <c:pt idx="1046">
                  <c:v>45383</c:v>
                </c:pt>
                <c:pt idx="1047">
                  <c:v>45384</c:v>
                </c:pt>
                <c:pt idx="1048">
                  <c:v>45385</c:v>
                </c:pt>
                <c:pt idx="1049">
                  <c:v>45386</c:v>
                </c:pt>
                <c:pt idx="1050">
                  <c:v>45390</c:v>
                </c:pt>
                <c:pt idx="1051">
                  <c:v>45391</c:v>
                </c:pt>
                <c:pt idx="1052">
                  <c:v>45397</c:v>
                </c:pt>
                <c:pt idx="1053">
                  <c:v>45398</c:v>
                </c:pt>
                <c:pt idx="1054">
                  <c:v>45399</c:v>
                </c:pt>
                <c:pt idx="1055">
                  <c:v>45400</c:v>
                </c:pt>
                <c:pt idx="1056">
                  <c:v>45401</c:v>
                </c:pt>
                <c:pt idx="1057">
                  <c:v>45404</c:v>
                </c:pt>
                <c:pt idx="1058">
                  <c:v>45405</c:v>
                </c:pt>
                <c:pt idx="1059">
                  <c:v>45406</c:v>
                </c:pt>
                <c:pt idx="1060">
                  <c:v>45407</c:v>
                </c:pt>
                <c:pt idx="1061">
                  <c:v>45408</c:v>
                </c:pt>
                <c:pt idx="1062">
                  <c:v>45411</c:v>
                </c:pt>
                <c:pt idx="1063">
                  <c:v>45412</c:v>
                </c:pt>
                <c:pt idx="1064">
                  <c:v>45414</c:v>
                </c:pt>
                <c:pt idx="1065">
                  <c:v>45415</c:v>
                </c:pt>
                <c:pt idx="1066">
                  <c:v>45418</c:v>
                </c:pt>
                <c:pt idx="1067">
                  <c:v>45419</c:v>
                </c:pt>
                <c:pt idx="1068">
                  <c:v>45420</c:v>
                </c:pt>
                <c:pt idx="1069">
                  <c:v>45421</c:v>
                </c:pt>
                <c:pt idx="1070">
                  <c:v>45422</c:v>
                </c:pt>
                <c:pt idx="1071">
                  <c:v>45425</c:v>
                </c:pt>
                <c:pt idx="1072">
                  <c:v>45426</c:v>
                </c:pt>
                <c:pt idx="1073">
                  <c:v>45427</c:v>
                </c:pt>
                <c:pt idx="1074">
                  <c:v>45428</c:v>
                </c:pt>
                <c:pt idx="1075">
                  <c:v>45429</c:v>
                </c:pt>
                <c:pt idx="1076">
                  <c:v>45432</c:v>
                </c:pt>
                <c:pt idx="1077">
                  <c:v>45433</c:v>
                </c:pt>
                <c:pt idx="1078">
                  <c:v>45434</c:v>
                </c:pt>
                <c:pt idx="1079">
                  <c:v>45435</c:v>
                </c:pt>
                <c:pt idx="1080">
                  <c:v>45436</c:v>
                </c:pt>
                <c:pt idx="1081">
                  <c:v>45441</c:v>
                </c:pt>
                <c:pt idx="1082">
                  <c:v>45442</c:v>
                </c:pt>
                <c:pt idx="1083">
                  <c:v>45443</c:v>
                </c:pt>
                <c:pt idx="1084">
                  <c:v>45446</c:v>
                </c:pt>
                <c:pt idx="1085">
                  <c:v>45447</c:v>
                </c:pt>
                <c:pt idx="1086">
                  <c:v>45448</c:v>
                </c:pt>
                <c:pt idx="1087">
                  <c:v>45449</c:v>
                </c:pt>
                <c:pt idx="1088">
                  <c:v>45450</c:v>
                </c:pt>
                <c:pt idx="1089">
                  <c:v>45453</c:v>
                </c:pt>
                <c:pt idx="1090">
                  <c:v>45454</c:v>
                </c:pt>
                <c:pt idx="1091">
                  <c:v>45455</c:v>
                </c:pt>
                <c:pt idx="1092">
                  <c:v>45456</c:v>
                </c:pt>
                <c:pt idx="1093">
                  <c:v>45457</c:v>
                </c:pt>
                <c:pt idx="1094">
                  <c:v>45463</c:v>
                </c:pt>
                <c:pt idx="1095">
                  <c:v>45464</c:v>
                </c:pt>
                <c:pt idx="1096">
                  <c:v>45467</c:v>
                </c:pt>
                <c:pt idx="1097">
                  <c:v>45468</c:v>
                </c:pt>
                <c:pt idx="1098">
                  <c:v>45469</c:v>
                </c:pt>
                <c:pt idx="1099">
                  <c:v>45470</c:v>
                </c:pt>
                <c:pt idx="1100">
                  <c:v>45471</c:v>
                </c:pt>
                <c:pt idx="1101">
                  <c:v>45474</c:v>
                </c:pt>
                <c:pt idx="1102">
                  <c:v>45475</c:v>
                </c:pt>
                <c:pt idx="1103">
                  <c:v>45476</c:v>
                </c:pt>
                <c:pt idx="1104">
                  <c:v>45478</c:v>
                </c:pt>
                <c:pt idx="1105">
                  <c:v>45481</c:v>
                </c:pt>
                <c:pt idx="1106">
                  <c:v>45482</c:v>
                </c:pt>
                <c:pt idx="1107">
                  <c:v>45483</c:v>
                </c:pt>
                <c:pt idx="1108">
                  <c:v>45484</c:v>
                </c:pt>
                <c:pt idx="1109">
                  <c:v>45485</c:v>
                </c:pt>
                <c:pt idx="1110">
                  <c:v>45488</c:v>
                </c:pt>
                <c:pt idx="1111">
                  <c:v>45491</c:v>
                </c:pt>
                <c:pt idx="1112">
                  <c:v>45492</c:v>
                </c:pt>
                <c:pt idx="1113">
                  <c:v>45495</c:v>
                </c:pt>
                <c:pt idx="1114">
                  <c:v>45496</c:v>
                </c:pt>
                <c:pt idx="1115">
                  <c:v>45497</c:v>
                </c:pt>
                <c:pt idx="1116">
                  <c:v>45498</c:v>
                </c:pt>
                <c:pt idx="1117">
                  <c:v>45499</c:v>
                </c:pt>
                <c:pt idx="1118">
                  <c:v>45502</c:v>
                </c:pt>
                <c:pt idx="1119">
                  <c:v>45503</c:v>
                </c:pt>
                <c:pt idx="1120">
                  <c:v>45504</c:v>
                </c:pt>
                <c:pt idx="1121">
                  <c:v>45505</c:v>
                </c:pt>
                <c:pt idx="1122">
                  <c:v>45506</c:v>
                </c:pt>
                <c:pt idx="1123">
                  <c:v>45509</c:v>
                </c:pt>
                <c:pt idx="1124">
                  <c:v>45510</c:v>
                </c:pt>
                <c:pt idx="1125">
                  <c:v>45511</c:v>
                </c:pt>
                <c:pt idx="1126">
                  <c:v>45512</c:v>
                </c:pt>
                <c:pt idx="1127">
                  <c:v>45513</c:v>
                </c:pt>
                <c:pt idx="1128">
                  <c:v>45516</c:v>
                </c:pt>
                <c:pt idx="1129">
                  <c:v>45517</c:v>
                </c:pt>
                <c:pt idx="1130">
                  <c:v>45519</c:v>
                </c:pt>
                <c:pt idx="1131">
                  <c:v>45520</c:v>
                </c:pt>
                <c:pt idx="1132">
                  <c:v>45523</c:v>
                </c:pt>
                <c:pt idx="1133">
                  <c:v>45524</c:v>
                </c:pt>
                <c:pt idx="1134">
                  <c:v>45525</c:v>
                </c:pt>
                <c:pt idx="1135">
                  <c:v>45526</c:v>
                </c:pt>
                <c:pt idx="1136">
                  <c:v>45527</c:v>
                </c:pt>
                <c:pt idx="1137">
                  <c:v>45530</c:v>
                </c:pt>
                <c:pt idx="1138">
                  <c:v>45531</c:v>
                </c:pt>
                <c:pt idx="1139">
                  <c:v>45532</c:v>
                </c:pt>
                <c:pt idx="1140">
                  <c:v>45533</c:v>
                </c:pt>
                <c:pt idx="1141">
                  <c:v>45534</c:v>
                </c:pt>
                <c:pt idx="1142">
                  <c:v>45538</c:v>
                </c:pt>
                <c:pt idx="1143">
                  <c:v>45539</c:v>
                </c:pt>
                <c:pt idx="1144">
                  <c:v>45540</c:v>
                </c:pt>
                <c:pt idx="1145">
                  <c:v>45541</c:v>
                </c:pt>
                <c:pt idx="1146">
                  <c:v>45544</c:v>
                </c:pt>
                <c:pt idx="1147">
                  <c:v>45545</c:v>
                </c:pt>
                <c:pt idx="1148">
                  <c:v>45546</c:v>
                </c:pt>
                <c:pt idx="1149">
                  <c:v>45547</c:v>
                </c:pt>
                <c:pt idx="1150">
                  <c:v>45548</c:v>
                </c:pt>
                <c:pt idx="1151">
                  <c:v>45551</c:v>
                </c:pt>
                <c:pt idx="1152">
                  <c:v>45553</c:v>
                </c:pt>
                <c:pt idx="1153">
                  <c:v>45554</c:v>
                </c:pt>
                <c:pt idx="1154">
                  <c:v>45555</c:v>
                </c:pt>
                <c:pt idx="1155">
                  <c:v>45558</c:v>
                </c:pt>
                <c:pt idx="1156">
                  <c:v>45559</c:v>
                </c:pt>
                <c:pt idx="1157">
                  <c:v>45560</c:v>
                </c:pt>
                <c:pt idx="1158">
                  <c:v>45561</c:v>
                </c:pt>
                <c:pt idx="1159">
                  <c:v>45562</c:v>
                </c:pt>
                <c:pt idx="1160">
                  <c:v>45565</c:v>
                </c:pt>
                <c:pt idx="1161">
                  <c:v>45566</c:v>
                </c:pt>
                <c:pt idx="1162">
                  <c:v>45567</c:v>
                </c:pt>
                <c:pt idx="1163">
                  <c:v>45568</c:v>
                </c:pt>
                <c:pt idx="1164">
                  <c:v>45569</c:v>
                </c:pt>
                <c:pt idx="1165">
                  <c:v>45572</c:v>
                </c:pt>
                <c:pt idx="1166">
                  <c:v>45573</c:v>
                </c:pt>
                <c:pt idx="1167">
                  <c:v>45574</c:v>
                </c:pt>
                <c:pt idx="1168">
                  <c:v>45575</c:v>
                </c:pt>
                <c:pt idx="1169">
                  <c:v>45576</c:v>
                </c:pt>
                <c:pt idx="1170">
                  <c:v>45579</c:v>
                </c:pt>
                <c:pt idx="1171">
                  <c:v>45580</c:v>
                </c:pt>
                <c:pt idx="1172">
                  <c:v>45581</c:v>
                </c:pt>
                <c:pt idx="1173">
                  <c:v>45582</c:v>
                </c:pt>
                <c:pt idx="1174">
                  <c:v>45583</c:v>
                </c:pt>
                <c:pt idx="1175">
                  <c:v>45586</c:v>
                </c:pt>
                <c:pt idx="1176">
                  <c:v>45587</c:v>
                </c:pt>
                <c:pt idx="1177">
                  <c:v>45588</c:v>
                </c:pt>
                <c:pt idx="1178">
                  <c:v>45589</c:v>
                </c:pt>
                <c:pt idx="1179">
                  <c:v>45590</c:v>
                </c:pt>
                <c:pt idx="1180">
                  <c:v>45593</c:v>
                </c:pt>
                <c:pt idx="1181">
                  <c:v>45594</c:v>
                </c:pt>
                <c:pt idx="1182">
                  <c:v>45595</c:v>
                </c:pt>
                <c:pt idx="1183">
                  <c:v>45596</c:v>
                </c:pt>
                <c:pt idx="1184">
                  <c:v>45597</c:v>
                </c:pt>
                <c:pt idx="1185">
                  <c:v>45600</c:v>
                </c:pt>
                <c:pt idx="1186">
                  <c:v>45601</c:v>
                </c:pt>
                <c:pt idx="1187">
                  <c:v>45602</c:v>
                </c:pt>
                <c:pt idx="1188">
                  <c:v>45603</c:v>
                </c:pt>
                <c:pt idx="1189">
                  <c:v>45604</c:v>
                </c:pt>
                <c:pt idx="1190">
                  <c:v>45607</c:v>
                </c:pt>
                <c:pt idx="1191">
                  <c:v>45608</c:v>
                </c:pt>
                <c:pt idx="1192">
                  <c:v>45609</c:v>
                </c:pt>
                <c:pt idx="1193">
                  <c:v>45610</c:v>
                </c:pt>
                <c:pt idx="1194">
                  <c:v>45611</c:v>
                </c:pt>
                <c:pt idx="1195">
                  <c:v>45614</c:v>
                </c:pt>
                <c:pt idx="1196">
                  <c:v>45615</c:v>
                </c:pt>
                <c:pt idx="1197">
                  <c:v>45616</c:v>
                </c:pt>
                <c:pt idx="1198">
                  <c:v>45617</c:v>
                </c:pt>
                <c:pt idx="1199">
                  <c:v>45618</c:v>
                </c:pt>
                <c:pt idx="1200">
                  <c:v>45621</c:v>
                </c:pt>
                <c:pt idx="1201">
                  <c:v>45622</c:v>
                </c:pt>
                <c:pt idx="1202">
                  <c:v>45623</c:v>
                </c:pt>
                <c:pt idx="1203">
                  <c:v>45625</c:v>
                </c:pt>
                <c:pt idx="1204">
                  <c:v>45628</c:v>
                </c:pt>
                <c:pt idx="1205">
                  <c:v>45629</c:v>
                </c:pt>
                <c:pt idx="1206">
                  <c:v>45630</c:v>
                </c:pt>
                <c:pt idx="1207">
                  <c:v>45631</c:v>
                </c:pt>
                <c:pt idx="1208">
                  <c:v>45632</c:v>
                </c:pt>
                <c:pt idx="1209">
                  <c:v>45635</c:v>
                </c:pt>
                <c:pt idx="1210">
                  <c:v>45636</c:v>
                </c:pt>
                <c:pt idx="1211">
                  <c:v>45637</c:v>
                </c:pt>
                <c:pt idx="1212">
                  <c:v>45638</c:v>
                </c:pt>
                <c:pt idx="1213">
                  <c:v>45639</c:v>
                </c:pt>
                <c:pt idx="1214">
                  <c:v>45642</c:v>
                </c:pt>
                <c:pt idx="1215">
                  <c:v>45643</c:v>
                </c:pt>
                <c:pt idx="1216">
                  <c:v>45644</c:v>
                </c:pt>
                <c:pt idx="1217">
                  <c:v>45645</c:v>
                </c:pt>
                <c:pt idx="1218">
                  <c:v>45646</c:v>
                </c:pt>
                <c:pt idx="1219">
                  <c:v>45649</c:v>
                </c:pt>
                <c:pt idx="1220">
                  <c:v>45650</c:v>
                </c:pt>
                <c:pt idx="1221">
                  <c:v>45652</c:v>
                </c:pt>
                <c:pt idx="1222">
                  <c:v>45653</c:v>
                </c:pt>
                <c:pt idx="1223">
                  <c:v>45656</c:v>
                </c:pt>
                <c:pt idx="1224">
                  <c:v>45657</c:v>
                </c:pt>
                <c:pt idx="1225">
                  <c:v>45659</c:v>
                </c:pt>
                <c:pt idx="1226">
                  <c:v>45660</c:v>
                </c:pt>
                <c:pt idx="1227">
                  <c:v>45663</c:v>
                </c:pt>
                <c:pt idx="1228">
                  <c:v>45664</c:v>
                </c:pt>
                <c:pt idx="1229">
                  <c:v>45665</c:v>
                </c:pt>
                <c:pt idx="1230">
                  <c:v>45666</c:v>
                </c:pt>
                <c:pt idx="1231">
                  <c:v>45667</c:v>
                </c:pt>
                <c:pt idx="1232">
                  <c:v>45670</c:v>
                </c:pt>
                <c:pt idx="1233">
                  <c:v>45671</c:v>
                </c:pt>
                <c:pt idx="1234">
                  <c:v>45672</c:v>
                </c:pt>
                <c:pt idx="1235">
                  <c:v>45673</c:v>
                </c:pt>
                <c:pt idx="1236">
                  <c:v>45674</c:v>
                </c:pt>
                <c:pt idx="1237">
                  <c:v>45678</c:v>
                </c:pt>
                <c:pt idx="1238">
                  <c:v>45679</c:v>
                </c:pt>
                <c:pt idx="1239">
                  <c:v>45680</c:v>
                </c:pt>
                <c:pt idx="1240">
                  <c:v>45681</c:v>
                </c:pt>
                <c:pt idx="1241">
                  <c:v>45684</c:v>
                </c:pt>
                <c:pt idx="1242">
                  <c:v>45685</c:v>
                </c:pt>
                <c:pt idx="1243">
                  <c:v>45686</c:v>
                </c:pt>
                <c:pt idx="1244">
                  <c:v>45687</c:v>
                </c:pt>
                <c:pt idx="1245">
                  <c:v>45688</c:v>
                </c:pt>
                <c:pt idx="1246">
                  <c:v>45691</c:v>
                </c:pt>
                <c:pt idx="1247">
                  <c:v>45692</c:v>
                </c:pt>
                <c:pt idx="1248">
                  <c:v>45694</c:v>
                </c:pt>
                <c:pt idx="1249">
                  <c:v>45695</c:v>
                </c:pt>
                <c:pt idx="1250">
                  <c:v>45698</c:v>
                </c:pt>
                <c:pt idx="1251">
                  <c:v>45699</c:v>
                </c:pt>
                <c:pt idx="1252">
                  <c:v>45700</c:v>
                </c:pt>
                <c:pt idx="1253">
                  <c:v>45701</c:v>
                </c:pt>
                <c:pt idx="1254">
                  <c:v>45702</c:v>
                </c:pt>
                <c:pt idx="1255">
                  <c:v>45706</c:v>
                </c:pt>
                <c:pt idx="1256">
                  <c:v>45707</c:v>
                </c:pt>
                <c:pt idx="1257">
                  <c:v>45708</c:v>
                </c:pt>
                <c:pt idx="1258">
                  <c:v>45709</c:v>
                </c:pt>
                <c:pt idx="1259">
                  <c:v>45712</c:v>
                </c:pt>
                <c:pt idx="1260">
                  <c:v>45713</c:v>
                </c:pt>
                <c:pt idx="1261">
                  <c:v>45714</c:v>
                </c:pt>
                <c:pt idx="1262">
                  <c:v>45715</c:v>
                </c:pt>
                <c:pt idx="1263">
                  <c:v>45716</c:v>
                </c:pt>
                <c:pt idx="1264">
                  <c:v>45719</c:v>
                </c:pt>
                <c:pt idx="1265">
                  <c:v>45720</c:v>
                </c:pt>
                <c:pt idx="1266">
                  <c:v>45721</c:v>
                </c:pt>
                <c:pt idx="1267">
                  <c:v>45722</c:v>
                </c:pt>
                <c:pt idx="1268">
                  <c:v>45723</c:v>
                </c:pt>
                <c:pt idx="1269">
                  <c:v>45726</c:v>
                </c:pt>
                <c:pt idx="1270">
                  <c:v>45727</c:v>
                </c:pt>
                <c:pt idx="1271">
                  <c:v>45728</c:v>
                </c:pt>
                <c:pt idx="1272">
                  <c:v>45729</c:v>
                </c:pt>
                <c:pt idx="1273">
                  <c:v>45730</c:v>
                </c:pt>
                <c:pt idx="1274">
                  <c:v>45733</c:v>
                </c:pt>
                <c:pt idx="1275">
                  <c:v>45734</c:v>
                </c:pt>
                <c:pt idx="1276">
                  <c:v>45735</c:v>
                </c:pt>
                <c:pt idx="1277">
                  <c:v>45736</c:v>
                </c:pt>
                <c:pt idx="1278">
                  <c:v>45737</c:v>
                </c:pt>
                <c:pt idx="1279">
                  <c:v>45740</c:v>
                </c:pt>
                <c:pt idx="1280">
                  <c:v>45741</c:v>
                </c:pt>
                <c:pt idx="1281">
                  <c:v>45742</c:v>
                </c:pt>
                <c:pt idx="1282">
                  <c:v>45743</c:v>
                </c:pt>
              </c:numCache>
            </c:numRef>
          </c:cat>
          <c:val>
            <c:numRef>
              <c:f>'Price &amp; Return Charts'!$F$2:$F$1284</c:f>
              <c:numCache>
                <c:formatCode>General</c:formatCode>
                <c:ptCount val="1283"/>
                <c:pt idx="0">
                  <c:v>675</c:v>
                </c:pt>
                <c:pt idx="1">
                  <c:v>688.5</c:v>
                </c:pt>
                <c:pt idx="2">
                  <c:v>674.94</c:v>
                </c:pt>
                <c:pt idx="3">
                  <c:v>671.26</c:v>
                </c:pt>
                <c:pt idx="4">
                  <c:v>665</c:v>
                </c:pt>
                <c:pt idx="5">
                  <c:v>667</c:v>
                </c:pt>
                <c:pt idx="6">
                  <c:v>666.25</c:v>
                </c:pt>
                <c:pt idx="7">
                  <c:v>670</c:v>
                </c:pt>
                <c:pt idx="8">
                  <c:v>668.73</c:v>
                </c:pt>
                <c:pt idx="9">
                  <c:v>670</c:v>
                </c:pt>
                <c:pt idx="10">
                  <c:v>668.67</c:v>
                </c:pt>
                <c:pt idx="11">
                  <c:v>684.8</c:v>
                </c:pt>
                <c:pt idx="12">
                  <c:v>670</c:v>
                </c:pt>
                <c:pt idx="13">
                  <c:v>660.52</c:v>
                </c:pt>
                <c:pt idx="14">
                  <c:v>660</c:v>
                </c:pt>
                <c:pt idx="15">
                  <c:v>660.13</c:v>
                </c:pt>
                <c:pt idx="16">
                  <c:v>660</c:v>
                </c:pt>
                <c:pt idx="17">
                  <c:v>660</c:v>
                </c:pt>
                <c:pt idx="18">
                  <c:v>664</c:v>
                </c:pt>
                <c:pt idx="19">
                  <c:v>650.63</c:v>
                </c:pt>
                <c:pt idx="20">
                  <c:v>650.01</c:v>
                </c:pt>
                <c:pt idx="21">
                  <c:v>650</c:v>
                </c:pt>
                <c:pt idx="22">
                  <c:v>685.75</c:v>
                </c:pt>
                <c:pt idx="23">
                  <c:v>649.98</c:v>
                </c:pt>
                <c:pt idx="24">
                  <c:v>647</c:v>
                </c:pt>
                <c:pt idx="25">
                  <c:v>659.9</c:v>
                </c:pt>
                <c:pt idx="26">
                  <c:v>641.72749999999996</c:v>
                </c:pt>
                <c:pt idx="27">
                  <c:v>630.01</c:v>
                </c:pt>
                <c:pt idx="28">
                  <c:v>630</c:v>
                </c:pt>
                <c:pt idx="29">
                  <c:v>657.9</c:v>
                </c:pt>
                <c:pt idx="30">
                  <c:v>657.4</c:v>
                </c:pt>
                <c:pt idx="31">
                  <c:v>640</c:v>
                </c:pt>
                <c:pt idx="32">
                  <c:v>641.8075</c:v>
                </c:pt>
                <c:pt idx="33">
                  <c:v>635.4</c:v>
                </c:pt>
                <c:pt idx="34">
                  <c:v>634.42999999999995</c:v>
                </c:pt>
                <c:pt idx="35">
                  <c:v>625</c:v>
                </c:pt>
                <c:pt idx="36">
                  <c:v>625</c:v>
                </c:pt>
                <c:pt idx="37">
                  <c:v>642.66</c:v>
                </c:pt>
                <c:pt idx="38">
                  <c:v>629.66</c:v>
                </c:pt>
                <c:pt idx="39">
                  <c:v>641.5</c:v>
                </c:pt>
                <c:pt idx="40">
                  <c:v>632</c:v>
                </c:pt>
                <c:pt idx="41">
                  <c:v>644.57749999999999</c:v>
                </c:pt>
                <c:pt idx="42">
                  <c:v>652.21</c:v>
                </c:pt>
                <c:pt idx="43">
                  <c:v>652.6</c:v>
                </c:pt>
                <c:pt idx="44">
                  <c:v>649.99</c:v>
                </c:pt>
                <c:pt idx="45">
                  <c:v>650</c:v>
                </c:pt>
                <c:pt idx="46">
                  <c:v>652</c:v>
                </c:pt>
                <c:pt idx="47">
                  <c:v>626</c:v>
                </c:pt>
                <c:pt idx="48">
                  <c:v>640</c:v>
                </c:pt>
                <c:pt idx="49">
                  <c:v>649.74</c:v>
                </c:pt>
                <c:pt idx="50">
                  <c:v>622.9</c:v>
                </c:pt>
                <c:pt idx="51">
                  <c:v>645</c:v>
                </c:pt>
                <c:pt idx="52">
                  <c:v>625.36500000000001</c:v>
                </c:pt>
                <c:pt idx="53">
                  <c:v>619.11</c:v>
                </c:pt>
                <c:pt idx="54">
                  <c:v>614.45000000000005</c:v>
                </c:pt>
                <c:pt idx="55">
                  <c:v>616.85</c:v>
                </c:pt>
                <c:pt idx="56">
                  <c:v>584.01</c:v>
                </c:pt>
                <c:pt idx="57">
                  <c:v>568.16999999999996</c:v>
                </c:pt>
                <c:pt idx="58">
                  <c:v>602.66</c:v>
                </c:pt>
                <c:pt idx="59">
                  <c:v>624.03</c:v>
                </c:pt>
                <c:pt idx="60">
                  <c:v>634.9</c:v>
                </c:pt>
                <c:pt idx="61">
                  <c:v>620.65</c:v>
                </c:pt>
                <c:pt idx="62">
                  <c:v>623.66999999999996</c:v>
                </c:pt>
                <c:pt idx="63">
                  <c:v>600</c:v>
                </c:pt>
                <c:pt idx="64">
                  <c:v>598</c:v>
                </c:pt>
                <c:pt idx="65">
                  <c:v>588.33000000000004</c:v>
                </c:pt>
                <c:pt idx="66">
                  <c:v>580</c:v>
                </c:pt>
                <c:pt idx="67">
                  <c:v>565</c:v>
                </c:pt>
                <c:pt idx="68">
                  <c:v>565</c:v>
                </c:pt>
                <c:pt idx="69">
                  <c:v>562.5</c:v>
                </c:pt>
                <c:pt idx="70">
                  <c:v>575</c:v>
                </c:pt>
                <c:pt idx="71">
                  <c:v>579.95000000000005</c:v>
                </c:pt>
                <c:pt idx="72">
                  <c:v>574</c:v>
                </c:pt>
                <c:pt idx="73">
                  <c:v>560</c:v>
                </c:pt>
                <c:pt idx="74">
                  <c:v>562</c:v>
                </c:pt>
                <c:pt idx="75">
                  <c:v>570</c:v>
                </c:pt>
                <c:pt idx="76">
                  <c:v>566.5</c:v>
                </c:pt>
                <c:pt idx="77">
                  <c:v>570</c:v>
                </c:pt>
                <c:pt idx="78">
                  <c:v>556</c:v>
                </c:pt>
                <c:pt idx="79">
                  <c:v>560.11</c:v>
                </c:pt>
                <c:pt idx="80">
                  <c:v>567.79999999999995</c:v>
                </c:pt>
                <c:pt idx="81">
                  <c:v>573.77</c:v>
                </c:pt>
                <c:pt idx="82">
                  <c:v>588.99</c:v>
                </c:pt>
                <c:pt idx="83">
                  <c:v>586.65</c:v>
                </c:pt>
                <c:pt idx="84">
                  <c:v>594.99</c:v>
                </c:pt>
                <c:pt idx="85">
                  <c:v>595.33000000000004</c:v>
                </c:pt>
                <c:pt idx="86">
                  <c:v>594.44000000000005</c:v>
                </c:pt>
                <c:pt idx="87">
                  <c:v>595</c:v>
                </c:pt>
                <c:pt idx="88">
                  <c:v>595</c:v>
                </c:pt>
                <c:pt idx="89">
                  <c:v>595.125</c:v>
                </c:pt>
                <c:pt idx="90">
                  <c:v>595</c:v>
                </c:pt>
                <c:pt idx="91">
                  <c:v>595.5</c:v>
                </c:pt>
                <c:pt idx="92">
                  <c:v>596.5</c:v>
                </c:pt>
                <c:pt idx="93">
                  <c:v>599.5</c:v>
                </c:pt>
                <c:pt idx="94">
                  <c:v>596</c:v>
                </c:pt>
                <c:pt idx="95">
                  <c:v>580</c:v>
                </c:pt>
                <c:pt idx="96">
                  <c:v>596.29</c:v>
                </c:pt>
                <c:pt idx="97">
                  <c:v>589.9</c:v>
                </c:pt>
                <c:pt idx="98">
                  <c:v>584.99</c:v>
                </c:pt>
                <c:pt idx="99">
                  <c:v>590</c:v>
                </c:pt>
                <c:pt idx="100">
                  <c:v>585</c:v>
                </c:pt>
                <c:pt idx="101">
                  <c:v>575</c:v>
                </c:pt>
                <c:pt idx="102">
                  <c:v>575</c:v>
                </c:pt>
                <c:pt idx="103">
                  <c:v>570</c:v>
                </c:pt>
                <c:pt idx="104">
                  <c:v>570</c:v>
                </c:pt>
                <c:pt idx="105">
                  <c:v>584.9</c:v>
                </c:pt>
                <c:pt idx="106">
                  <c:v>575</c:v>
                </c:pt>
                <c:pt idx="107">
                  <c:v>576</c:v>
                </c:pt>
                <c:pt idx="108">
                  <c:v>580</c:v>
                </c:pt>
                <c:pt idx="109">
                  <c:v>578</c:v>
                </c:pt>
                <c:pt idx="110">
                  <c:v>580</c:v>
                </c:pt>
                <c:pt idx="111">
                  <c:v>575</c:v>
                </c:pt>
                <c:pt idx="112">
                  <c:v>571.66666666666663</c:v>
                </c:pt>
                <c:pt idx="113">
                  <c:v>566.66666666666663</c:v>
                </c:pt>
                <c:pt idx="114">
                  <c:v>560</c:v>
                </c:pt>
                <c:pt idx="115">
                  <c:v>560</c:v>
                </c:pt>
                <c:pt idx="116">
                  <c:v>578.9</c:v>
                </c:pt>
                <c:pt idx="117">
                  <c:v>562.94500000000005</c:v>
                </c:pt>
                <c:pt idx="118">
                  <c:v>557.88</c:v>
                </c:pt>
                <c:pt idx="119">
                  <c:v>555</c:v>
                </c:pt>
                <c:pt idx="120">
                  <c:v>555</c:v>
                </c:pt>
                <c:pt idx="121">
                  <c:v>570</c:v>
                </c:pt>
                <c:pt idx="122">
                  <c:v>580</c:v>
                </c:pt>
                <c:pt idx="123">
                  <c:v>574.9133333333333</c:v>
                </c:pt>
                <c:pt idx="124">
                  <c:v>574.74</c:v>
                </c:pt>
                <c:pt idx="125">
                  <c:v>576.1633333333333</c:v>
                </c:pt>
                <c:pt idx="126">
                  <c:v>580</c:v>
                </c:pt>
                <c:pt idx="127">
                  <c:v>575</c:v>
                </c:pt>
                <c:pt idx="128">
                  <c:v>585</c:v>
                </c:pt>
                <c:pt idx="129">
                  <c:v>581.17999999999995</c:v>
                </c:pt>
                <c:pt idx="130">
                  <c:v>585.54</c:v>
                </c:pt>
                <c:pt idx="131">
                  <c:v>584.95000000000005</c:v>
                </c:pt>
                <c:pt idx="132">
                  <c:v>582.11</c:v>
                </c:pt>
                <c:pt idx="133">
                  <c:v>580</c:v>
                </c:pt>
                <c:pt idx="134">
                  <c:v>577</c:v>
                </c:pt>
                <c:pt idx="135">
                  <c:v>582.1</c:v>
                </c:pt>
                <c:pt idx="136">
                  <c:v>581.63</c:v>
                </c:pt>
                <c:pt idx="137">
                  <c:v>562.01</c:v>
                </c:pt>
                <c:pt idx="138">
                  <c:v>549</c:v>
                </c:pt>
                <c:pt idx="139">
                  <c:v>561</c:v>
                </c:pt>
                <c:pt idx="140">
                  <c:v>569.21</c:v>
                </c:pt>
                <c:pt idx="141">
                  <c:v>560.01</c:v>
                </c:pt>
                <c:pt idx="142">
                  <c:v>570</c:v>
                </c:pt>
                <c:pt idx="143">
                  <c:v>570</c:v>
                </c:pt>
                <c:pt idx="144">
                  <c:v>568.29</c:v>
                </c:pt>
                <c:pt idx="145">
                  <c:v>570</c:v>
                </c:pt>
                <c:pt idx="146">
                  <c:v>571</c:v>
                </c:pt>
                <c:pt idx="147">
                  <c:v>577.99</c:v>
                </c:pt>
                <c:pt idx="148">
                  <c:v>580</c:v>
                </c:pt>
                <c:pt idx="149">
                  <c:v>576</c:v>
                </c:pt>
                <c:pt idx="150">
                  <c:v>580.25</c:v>
                </c:pt>
                <c:pt idx="151">
                  <c:v>585.04</c:v>
                </c:pt>
                <c:pt idx="152">
                  <c:v>576.25</c:v>
                </c:pt>
                <c:pt idx="153">
                  <c:v>578.76333333333332</c:v>
                </c:pt>
                <c:pt idx="154">
                  <c:v>576.67111111111114</c:v>
                </c:pt>
                <c:pt idx="155">
                  <c:v>575</c:v>
                </c:pt>
                <c:pt idx="156">
                  <c:v>570.04277777777781</c:v>
                </c:pt>
                <c:pt idx="157">
                  <c:v>565</c:v>
                </c:pt>
                <c:pt idx="158">
                  <c:v>563.5</c:v>
                </c:pt>
                <c:pt idx="159">
                  <c:v>563.1</c:v>
                </c:pt>
                <c:pt idx="160">
                  <c:v>572.1966666666666</c:v>
                </c:pt>
                <c:pt idx="161">
                  <c:v>576.80916666666667</c:v>
                </c:pt>
                <c:pt idx="162">
                  <c:v>589.99</c:v>
                </c:pt>
                <c:pt idx="163">
                  <c:v>581.95000000000005</c:v>
                </c:pt>
                <c:pt idx="164">
                  <c:v>583.31333333333339</c:v>
                </c:pt>
                <c:pt idx="165">
                  <c:v>580.81333333333328</c:v>
                </c:pt>
                <c:pt idx="166">
                  <c:v>578</c:v>
                </c:pt>
                <c:pt idx="167">
                  <c:v>579.99</c:v>
                </c:pt>
                <c:pt idx="168">
                  <c:v>575</c:v>
                </c:pt>
                <c:pt idx="169">
                  <c:v>584.99</c:v>
                </c:pt>
                <c:pt idx="170">
                  <c:v>581.01</c:v>
                </c:pt>
                <c:pt idx="171">
                  <c:v>581</c:v>
                </c:pt>
                <c:pt idx="172">
                  <c:v>584</c:v>
                </c:pt>
                <c:pt idx="173">
                  <c:v>580</c:v>
                </c:pt>
                <c:pt idx="174">
                  <c:v>575.53</c:v>
                </c:pt>
                <c:pt idx="175">
                  <c:v>573.25</c:v>
                </c:pt>
                <c:pt idx="176">
                  <c:v>585</c:v>
                </c:pt>
                <c:pt idx="177">
                  <c:v>589.41999999999996</c:v>
                </c:pt>
                <c:pt idx="178">
                  <c:v>607.63</c:v>
                </c:pt>
                <c:pt idx="179">
                  <c:v>628.5</c:v>
                </c:pt>
                <c:pt idx="180">
                  <c:v>663.11</c:v>
                </c:pt>
                <c:pt idx="181">
                  <c:v>660.39</c:v>
                </c:pt>
                <c:pt idx="182">
                  <c:v>650</c:v>
                </c:pt>
                <c:pt idx="183">
                  <c:v>601.25</c:v>
                </c:pt>
                <c:pt idx="184">
                  <c:v>586.94000000000005</c:v>
                </c:pt>
                <c:pt idx="185">
                  <c:v>581</c:v>
                </c:pt>
                <c:pt idx="186">
                  <c:v>594.5</c:v>
                </c:pt>
                <c:pt idx="187">
                  <c:v>595</c:v>
                </c:pt>
                <c:pt idx="188">
                  <c:v>579.89</c:v>
                </c:pt>
                <c:pt idx="189">
                  <c:v>569.92999999999995</c:v>
                </c:pt>
                <c:pt idx="190">
                  <c:v>577.95000000000005</c:v>
                </c:pt>
                <c:pt idx="191">
                  <c:v>580</c:v>
                </c:pt>
                <c:pt idx="192">
                  <c:v>583.5</c:v>
                </c:pt>
                <c:pt idx="193">
                  <c:v>585</c:v>
                </c:pt>
                <c:pt idx="194">
                  <c:v>572</c:v>
                </c:pt>
                <c:pt idx="195">
                  <c:v>570</c:v>
                </c:pt>
                <c:pt idx="196">
                  <c:v>560</c:v>
                </c:pt>
                <c:pt idx="197">
                  <c:v>565</c:v>
                </c:pt>
                <c:pt idx="198">
                  <c:v>560</c:v>
                </c:pt>
                <c:pt idx="199">
                  <c:v>573.25</c:v>
                </c:pt>
                <c:pt idx="200">
                  <c:v>562.48</c:v>
                </c:pt>
                <c:pt idx="201">
                  <c:v>570</c:v>
                </c:pt>
                <c:pt idx="202">
                  <c:v>570</c:v>
                </c:pt>
                <c:pt idx="203">
                  <c:v>569.62</c:v>
                </c:pt>
                <c:pt idx="204">
                  <c:v>570.01</c:v>
                </c:pt>
                <c:pt idx="205">
                  <c:v>567</c:v>
                </c:pt>
                <c:pt idx="206">
                  <c:v>569.9</c:v>
                </c:pt>
                <c:pt idx="207">
                  <c:v>569.99</c:v>
                </c:pt>
                <c:pt idx="208">
                  <c:v>539.29999999999995</c:v>
                </c:pt>
                <c:pt idx="209">
                  <c:v>546.29</c:v>
                </c:pt>
                <c:pt idx="210">
                  <c:v>550</c:v>
                </c:pt>
                <c:pt idx="211">
                  <c:v>557</c:v>
                </c:pt>
                <c:pt idx="212">
                  <c:v>542.29</c:v>
                </c:pt>
                <c:pt idx="213">
                  <c:v>542.51</c:v>
                </c:pt>
                <c:pt idx="214">
                  <c:v>543.70000000000005</c:v>
                </c:pt>
                <c:pt idx="215">
                  <c:v>541</c:v>
                </c:pt>
                <c:pt idx="216">
                  <c:v>549</c:v>
                </c:pt>
                <c:pt idx="217">
                  <c:v>545</c:v>
                </c:pt>
                <c:pt idx="218">
                  <c:v>551</c:v>
                </c:pt>
                <c:pt idx="219">
                  <c:v>550</c:v>
                </c:pt>
                <c:pt idx="220">
                  <c:v>543.01</c:v>
                </c:pt>
                <c:pt idx="221">
                  <c:v>549.99</c:v>
                </c:pt>
                <c:pt idx="222">
                  <c:v>546.99749999999995</c:v>
                </c:pt>
                <c:pt idx="223">
                  <c:v>545</c:v>
                </c:pt>
                <c:pt idx="224">
                  <c:v>549.99</c:v>
                </c:pt>
                <c:pt idx="225">
                  <c:v>541.11</c:v>
                </c:pt>
                <c:pt idx="226">
                  <c:v>549.79999999999995</c:v>
                </c:pt>
                <c:pt idx="227">
                  <c:v>549.99</c:v>
                </c:pt>
                <c:pt idx="228">
                  <c:v>553.82249999999999</c:v>
                </c:pt>
                <c:pt idx="229">
                  <c:v>563.5</c:v>
                </c:pt>
                <c:pt idx="230">
                  <c:v>552</c:v>
                </c:pt>
                <c:pt idx="231">
                  <c:v>551.1</c:v>
                </c:pt>
                <c:pt idx="232">
                  <c:v>548.79999999999995</c:v>
                </c:pt>
                <c:pt idx="233">
                  <c:v>550</c:v>
                </c:pt>
                <c:pt idx="234">
                  <c:v>549</c:v>
                </c:pt>
                <c:pt idx="235">
                  <c:v>545</c:v>
                </c:pt>
                <c:pt idx="236">
                  <c:v>545</c:v>
                </c:pt>
                <c:pt idx="237">
                  <c:v>541</c:v>
                </c:pt>
                <c:pt idx="238">
                  <c:v>564.04999999999995</c:v>
                </c:pt>
                <c:pt idx="239">
                  <c:v>550</c:v>
                </c:pt>
                <c:pt idx="240">
                  <c:v>550</c:v>
                </c:pt>
                <c:pt idx="241">
                  <c:v>550</c:v>
                </c:pt>
                <c:pt idx="242">
                  <c:v>550</c:v>
                </c:pt>
                <c:pt idx="243">
                  <c:v>550</c:v>
                </c:pt>
                <c:pt idx="244">
                  <c:v>550</c:v>
                </c:pt>
                <c:pt idx="245">
                  <c:v>551</c:v>
                </c:pt>
                <c:pt idx="246">
                  <c:v>559</c:v>
                </c:pt>
                <c:pt idx="247">
                  <c:v>544.54999999999995</c:v>
                </c:pt>
                <c:pt idx="248">
                  <c:v>576.66999999999996</c:v>
                </c:pt>
                <c:pt idx="249">
                  <c:v>601.78</c:v>
                </c:pt>
                <c:pt idx="250">
                  <c:v>627.41999999999996</c:v>
                </c:pt>
                <c:pt idx="251">
                  <c:v>609.87</c:v>
                </c:pt>
                <c:pt idx="252">
                  <c:v>604.72</c:v>
                </c:pt>
                <c:pt idx="253">
                  <c:v>592</c:v>
                </c:pt>
                <c:pt idx="254">
                  <c:v>585.02</c:v>
                </c:pt>
                <c:pt idx="255">
                  <c:v>580</c:v>
                </c:pt>
                <c:pt idx="256">
                  <c:v>580</c:v>
                </c:pt>
                <c:pt idx="257">
                  <c:v>578.95000000000005</c:v>
                </c:pt>
                <c:pt idx="258">
                  <c:v>575</c:v>
                </c:pt>
                <c:pt idx="259">
                  <c:v>580</c:v>
                </c:pt>
                <c:pt idx="260">
                  <c:v>580</c:v>
                </c:pt>
                <c:pt idx="261">
                  <c:v>572.21</c:v>
                </c:pt>
                <c:pt idx="262">
                  <c:v>572</c:v>
                </c:pt>
                <c:pt idx="263">
                  <c:v>580</c:v>
                </c:pt>
                <c:pt idx="264">
                  <c:v>572.86750000000006</c:v>
                </c:pt>
                <c:pt idx="265">
                  <c:v>569.47</c:v>
                </c:pt>
                <c:pt idx="266">
                  <c:v>570</c:v>
                </c:pt>
                <c:pt idx="267">
                  <c:v>565.04</c:v>
                </c:pt>
                <c:pt idx="268">
                  <c:v>580.61</c:v>
                </c:pt>
                <c:pt idx="269">
                  <c:v>560.02</c:v>
                </c:pt>
                <c:pt idx="270">
                  <c:v>582</c:v>
                </c:pt>
                <c:pt idx="271">
                  <c:v>589.25</c:v>
                </c:pt>
                <c:pt idx="272">
                  <c:v>577.35</c:v>
                </c:pt>
                <c:pt idx="273">
                  <c:v>575.16999999999996</c:v>
                </c:pt>
                <c:pt idx="274">
                  <c:v>579.54999999999995</c:v>
                </c:pt>
                <c:pt idx="275">
                  <c:v>582</c:v>
                </c:pt>
                <c:pt idx="276">
                  <c:v>580</c:v>
                </c:pt>
                <c:pt idx="277">
                  <c:v>580</c:v>
                </c:pt>
                <c:pt idx="278">
                  <c:v>580.28</c:v>
                </c:pt>
                <c:pt idx="279">
                  <c:v>573.5</c:v>
                </c:pt>
                <c:pt idx="280">
                  <c:v>565.02</c:v>
                </c:pt>
                <c:pt idx="281">
                  <c:v>570</c:v>
                </c:pt>
                <c:pt idx="282">
                  <c:v>573.54750000000001</c:v>
                </c:pt>
                <c:pt idx="283">
                  <c:v>579.22</c:v>
                </c:pt>
                <c:pt idx="284">
                  <c:v>579.95000000000005</c:v>
                </c:pt>
                <c:pt idx="285">
                  <c:v>579.88</c:v>
                </c:pt>
                <c:pt idx="286">
                  <c:v>565</c:v>
                </c:pt>
                <c:pt idx="287">
                  <c:v>565</c:v>
                </c:pt>
                <c:pt idx="288">
                  <c:v>562.66999999999996</c:v>
                </c:pt>
                <c:pt idx="289">
                  <c:v>562.66499999999996</c:v>
                </c:pt>
                <c:pt idx="290">
                  <c:v>562.99</c:v>
                </c:pt>
                <c:pt idx="291">
                  <c:v>560</c:v>
                </c:pt>
                <c:pt idx="292">
                  <c:v>559.79750000000001</c:v>
                </c:pt>
                <c:pt idx="293">
                  <c:v>566</c:v>
                </c:pt>
                <c:pt idx="294">
                  <c:v>550.20000000000005</c:v>
                </c:pt>
                <c:pt idx="295">
                  <c:v>550.20000000000005</c:v>
                </c:pt>
                <c:pt idx="296">
                  <c:v>555.01</c:v>
                </c:pt>
                <c:pt idx="297">
                  <c:v>560</c:v>
                </c:pt>
                <c:pt idx="298">
                  <c:v>540</c:v>
                </c:pt>
                <c:pt idx="299">
                  <c:v>560</c:v>
                </c:pt>
                <c:pt idx="300">
                  <c:v>568.49</c:v>
                </c:pt>
                <c:pt idx="301">
                  <c:v>555</c:v>
                </c:pt>
                <c:pt idx="302">
                  <c:v>555</c:v>
                </c:pt>
                <c:pt idx="303">
                  <c:v>554.875</c:v>
                </c:pt>
                <c:pt idx="304">
                  <c:v>550</c:v>
                </c:pt>
                <c:pt idx="305">
                  <c:v>559.5</c:v>
                </c:pt>
                <c:pt idx="306">
                  <c:v>553.94000000000005</c:v>
                </c:pt>
                <c:pt idx="307">
                  <c:v>536.73</c:v>
                </c:pt>
                <c:pt idx="308">
                  <c:v>535</c:v>
                </c:pt>
                <c:pt idx="309">
                  <c:v>538</c:v>
                </c:pt>
                <c:pt idx="310">
                  <c:v>544.91</c:v>
                </c:pt>
                <c:pt idx="311">
                  <c:v>567.37</c:v>
                </c:pt>
                <c:pt idx="312">
                  <c:v>587.83000000000004</c:v>
                </c:pt>
                <c:pt idx="313">
                  <c:v>575</c:v>
                </c:pt>
                <c:pt idx="314">
                  <c:v>566.01</c:v>
                </c:pt>
                <c:pt idx="315">
                  <c:v>568.79999999999995</c:v>
                </c:pt>
                <c:pt idx="316">
                  <c:v>561.20749999999998</c:v>
                </c:pt>
                <c:pt idx="317">
                  <c:v>550.03</c:v>
                </c:pt>
                <c:pt idx="318">
                  <c:v>559.99</c:v>
                </c:pt>
                <c:pt idx="319">
                  <c:v>562.99</c:v>
                </c:pt>
                <c:pt idx="320">
                  <c:v>559.9</c:v>
                </c:pt>
                <c:pt idx="321">
                  <c:v>558</c:v>
                </c:pt>
                <c:pt idx="322">
                  <c:v>550</c:v>
                </c:pt>
                <c:pt idx="323">
                  <c:v>550</c:v>
                </c:pt>
                <c:pt idx="324">
                  <c:v>550</c:v>
                </c:pt>
                <c:pt idx="325">
                  <c:v>540.01</c:v>
                </c:pt>
                <c:pt idx="326">
                  <c:v>540.02750000000003</c:v>
                </c:pt>
                <c:pt idx="327">
                  <c:v>535.1</c:v>
                </c:pt>
                <c:pt idx="328">
                  <c:v>535</c:v>
                </c:pt>
                <c:pt idx="329">
                  <c:v>543.5</c:v>
                </c:pt>
                <c:pt idx="330">
                  <c:v>540</c:v>
                </c:pt>
                <c:pt idx="331">
                  <c:v>541.51</c:v>
                </c:pt>
                <c:pt idx="332">
                  <c:v>541.51</c:v>
                </c:pt>
                <c:pt idx="333">
                  <c:v>550</c:v>
                </c:pt>
                <c:pt idx="334">
                  <c:v>525</c:v>
                </c:pt>
                <c:pt idx="335">
                  <c:v>540</c:v>
                </c:pt>
                <c:pt idx="336">
                  <c:v>535</c:v>
                </c:pt>
                <c:pt idx="337">
                  <c:v>525.11</c:v>
                </c:pt>
                <c:pt idx="338">
                  <c:v>531.40250000000003</c:v>
                </c:pt>
                <c:pt idx="339">
                  <c:v>535.5</c:v>
                </c:pt>
                <c:pt idx="340">
                  <c:v>530</c:v>
                </c:pt>
                <c:pt idx="341">
                  <c:v>530.04999999999995</c:v>
                </c:pt>
                <c:pt idx="342">
                  <c:v>536.26250000000005</c:v>
                </c:pt>
                <c:pt idx="343">
                  <c:v>540</c:v>
                </c:pt>
                <c:pt idx="344">
                  <c:v>545</c:v>
                </c:pt>
                <c:pt idx="345">
                  <c:v>537.6</c:v>
                </c:pt>
                <c:pt idx="346">
                  <c:v>540</c:v>
                </c:pt>
                <c:pt idx="347">
                  <c:v>540.14</c:v>
                </c:pt>
                <c:pt idx="348">
                  <c:v>540.01</c:v>
                </c:pt>
                <c:pt idx="349">
                  <c:v>545</c:v>
                </c:pt>
                <c:pt idx="350">
                  <c:v>550</c:v>
                </c:pt>
                <c:pt idx="351">
                  <c:v>547.73749999999995</c:v>
                </c:pt>
                <c:pt idx="352">
                  <c:v>550</c:v>
                </c:pt>
                <c:pt idx="353">
                  <c:v>545.95000000000005</c:v>
                </c:pt>
                <c:pt idx="354">
                  <c:v>550</c:v>
                </c:pt>
                <c:pt idx="355">
                  <c:v>557.83000000000004</c:v>
                </c:pt>
                <c:pt idx="356">
                  <c:v>555</c:v>
                </c:pt>
                <c:pt idx="357">
                  <c:v>550.01</c:v>
                </c:pt>
                <c:pt idx="358">
                  <c:v>553.00250000000005</c:v>
                </c:pt>
                <c:pt idx="359">
                  <c:v>552</c:v>
                </c:pt>
                <c:pt idx="360">
                  <c:v>555</c:v>
                </c:pt>
                <c:pt idx="361">
                  <c:v>555</c:v>
                </c:pt>
                <c:pt idx="362">
                  <c:v>550</c:v>
                </c:pt>
                <c:pt idx="363">
                  <c:v>541.17999999999995</c:v>
                </c:pt>
                <c:pt idx="364">
                  <c:v>538.34</c:v>
                </c:pt>
                <c:pt idx="365">
                  <c:v>538.65499999999997</c:v>
                </c:pt>
                <c:pt idx="366">
                  <c:v>539.99</c:v>
                </c:pt>
                <c:pt idx="367">
                  <c:v>535.11</c:v>
                </c:pt>
                <c:pt idx="368">
                  <c:v>532.99</c:v>
                </c:pt>
                <c:pt idx="369">
                  <c:v>554.84</c:v>
                </c:pt>
                <c:pt idx="370">
                  <c:v>573.22</c:v>
                </c:pt>
                <c:pt idx="371">
                  <c:v>581.79999999999995</c:v>
                </c:pt>
                <c:pt idx="372">
                  <c:v>565.505</c:v>
                </c:pt>
                <c:pt idx="373">
                  <c:v>563</c:v>
                </c:pt>
                <c:pt idx="374">
                  <c:v>544</c:v>
                </c:pt>
                <c:pt idx="375">
                  <c:v>545</c:v>
                </c:pt>
                <c:pt idx="376">
                  <c:v>548.5</c:v>
                </c:pt>
                <c:pt idx="377">
                  <c:v>550</c:v>
                </c:pt>
                <c:pt idx="378">
                  <c:v>555</c:v>
                </c:pt>
                <c:pt idx="379">
                  <c:v>546.82749999999999</c:v>
                </c:pt>
                <c:pt idx="380">
                  <c:v>540.30999999999995</c:v>
                </c:pt>
                <c:pt idx="381">
                  <c:v>542</c:v>
                </c:pt>
                <c:pt idx="382">
                  <c:v>543.20499999999993</c:v>
                </c:pt>
                <c:pt idx="383">
                  <c:v>545</c:v>
                </c:pt>
                <c:pt idx="384">
                  <c:v>545.51</c:v>
                </c:pt>
                <c:pt idx="385">
                  <c:v>554.14</c:v>
                </c:pt>
                <c:pt idx="386">
                  <c:v>549.66250000000002</c:v>
                </c:pt>
                <c:pt idx="387">
                  <c:v>549</c:v>
                </c:pt>
                <c:pt idx="388">
                  <c:v>550</c:v>
                </c:pt>
                <c:pt idx="389">
                  <c:v>540</c:v>
                </c:pt>
                <c:pt idx="390">
                  <c:v>549</c:v>
                </c:pt>
                <c:pt idx="391">
                  <c:v>543.20000000000005</c:v>
                </c:pt>
                <c:pt idx="392">
                  <c:v>545</c:v>
                </c:pt>
                <c:pt idx="393">
                  <c:v>545</c:v>
                </c:pt>
                <c:pt idx="394">
                  <c:v>535.51</c:v>
                </c:pt>
                <c:pt idx="395">
                  <c:v>535</c:v>
                </c:pt>
                <c:pt idx="396">
                  <c:v>527.1</c:v>
                </c:pt>
                <c:pt idx="397">
                  <c:v>539.51</c:v>
                </c:pt>
                <c:pt idx="398">
                  <c:v>530.41999999999996</c:v>
                </c:pt>
                <c:pt idx="399">
                  <c:v>525.11</c:v>
                </c:pt>
                <c:pt idx="400">
                  <c:v>530</c:v>
                </c:pt>
                <c:pt idx="401">
                  <c:v>512</c:v>
                </c:pt>
                <c:pt idx="402">
                  <c:v>520.51250000000005</c:v>
                </c:pt>
                <c:pt idx="403">
                  <c:v>520.04999999999995</c:v>
                </c:pt>
                <c:pt idx="404">
                  <c:v>520</c:v>
                </c:pt>
                <c:pt idx="405">
                  <c:v>521</c:v>
                </c:pt>
                <c:pt idx="406">
                  <c:v>529.48</c:v>
                </c:pt>
                <c:pt idx="407">
                  <c:v>529.47749999999996</c:v>
                </c:pt>
                <c:pt idx="408">
                  <c:v>519.99</c:v>
                </c:pt>
                <c:pt idx="409">
                  <c:v>547.44000000000005</c:v>
                </c:pt>
                <c:pt idx="410">
                  <c:v>571.88</c:v>
                </c:pt>
                <c:pt idx="411">
                  <c:v>567</c:v>
                </c:pt>
                <c:pt idx="412">
                  <c:v>545.04999999999995</c:v>
                </c:pt>
                <c:pt idx="413">
                  <c:v>550.17999999999995</c:v>
                </c:pt>
                <c:pt idx="414">
                  <c:v>538.49</c:v>
                </c:pt>
                <c:pt idx="415">
                  <c:v>532.21749999999997</c:v>
                </c:pt>
                <c:pt idx="416">
                  <c:v>520.1</c:v>
                </c:pt>
                <c:pt idx="417">
                  <c:v>520.1</c:v>
                </c:pt>
                <c:pt idx="418">
                  <c:v>530.67999999999995</c:v>
                </c:pt>
                <c:pt idx="419">
                  <c:v>537.51</c:v>
                </c:pt>
                <c:pt idx="420">
                  <c:v>534.23</c:v>
                </c:pt>
                <c:pt idx="421">
                  <c:v>534.5</c:v>
                </c:pt>
                <c:pt idx="422">
                  <c:v>520.13750000000005</c:v>
                </c:pt>
                <c:pt idx="423">
                  <c:v>506.82</c:v>
                </c:pt>
                <c:pt idx="424">
                  <c:v>505</c:v>
                </c:pt>
                <c:pt idx="425">
                  <c:v>494.58</c:v>
                </c:pt>
                <c:pt idx="426">
                  <c:v>495</c:v>
                </c:pt>
                <c:pt idx="427">
                  <c:v>493</c:v>
                </c:pt>
                <c:pt idx="428">
                  <c:v>487.01</c:v>
                </c:pt>
                <c:pt idx="429">
                  <c:v>494.7525</c:v>
                </c:pt>
                <c:pt idx="430">
                  <c:v>499</c:v>
                </c:pt>
                <c:pt idx="431">
                  <c:v>500</c:v>
                </c:pt>
                <c:pt idx="432">
                  <c:v>505.98</c:v>
                </c:pt>
                <c:pt idx="433">
                  <c:v>487.07</c:v>
                </c:pt>
                <c:pt idx="434">
                  <c:v>490</c:v>
                </c:pt>
                <c:pt idx="435">
                  <c:v>490</c:v>
                </c:pt>
                <c:pt idx="436">
                  <c:v>489</c:v>
                </c:pt>
                <c:pt idx="437">
                  <c:v>490</c:v>
                </c:pt>
                <c:pt idx="438">
                  <c:v>486</c:v>
                </c:pt>
                <c:pt idx="439">
                  <c:v>490</c:v>
                </c:pt>
                <c:pt idx="440">
                  <c:v>466.01</c:v>
                </c:pt>
                <c:pt idx="441">
                  <c:v>463</c:v>
                </c:pt>
                <c:pt idx="442">
                  <c:v>453</c:v>
                </c:pt>
                <c:pt idx="443">
                  <c:v>453</c:v>
                </c:pt>
                <c:pt idx="444">
                  <c:v>460</c:v>
                </c:pt>
                <c:pt idx="445">
                  <c:v>472.5</c:v>
                </c:pt>
                <c:pt idx="446">
                  <c:v>473</c:v>
                </c:pt>
                <c:pt idx="447">
                  <c:v>475</c:v>
                </c:pt>
                <c:pt idx="448">
                  <c:v>475</c:v>
                </c:pt>
                <c:pt idx="449">
                  <c:v>470</c:v>
                </c:pt>
                <c:pt idx="450">
                  <c:v>468</c:v>
                </c:pt>
                <c:pt idx="451">
                  <c:v>473.52749999999997</c:v>
                </c:pt>
                <c:pt idx="452">
                  <c:v>480.1</c:v>
                </c:pt>
                <c:pt idx="453">
                  <c:v>476.01</c:v>
                </c:pt>
                <c:pt idx="454">
                  <c:v>477</c:v>
                </c:pt>
                <c:pt idx="455">
                  <c:v>475</c:v>
                </c:pt>
                <c:pt idx="456">
                  <c:v>477</c:v>
                </c:pt>
                <c:pt idx="457">
                  <c:v>478</c:v>
                </c:pt>
                <c:pt idx="458">
                  <c:v>478</c:v>
                </c:pt>
                <c:pt idx="459">
                  <c:v>481.75</c:v>
                </c:pt>
                <c:pt idx="460">
                  <c:v>471</c:v>
                </c:pt>
                <c:pt idx="461">
                  <c:v>500</c:v>
                </c:pt>
                <c:pt idx="462">
                  <c:v>485.5</c:v>
                </c:pt>
                <c:pt idx="463">
                  <c:v>483.36666666666662</c:v>
                </c:pt>
                <c:pt idx="464">
                  <c:v>477.82222222222231</c:v>
                </c:pt>
                <c:pt idx="465">
                  <c:v>464.6</c:v>
                </c:pt>
                <c:pt idx="466">
                  <c:v>471.21111111111111</c:v>
                </c:pt>
                <c:pt idx="467">
                  <c:v>470.27037037037042</c:v>
                </c:pt>
                <c:pt idx="468">
                  <c:v>472.16049382716051</c:v>
                </c:pt>
                <c:pt idx="469">
                  <c:v>475</c:v>
                </c:pt>
                <c:pt idx="470">
                  <c:v>474.05349794238691</c:v>
                </c:pt>
                <c:pt idx="471">
                  <c:v>475</c:v>
                </c:pt>
                <c:pt idx="472">
                  <c:v>470.34587448559671</c:v>
                </c:pt>
                <c:pt idx="473">
                  <c:v>479</c:v>
                </c:pt>
                <c:pt idx="474">
                  <c:v>453.33</c:v>
                </c:pt>
                <c:pt idx="475">
                  <c:v>466.16500000000002</c:v>
                </c:pt>
                <c:pt idx="476">
                  <c:v>459.74749999999989</c:v>
                </c:pt>
                <c:pt idx="477">
                  <c:v>459.74749999999989</c:v>
                </c:pt>
                <c:pt idx="478">
                  <c:v>457.18124999999998</c:v>
                </c:pt>
                <c:pt idx="479">
                  <c:v>453.33</c:v>
                </c:pt>
                <c:pt idx="480">
                  <c:v>455.9</c:v>
                </c:pt>
                <c:pt idx="481">
                  <c:v>479.99</c:v>
                </c:pt>
                <c:pt idx="482">
                  <c:v>467.94499999999999</c:v>
                </c:pt>
                <c:pt idx="483">
                  <c:v>470.9783333333333</c:v>
                </c:pt>
                <c:pt idx="484">
                  <c:v>461.7208333333333</c:v>
                </c:pt>
                <c:pt idx="485">
                  <c:v>465</c:v>
                </c:pt>
                <c:pt idx="486">
                  <c:v>442.96</c:v>
                </c:pt>
                <c:pt idx="487">
                  <c:v>430.6</c:v>
                </c:pt>
                <c:pt idx="488">
                  <c:v>441</c:v>
                </c:pt>
                <c:pt idx="489">
                  <c:v>440</c:v>
                </c:pt>
                <c:pt idx="490">
                  <c:v>440</c:v>
                </c:pt>
                <c:pt idx="491">
                  <c:v>432.5</c:v>
                </c:pt>
                <c:pt idx="492">
                  <c:v>435.5</c:v>
                </c:pt>
                <c:pt idx="493">
                  <c:v>436</c:v>
                </c:pt>
                <c:pt idx="494">
                  <c:v>438</c:v>
                </c:pt>
                <c:pt idx="495">
                  <c:v>459.68</c:v>
                </c:pt>
                <c:pt idx="496">
                  <c:v>491.42</c:v>
                </c:pt>
                <c:pt idx="497">
                  <c:v>497.14</c:v>
                </c:pt>
                <c:pt idx="498">
                  <c:v>480.31</c:v>
                </c:pt>
                <c:pt idx="499">
                  <c:v>473.91333333333341</c:v>
                </c:pt>
                <c:pt idx="500">
                  <c:v>463.12833333333327</c:v>
                </c:pt>
                <c:pt idx="501">
                  <c:v>444.29</c:v>
                </c:pt>
                <c:pt idx="502">
                  <c:v>454</c:v>
                </c:pt>
                <c:pt idx="503">
                  <c:v>440</c:v>
                </c:pt>
                <c:pt idx="504">
                  <c:v>450</c:v>
                </c:pt>
                <c:pt idx="505">
                  <c:v>450</c:v>
                </c:pt>
                <c:pt idx="506">
                  <c:v>443.5</c:v>
                </c:pt>
                <c:pt idx="507">
                  <c:v>438</c:v>
                </c:pt>
                <c:pt idx="508">
                  <c:v>447.99</c:v>
                </c:pt>
                <c:pt idx="509">
                  <c:v>444</c:v>
                </c:pt>
                <c:pt idx="510">
                  <c:v>441.9</c:v>
                </c:pt>
                <c:pt idx="511">
                  <c:v>442</c:v>
                </c:pt>
                <c:pt idx="512">
                  <c:v>431</c:v>
                </c:pt>
                <c:pt idx="513">
                  <c:v>438</c:v>
                </c:pt>
                <c:pt idx="514">
                  <c:v>439</c:v>
                </c:pt>
                <c:pt idx="515">
                  <c:v>442</c:v>
                </c:pt>
                <c:pt idx="516">
                  <c:v>433</c:v>
                </c:pt>
                <c:pt idx="517">
                  <c:v>439.99</c:v>
                </c:pt>
                <c:pt idx="518">
                  <c:v>439.99</c:v>
                </c:pt>
                <c:pt idx="519">
                  <c:v>439</c:v>
                </c:pt>
                <c:pt idx="520">
                  <c:v>439</c:v>
                </c:pt>
                <c:pt idx="521">
                  <c:v>439</c:v>
                </c:pt>
                <c:pt idx="522">
                  <c:v>438</c:v>
                </c:pt>
                <c:pt idx="523">
                  <c:v>438</c:v>
                </c:pt>
                <c:pt idx="524">
                  <c:v>437.88</c:v>
                </c:pt>
                <c:pt idx="525">
                  <c:v>439</c:v>
                </c:pt>
                <c:pt idx="526">
                  <c:v>429.8</c:v>
                </c:pt>
                <c:pt idx="527">
                  <c:v>435</c:v>
                </c:pt>
                <c:pt idx="528">
                  <c:v>435</c:v>
                </c:pt>
                <c:pt idx="529">
                  <c:v>434.75</c:v>
                </c:pt>
                <c:pt idx="530">
                  <c:v>435</c:v>
                </c:pt>
                <c:pt idx="531">
                  <c:v>434</c:v>
                </c:pt>
                <c:pt idx="532">
                  <c:v>432</c:v>
                </c:pt>
                <c:pt idx="533">
                  <c:v>433</c:v>
                </c:pt>
                <c:pt idx="534">
                  <c:v>431.66666666666669</c:v>
                </c:pt>
                <c:pt idx="535">
                  <c:v>433.16416666666669</c:v>
                </c:pt>
                <c:pt idx="536">
                  <c:v>430</c:v>
                </c:pt>
                <c:pt idx="537">
                  <c:v>437.99</c:v>
                </c:pt>
                <c:pt idx="538">
                  <c:v>430</c:v>
                </c:pt>
                <c:pt idx="539">
                  <c:v>428.25</c:v>
                </c:pt>
                <c:pt idx="540">
                  <c:v>419.99</c:v>
                </c:pt>
                <c:pt idx="541">
                  <c:v>419</c:v>
                </c:pt>
                <c:pt idx="542">
                  <c:v>419</c:v>
                </c:pt>
                <c:pt idx="543">
                  <c:v>419.9</c:v>
                </c:pt>
                <c:pt idx="544">
                  <c:v>428.9</c:v>
                </c:pt>
                <c:pt idx="545">
                  <c:v>419.82</c:v>
                </c:pt>
                <c:pt idx="546">
                  <c:v>423.99</c:v>
                </c:pt>
                <c:pt idx="547">
                  <c:v>427.9</c:v>
                </c:pt>
                <c:pt idx="548">
                  <c:v>416.7</c:v>
                </c:pt>
                <c:pt idx="549">
                  <c:v>410</c:v>
                </c:pt>
                <c:pt idx="550">
                  <c:v>402.33</c:v>
                </c:pt>
                <c:pt idx="551">
                  <c:v>416.9</c:v>
                </c:pt>
                <c:pt idx="552">
                  <c:v>439</c:v>
                </c:pt>
                <c:pt idx="553">
                  <c:v>423.65</c:v>
                </c:pt>
                <c:pt idx="554">
                  <c:v>429.18333333333328</c:v>
                </c:pt>
                <c:pt idx="555">
                  <c:v>424.9</c:v>
                </c:pt>
                <c:pt idx="556">
                  <c:v>419.14833333333331</c:v>
                </c:pt>
                <c:pt idx="557">
                  <c:v>415</c:v>
                </c:pt>
                <c:pt idx="558">
                  <c:v>407.51</c:v>
                </c:pt>
                <c:pt idx="559">
                  <c:v>414.99</c:v>
                </c:pt>
                <c:pt idx="560">
                  <c:v>424.99</c:v>
                </c:pt>
                <c:pt idx="561">
                  <c:v>423.8</c:v>
                </c:pt>
                <c:pt idx="562">
                  <c:v>417.9</c:v>
                </c:pt>
                <c:pt idx="563">
                  <c:v>420.85</c:v>
                </c:pt>
                <c:pt idx="564">
                  <c:v>419.375</c:v>
                </c:pt>
                <c:pt idx="565">
                  <c:v>420.4083333333333</c:v>
                </c:pt>
                <c:pt idx="566">
                  <c:v>420.17083333333329</c:v>
                </c:pt>
                <c:pt idx="567">
                  <c:v>421</c:v>
                </c:pt>
                <c:pt idx="568">
                  <c:v>419.9</c:v>
                </c:pt>
                <c:pt idx="569">
                  <c:v>418.46749999999997</c:v>
                </c:pt>
                <c:pt idx="570">
                  <c:v>421.97</c:v>
                </c:pt>
                <c:pt idx="571">
                  <c:v>411</c:v>
                </c:pt>
                <c:pt idx="572">
                  <c:v>415.74</c:v>
                </c:pt>
                <c:pt idx="573">
                  <c:v>410</c:v>
                </c:pt>
                <c:pt idx="574">
                  <c:v>419.99</c:v>
                </c:pt>
                <c:pt idx="575">
                  <c:v>418.33</c:v>
                </c:pt>
                <c:pt idx="576">
                  <c:v>422.08</c:v>
                </c:pt>
                <c:pt idx="577">
                  <c:v>425</c:v>
                </c:pt>
                <c:pt idx="578">
                  <c:v>425</c:v>
                </c:pt>
                <c:pt idx="579">
                  <c:v>418.33333333333331</c:v>
                </c:pt>
                <c:pt idx="580">
                  <c:v>405</c:v>
                </c:pt>
                <c:pt idx="581">
                  <c:v>416.75833333333333</c:v>
                </c:pt>
                <c:pt idx="582">
                  <c:v>423.95</c:v>
                </c:pt>
                <c:pt idx="583">
                  <c:v>419.75</c:v>
                </c:pt>
                <c:pt idx="584">
                  <c:v>417.9</c:v>
                </c:pt>
                <c:pt idx="585">
                  <c:v>408.90249999999997</c:v>
                </c:pt>
                <c:pt idx="586">
                  <c:v>410</c:v>
                </c:pt>
                <c:pt idx="587">
                  <c:v>387.96</c:v>
                </c:pt>
                <c:pt idx="588">
                  <c:v>389</c:v>
                </c:pt>
                <c:pt idx="589">
                  <c:v>395.28666666666669</c:v>
                </c:pt>
                <c:pt idx="590">
                  <c:v>408.9</c:v>
                </c:pt>
                <c:pt idx="591">
                  <c:v>409.90916666666669</c:v>
                </c:pt>
                <c:pt idx="592">
                  <c:v>425</c:v>
                </c:pt>
                <c:pt idx="593">
                  <c:v>410.45</c:v>
                </c:pt>
                <c:pt idx="594">
                  <c:v>418.48</c:v>
                </c:pt>
                <c:pt idx="595">
                  <c:v>415.9</c:v>
                </c:pt>
                <c:pt idx="596">
                  <c:v>424.8</c:v>
                </c:pt>
                <c:pt idx="597">
                  <c:v>420.2166666666667</c:v>
                </c:pt>
                <c:pt idx="598">
                  <c:v>420.2166666666667</c:v>
                </c:pt>
                <c:pt idx="599">
                  <c:v>419.95</c:v>
                </c:pt>
                <c:pt idx="600">
                  <c:v>415.9</c:v>
                </c:pt>
                <c:pt idx="601">
                  <c:v>410</c:v>
                </c:pt>
                <c:pt idx="602">
                  <c:v>410</c:v>
                </c:pt>
                <c:pt idx="603">
                  <c:v>404</c:v>
                </c:pt>
                <c:pt idx="604">
                  <c:v>404.58749999999998</c:v>
                </c:pt>
                <c:pt idx="605">
                  <c:v>404</c:v>
                </c:pt>
                <c:pt idx="606">
                  <c:v>400.35</c:v>
                </c:pt>
                <c:pt idx="607">
                  <c:v>401.76</c:v>
                </c:pt>
                <c:pt idx="608">
                  <c:v>402.755</c:v>
                </c:pt>
                <c:pt idx="609">
                  <c:v>400.01</c:v>
                </c:pt>
                <c:pt idx="610">
                  <c:v>408.9</c:v>
                </c:pt>
                <c:pt idx="611">
                  <c:v>404.95</c:v>
                </c:pt>
                <c:pt idx="612">
                  <c:v>400.58749999999998</c:v>
                </c:pt>
                <c:pt idx="613">
                  <c:v>395</c:v>
                </c:pt>
                <c:pt idx="614">
                  <c:v>393.5</c:v>
                </c:pt>
                <c:pt idx="615">
                  <c:v>400</c:v>
                </c:pt>
                <c:pt idx="616">
                  <c:v>403</c:v>
                </c:pt>
                <c:pt idx="617">
                  <c:v>401.5</c:v>
                </c:pt>
                <c:pt idx="618">
                  <c:v>403.16333333333341</c:v>
                </c:pt>
                <c:pt idx="619">
                  <c:v>403.21777777777783</c:v>
                </c:pt>
                <c:pt idx="620">
                  <c:v>404.99</c:v>
                </c:pt>
                <c:pt idx="621">
                  <c:v>404.39925925925928</c:v>
                </c:pt>
                <c:pt idx="622">
                  <c:v>404.99</c:v>
                </c:pt>
                <c:pt idx="623">
                  <c:v>404.69462962962962</c:v>
                </c:pt>
                <c:pt idx="624">
                  <c:v>406.54487654320991</c:v>
                </c:pt>
                <c:pt idx="625">
                  <c:v>407.28487654320992</c:v>
                </c:pt>
                <c:pt idx="626">
                  <c:v>409.95</c:v>
                </c:pt>
                <c:pt idx="627">
                  <c:v>407.95</c:v>
                </c:pt>
                <c:pt idx="628">
                  <c:v>407.5333333333333</c:v>
                </c:pt>
                <c:pt idx="629">
                  <c:v>404.7</c:v>
                </c:pt>
                <c:pt idx="630">
                  <c:v>407.4111111111111</c:v>
                </c:pt>
                <c:pt idx="631">
                  <c:v>410</c:v>
                </c:pt>
                <c:pt idx="632">
                  <c:v>409.13703703703698</c:v>
                </c:pt>
                <c:pt idx="633">
                  <c:v>410</c:v>
                </c:pt>
                <c:pt idx="634">
                  <c:v>409.56851851851849</c:v>
                </c:pt>
                <c:pt idx="635">
                  <c:v>409.85617283950609</c:v>
                </c:pt>
                <c:pt idx="636">
                  <c:v>409.80823045267488</c:v>
                </c:pt>
                <c:pt idx="637">
                  <c:v>410</c:v>
                </c:pt>
                <c:pt idx="638">
                  <c:v>409.18955761316869</c:v>
                </c:pt>
                <c:pt idx="639">
                  <c:v>403</c:v>
                </c:pt>
                <c:pt idx="640">
                  <c:v>413.95</c:v>
                </c:pt>
                <c:pt idx="641">
                  <c:v>410.11</c:v>
                </c:pt>
                <c:pt idx="642">
                  <c:v>413.49</c:v>
                </c:pt>
                <c:pt idx="643">
                  <c:v>410</c:v>
                </c:pt>
                <c:pt idx="644">
                  <c:v>412.74666666666673</c:v>
                </c:pt>
                <c:pt idx="645">
                  <c:v>413.62416666666672</c:v>
                </c:pt>
                <c:pt idx="646">
                  <c:v>414.75</c:v>
                </c:pt>
                <c:pt idx="647">
                  <c:v>417</c:v>
                </c:pt>
                <c:pt idx="648">
                  <c:v>417</c:v>
                </c:pt>
                <c:pt idx="649">
                  <c:v>410</c:v>
                </c:pt>
                <c:pt idx="650">
                  <c:v>410</c:v>
                </c:pt>
                <c:pt idx="651">
                  <c:v>410</c:v>
                </c:pt>
                <c:pt idx="652">
                  <c:v>410.5</c:v>
                </c:pt>
                <c:pt idx="653">
                  <c:v>407.83333333333331</c:v>
                </c:pt>
                <c:pt idx="654">
                  <c:v>403</c:v>
                </c:pt>
                <c:pt idx="655">
                  <c:v>407.70833333333331</c:v>
                </c:pt>
                <c:pt idx="656">
                  <c:v>410</c:v>
                </c:pt>
                <c:pt idx="657">
                  <c:v>410</c:v>
                </c:pt>
                <c:pt idx="658">
                  <c:v>409</c:v>
                </c:pt>
                <c:pt idx="659">
                  <c:v>411.55666666666667</c:v>
                </c:pt>
                <c:pt idx="660">
                  <c:v>412.78166666666658</c:v>
                </c:pt>
                <c:pt idx="661">
                  <c:v>415.67</c:v>
                </c:pt>
                <c:pt idx="662">
                  <c:v>414.9</c:v>
                </c:pt>
                <c:pt idx="663">
                  <c:v>415.28500000000003</c:v>
                </c:pt>
                <c:pt idx="664">
                  <c:v>415.09249999999997</c:v>
                </c:pt>
                <c:pt idx="665">
                  <c:v>408.87249999999989</c:v>
                </c:pt>
                <c:pt idx="666">
                  <c:v>405.03874999999999</c:v>
                </c:pt>
                <c:pt idx="667">
                  <c:v>396.24</c:v>
                </c:pt>
                <c:pt idx="668">
                  <c:v>399.95</c:v>
                </c:pt>
                <c:pt idx="669">
                  <c:v>390</c:v>
                </c:pt>
                <c:pt idx="670">
                  <c:v>398</c:v>
                </c:pt>
                <c:pt idx="671">
                  <c:v>395</c:v>
                </c:pt>
                <c:pt idx="672">
                  <c:v>397.22500000000002</c:v>
                </c:pt>
                <c:pt idx="673">
                  <c:v>397</c:v>
                </c:pt>
                <c:pt idx="674">
                  <c:v>398.9</c:v>
                </c:pt>
                <c:pt idx="675">
                  <c:v>398</c:v>
                </c:pt>
                <c:pt idx="676">
                  <c:v>396.3</c:v>
                </c:pt>
                <c:pt idx="677">
                  <c:v>399.07499999999999</c:v>
                </c:pt>
                <c:pt idx="678">
                  <c:v>392</c:v>
                </c:pt>
                <c:pt idx="679">
                  <c:v>410</c:v>
                </c:pt>
                <c:pt idx="680">
                  <c:v>403.99666666666673</c:v>
                </c:pt>
                <c:pt idx="681">
                  <c:v>407.99555555555548</c:v>
                </c:pt>
                <c:pt idx="682">
                  <c:v>409.99</c:v>
                </c:pt>
                <c:pt idx="683">
                  <c:v>408.32518518518509</c:v>
                </c:pt>
                <c:pt idx="684">
                  <c:v>406.99</c:v>
                </c:pt>
                <c:pt idx="685">
                  <c:v>399.43839506172839</c:v>
                </c:pt>
                <c:pt idx="686">
                  <c:v>383</c:v>
                </c:pt>
                <c:pt idx="687">
                  <c:v>396.14613168724281</c:v>
                </c:pt>
                <c:pt idx="688">
                  <c:v>406</c:v>
                </c:pt>
                <c:pt idx="689">
                  <c:v>401.75903292181067</c:v>
                </c:pt>
                <c:pt idx="690">
                  <c:v>399.99</c:v>
                </c:pt>
                <c:pt idx="691">
                  <c:v>404.9</c:v>
                </c:pt>
                <c:pt idx="692">
                  <c:v>375</c:v>
                </c:pt>
                <c:pt idx="693">
                  <c:v>391.9</c:v>
                </c:pt>
                <c:pt idx="694">
                  <c:v>397.99</c:v>
                </c:pt>
                <c:pt idx="695">
                  <c:v>400</c:v>
                </c:pt>
                <c:pt idx="696">
                  <c:v>409.63</c:v>
                </c:pt>
                <c:pt idx="697">
                  <c:v>410</c:v>
                </c:pt>
                <c:pt idx="698">
                  <c:v>399.99</c:v>
                </c:pt>
                <c:pt idx="699">
                  <c:v>380.91</c:v>
                </c:pt>
                <c:pt idx="700">
                  <c:v>382.89</c:v>
                </c:pt>
                <c:pt idx="701">
                  <c:v>391.99</c:v>
                </c:pt>
                <c:pt idx="702">
                  <c:v>384.74</c:v>
                </c:pt>
                <c:pt idx="703">
                  <c:v>385.51</c:v>
                </c:pt>
                <c:pt idx="704">
                  <c:v>387.9</c:v>
                </c:pt>
                <c:pt idx="705">
                  <c:v>383</c:v>
                </c:pt>
                <c:pt idx="706">
                  <c:v>382.45</c:v>
                </c:pt>
                <c:pt idx="707">
                  <c:v>378.95</c:v>
                </c:pt>
                <c:pt idx="708">
                  <c:v>371.32</c:v>
                </c:pt>
                <c:pt idx="709">
                  <c:v>379.45</c:v>
                </c:pt>
                <c:pt idx="710">
                  <c:v>377.35250000000002</c:v>
                </c:pt>
                <c:pt idx="711">
                  <c:v>375.14</c:v>
                </c:pt>
                <c:pt idx="712">
                  <c:v>383.5</c:v>
                </c:pt>
                <c:pt idx="713">
                  <c:v>381.16333333333341</c:v>
                </c:pt>
                <c:pt idx="714">
                  <c:v>384.85</c:v>
                </c:pt>
                <c:pt idx="715">
                  <c:v>381.49083333333328</c:v>
                </c:pt>
                <c:pt idx="716">
                  <c:v>379.95</c:v>
                </c:pt>
                <c:pt idx="717">
                  <c:v>380</c:v>
                </c:pt>
                <c:pt idx="718">
                  <c:v>384.85</c:v>
                </c:pt>
                <c:pt idx="719">
                  <c:v>370.1</c:v>
                </c:pt>
                <c:pt idx="720">
                  <c:v>363.43</c:v>
                </c:pt>
                <c:pt idx="721">
                  <c:v>372.65</c:v>
                </c:pt>
                <c:pt idx="722">
                  <c:v>354.54</c:v>
                </c:pt>
                <c:pt idx="723">
                  <c:v>350</c:v>
                </c:pt>
                <c:pt idx="724">
                  <c:v>352</c:v>
                </c:pt>
                <c:pt idx="725">
                  <c:v>343.9</c:v>
                </c:pt>
                <c:pt idx="726">
                  <c:v>348.99</c:v>
                </c:pt>
                <c:pt idx="727">
                  <c:v>351.75</c:v>
                </c:pt>
                <c:pt idx="728">
                  <c:v>351.75</c:v>
                </c:pt>
                <c:pt idx="729">
                  <c:v>345.73</c:v>
                </c:pt>
                <c:pt idx="730">
                  <c:v>361.22</c:v>
                </c:pt>
                <c:pt idx="731">
                  <c:v>353.47500000000002</c:v>
                </c:pt>
                <c:pt idx="732">
                  <c:v>357.34750000000003</c:v>
                </c:pt>
                <c:pt idx="733">
                  <c:v>355.41125</c:v>
                </c:pt>
                <c:pt idx="734">
                  <c:v>356.37937499999998</c:v>
                </c:pt>
                <c:pt idx="735">
                  <c:v>355.59354166666662</c:v>
                </c:pt>
                <c:pt idx="736">
                  <c:v>356.40322916666662</c:v>
                </c:pt>
                <c:pt idx="737">
                  <c:v>354.99</c:v>
                </c:pt>
                <c:pt idx="738">
                  <c:v>358.65</c:v>
                </c:pt>
                <c:pt idx="739">
                  <c:v>357.99</c:v>
                </c:pt>
                <c:pt idx="740">
                  <c:v>359.98</c:v>
                </c:pt>
                <c:pt idx="741">
                  <c:v>357.99</c:v>
                </c:pt>
                <c:pt idx="742">
                  <c:v>359.02333333333343</c:v>
                </c:pt>
                <c:pt idx="743">
                  <c:v>359.1</c:v>
                </c:pt>
                <c:pt idx="744">
                  <c:v>359.23083333333341</c:v>
                </c:pt>
                <c:pt idx="745">
                  <c:v>363.8</c:v>
                </c:pt>
                <c:pt idx="746">
                  <c:v>355</c:v>
                </c:pt>
                <c:pt idx="747">
                  <c:v>359.99</c:v>
                </c:pt>
                <c:pt idx="748">
                  <c:v>358.32666666666671</c:v>
                </c:pt>
                <c:pt idx="749">
                  <c:v>359.43555555555548</c:v>
                </c:pt>
                <c:pt idx="750">
                  <c:v>359.99</c:v>
                </c:pt>
                <c:pt idx="751">
                  <c:v>354.8085185185185</c:v>
                </c:pt>
                <c:pt idx="752">
                  <c:v>345</c:v>
                </c:pt>
                <c:pt idx="753">
                  <c:v>347.6521296296296</c:v>
                </c:pt>
                <c:pt idx="754">
                  <c:v>342</c:v>
                </c:pt>
                <c:pt idx="755">
                  <c:v>348.8</c:v>
                </c:pt>
                <c:pt idx="756">
                  <c:v>344.99</c:v>
                </c:pt>
                <c:pt idx="757">
                  <c:v>340</c:v>
                </c:pt>
                <c:pt idx="758">
                  <c:v>342.23</c:v>
                </c:pt>
                <c:pt idx="759">
                  <c:v>341.48</c:v>
                </c:pt>
                <c:pt idx="760">
                  <c:v>341.7</c:v>
                </c:pt>
                <c:pt idx="761">
                  <c:v>341.99</c:v>
                </c:pt>
                <c:pt idx="762">
                  <c:v>343.12</c:v>
                </c:pt>
                <c:pt idx="763">
                  <c:v>343.99</c:v>
                </c:pt>
                <c:pt idx="764">
                  <c:v>344.8</c:v>
                </c:pt>
                <c:pt idx="765">
                  <c:v>344.39499999999998</c:v>
                </c:pt>
                <c:pt idx="766">
                  <c:v>344.59750000000003</c:v>
                </c:pt>
                <c:pt idx="767">
                  <c:v>344.49624999999997</c:v>
                </c:pt>
                <c:pt idx="768">
                  <c:v>344.546875</c:v>
                </c:pt>
                <c:pt idx="769">
                  <c:v>344.31437499999993</c:v>
                </c:pt>
                <c:pt idx="770">
                  <c:v>343.1903125</c:v>
                </c:pt>
                <c:pt idx="771">
                  <c:v>343.9</c:v>
                </c:pt>
                <c:pt idx="772">
                  <c:v>340</c:v>
                </c:pt>
                <c:pt idx="773">
                  <c:v>345.47250000000003</c:v>
                </c:pt>
                <c:pt idx="774">
                  <c:v>349.99</c:v>
                </c:pt>
                <c:pt idx="775">
                  <c:v>348</c:v>
                </c:pt>
                <c:pt idx="776">
                  <c:v>347.85</c:v>
                </c:pt>
                <c:pt idx="777">
                  <c:v>347.92500000000001</c:v>
                </c:pt>
                <c:pt idx="778">
                  <c:v>351.72500000000008</c:v>
                </c:pt>
                <c:pt idx="779">
                  <c:v>353.51</c:v>
                </c:pt>
                <c:pt idx="780">
                  <c:v>359.4</c:v>
                </c:pt>
                <c:pt idx="781">
                  <c:v>353.59750000000003</c:v>
                </c:pt>
                <c:pt idx="782">
                  <c:v>350</c:v>
                </c:pt>
                <c:pt idx="783">
                  <c:v>350</c:v>
                </c:pt>
                <c:pt idx="784">
                  <c:v>348.9</c:v>
                </c:pt>
                <c:pt idx="785">
                  <c:v>347.99</c:v>
                </c:pt>
                <c:pt idx="786">
                  <c:v>349.89</c:v>
                </c:pt>
                <c:pt idx="787">
                  <c:v>350.92666666666668</c:v>
                </c:pt>
                <c:pt idx="788">
                  <c:v>350.67916666666667</c:v>
                </c:pt>
                <c:pt idx="789">
                  <c:v>354.9</c:v>
                </c:pt>
                <c:pt idx="790">
                  <c:v>347</c:v>
                </c:pt>
                <c:pt idx="791">
                  <c:v>351.96333333333331</c:v>
                </c:pt>
                <c:pt idx="792">
                  <c:v>353.99</c:v>
                </c:pt>
                <c:pt idx="793">
                  <c:v>351.93333333333328</c:v>
                </c:pt>
                <c:pt idx="794">
                  <c:v>359.99</c:v>
                </c:pt>
                <c:pt idx="795">
                  <c:v>341.79</c:v>
                </c:pt>
                <c:pt idx="796">
                  <c:v>348.64499999999998</c:v>
                </c:pt>
                <c:pt idx="797">
                  <c:v>344.9</c:v>
                </c:pt>
                <c:pt idx="798">
                  <c:v>347.9</c:v>
                </c:pt>
                <c:pt idx="799">
                  <c:v>347.6</c:v>
                </c:pt>
                <c:pt idx="800">
                  <c:v>350</c:v>
                </c:pt>
                <c:pt idx="801">
                  <c:v>349.2</c:v>
                </c:pt>
                <c:pt idx="802">
                  <c:v>350</c:v>
                </c:pt>
                <c:pt idx="803">
                  <c:v>349.35000000000008</c:v>
                </c:pt>
                <c:pt idx="804">
                  <c:v>348.92500000000013</c:v>
                </c:pt>
                <c:pt idx="805">
                  <c:v>348.85</c:v>
                </c:pt>
                <c:pt idx="806">
                  <c:v>347.5</c:v>
                </c:pt>
                <c:pt idx="807">
                  <c:v>348.75</c:v>
                </c:pt>
                <c:pt idx="808">
                  <c:v>349.9</c:v>
                </c:pt>
                <c:pt idx="809">
                  <c:v>343.2166666666667</c:v>
                </c:pt>
                <c:pt idx="810">
                  <c:v>339.1541666666667</c:v>
                </c:pt>
                <c:pt idx="811">
                  <c:v>331</c:v>
                </c:pt>
                <c:pt idx="812">
                  <c:v>332.5</c:v>
                </c:pt>
                <c:pt idx="813">
                  <c:v>334.85</c:v>
                </c:pt>
                <c:pt idx="814">
                  <c:v>320</c:v>
                </c:pt>
                <c:pt idx="815">
                  <c:v>317.07</c:v>
                </c:pt>
                <c:pt idx="816">
                  <c:v>317.36</c:v>
                </c:pt>
                <c:pt idx="817">
                  <c:v>296.07</c:v>
                </c:pt>
                <c:pt idx="818">
                  <c:v>277.08999999999997</c:v>
                </c:pt>
                <c:pt idx="819">
                  <c:v>261.69</c:v>
                </c:pt>
                <c:pt idx="820">
                  <c:v>271.58999999999997</c:v>
                </c:pt>
                <c:pt idx="821">
                  <c:v>270</c:v>
                </c:pt>
                <c:pt idx="822">
                  <c:v>286</c:v>
                </c:pt>
                <c:pt idx="823">
                  <c:v>296.85000000000002</c:v>
                </c:pt>
                <c:pt idx="824">
                  <c:v>293.34666666666658</c:v>
                </c:pt>
                <c:pt idx="825">
                  <c:v>291.84666666666669</c:v>
                </c:pt>
                <c:pt idx="826">
                  <c:v>297.19</c:v>
                </c:pt>
                <c:pt idx="827">
                  <c:v>280</c:v>
                </c:pt>
                <c:pt idx="828">
                  <c:v>287</c:v>
                </c:pt>
                <c:pt idx="829">
                  <c:v>287.33</c:v>
                </c:pt>
                <c:pt idx="830">
                  <c:v>294.99</c:v>
                </c:pt>
                <c:pt idx="831">
                  <c:v>293.89</c:v>
                </c:pt>
                <c:pt idx="832">
                  <c:v>293.99</c:v>
                </c:pt>
                <c:pt idx="833">
                  <c:v>299.25</c:v>
                </c:pt>
                <c:pt idx="834">
                  <c:v>299</c:v>
                </c:pt>
                <c:pt idx="835">
                  <c:v>298.49</c:v>
                </c:pt>
                <c:pt idx="836">
                  <c:v>300.86750000000001</c:v>
                </c:pt>
                <c:pt idx="837">
                  <c:v>309.99</c:v>
                </c:pt>
                <c:pt idx="838">
                  <c:v>295.99</c:v>
                </c:pt>
                <c:pt idx="839">
                  <c:v>288.69749999999999</c:v>
                </c:pt>
                <c:pt idx="840">
                  <c:v>273.81</c:v>
                </c:pt>
                <c:pt idx="841">
                  <c:v>275</c:v>
                </c:pt>
                <c:pt idx="842">
                  <c:v>293.95</c:v>
                </c:pt>
                <c:pt idx="843">
                  <c:v>299</c:v>
                </c:pt>
                <c:pt idx="844">
                  <c:v>299</c:v>
                </c:pt>
                <c:pt idx="845">
                  <c:v>280.10000000000002</c:v>
                </c:pt>
                <c:pt idx="846">
                  <c:v>282.45</c:v>
                </c:pt>
                <c:pt idx="847">
                  <c:v>286</c:v>
                </c:pt>
                <c:pt idx="848">
                  <c:v>290</c:v>
                </c:pt>
                <c:pt idx="849">
                  <c:v>284.88</c:v>
                </c:pt>
                <c:pt idx="850">
                  <c:v>283.67</c:v>
                </c:pt>
                <c:pt idx="851">
                  <c:v>280.14999999999998</c:v>
                </c:pt>
                <c:pt idx="852">
                  <c:v>289.5</c:v>
                </c:pt>
                <c:pt idx="853">
                  <c:v>290.43</c:v>
                </c:pt>
                <c:pt idx="854">
                  <c:v>293.08999999999997</c:v>
                </c:pt>
                <c:pt idx="855">
                  <c:v>294.89999999999998</c:v>
                </c:pt>
                <c:pt idx="856">
                  <c:v>288.85000000000002</c:v>
                </c:pt>
                <c:pt idx="857">
                  <c:v>284</c:v>
                </c:pt>
                <c:pt idx="858">
                  <c:v>287.7</c:v>
                </c:pt>
                <c:pt idx="859">
                  <c:v>289.85000000000002</c:v>
                </c:pt>
                <c:pt idx="860">
                  <c:v>289.45</c:v>
                </c:pt>
                <c:pt idx="861">
                  <c:v>290</c:v>
                </c:pt>
                <c:pt idx="862">
                  <c:v>290.47000000000003</c:v>
                </c:pt>
                <c:pt idx="863">
                  <c:v>292.43</c:v>
                </c:pt>
                <c:pt idx="864">
                  <c:v>280.01</c:v>
                </c:pt>
                <c:pt idx="865">
                  <c:v>290</c:v>
                </c:pt>
                <c:pt idx="866">
                  <c:v>285.8775</c:v>
                </c:pt>
                <c:pt idx="867">
                  <c:v>283.5</c:v>
                </c:pt>
                <c:pt idx="868">
                  <c:v>290</c:v>
                </c:pt>
                <c:pt idx="869">
                  <c:v>283.3</c:v>
                </c:pt>
                <c:pt idx="870">
                  <c:v>283</c:v>
                </c:pt>
                <c:pt idx="871">
                  <c:v>290.33</c:v>
                </c:pt>
                <c:pt idx="872">
                  <c:v>293</c:v>
                </c:pt>
                <c:pt idx="873">
                  <c:v>290</c:v>
                </c:pt>
                <c:pt idx="874">
                  <c:v>290</c:v>
                </c:pt>
                <c:pt idx="875">
                  <c:v>289</c:v>
                </c:pt>
                <c:pt idx="876">
                  <c:v>289.18</c:v>
                </c:pt>
                <c:pt idx="877">
                  <c:v>291.25</c:v>
                </c:pt>
                <c:pt idx="878">
                  <c:v>290</c:v>
                </c:pt>
                <c:pt idx="879">
                  <c:v>299</c:v>
                </c:pt>
                <c:pt idx="880">
                  <c:v>297</c:v>
                </c:pt>
                <c:pt idx="881">
                  <c:v>301</c:v>
                </c:pt>
                <c:pt idx="882">
                  <c:v>301</c:v>
                </c:pt>
                <c:pt idx="883">
                  <c:v>303.01</c:v>
                </c:pt>
                <c:pt idx="884">
                  <c:v>314</c:v>
                </c:pt>
                <c:pt idx="885">
                  <c:v>314.95</c:v>
                </c:pt>
                <c:pt idx="886">
                  <c:v>312</c:v>
                </c:pt>
                <c:pt idx="887">
                  <c:v>300</c:v>
                </c:pt>
                <c:pt idx="888">
                  <c:v>300</c:v>
                </c:pt>
                <c:pt idx="889">
                  <c:v>294</c:v>
                </c:pt>
                <c:pt idx="890">
                  <c:v>308.89999999999998</c:v>
                </c:pt>
                <c:pt idx="891">
                  <c:v>306.99</c:v>
                </c:pt>
                <c:pt idx="892">
                  <c:v>314.89</c:v>
                </c:pt>
                <c:pt idx="893">
                  <c:v>302.74</c:v>
                </c:pt>
                <c:pt idx="894">
                  <c:v>318</c:v>
                </c:pt>
                <c:pt idx="895">
                  <c:v>316.02999999999997</c:v>
                </c:pt>
                <c:pt idx="896">
                  <c:v>311.39999999999998</c:v>
                </c:pt>
                <c:pt idx="897">
                  <c:v>300</c:v>
                </c:pt>
                <c:pt idx="898">
                  <c:v>300</c:v>
                </c:pt>
                <c:pt idx="899">
                  <c:v>295.5</c:v>
                </c:pt>
                <c:pt idx="900">
                  <c:v>292.60000000000002</c:v>
                </c:pt>
                <c:pt idx="901">
                  <c:v>292.60000000000002</c:v>
                </c:pt>
                <c:pt idx="902">
                  <c:v>298.89999999999998</c:v>
                </c:pt>
                <c:pt idx="903">
                  <c:v>288.89999999999998</c:v>
                </c:pt>
                <c:pt idx="904">
                  <c:v>290</c:v>
                </c:pt>
                <c:pt idx="905">
                  <c:v>297.75</c:v>
                </c:pt>
                <c:pt idx="906">
                  <c:v>293.77</c:v>
                </c:pt>
                <c:pt idx="907">
                  <c:v>293.83999999999997</c:v>
                </c:pt>
                <c:pt idx="908">
                  <c:v>294.00249999999988</c:v>
                </c:pt>
                <c:pt idx="909">
                  <c:v>290</c:v>
                </c:pt>
                <c:pt idx="910">
                  <c:v>298.39999999999998</c:v>
                </c:pt>
                <c:pt idx="911">
                  <c:v>285.24</c:v>
                </c:pt>
                <c:pt idx="912">
                  <c:v>290</c:v>
                </c:pt>
                <c:pt idx="913">
                  <c:v>268.54000000000002</c:v>
                </c:pt>
                <c:pt idx="914">
                  <c:v>259.60000000000002</c:v>
                </c:pt>
                <c:pt idx="915">
                  <c:v>250</c:v>
                </c:pt>
                <c:pt idx="916">
                  <c:v>250</c:v>
                </c:pt>
                <c:pt idx="917">
                  <c:v>249.26</c:v>
                </c:pt>
                <c:pt idx="918">
                  <c:v>248.64</c:v>
                </c:pt>
                <c:pt idx="919">
                  <c:v>246.93</c:v>
                </c:pt>
                <c:pt idx="920">
                  <c:v>248.5</c:v>
                </c:pt>
                <c:pt idx="921">
                  <c:v>246.84</c:v>
                </c:pt>
                <c:pt idx="922">
                  <c:v>250</c:v>
                </c:pt>
                <c:pt idx="923">
                  <c:v>250</c:v>
                </c:pt>
                <c:pt idx="924">
                  <c:v>243.85</c:v>
                </c:pt>
                <c:pt idx="925">
                  <c:v>255.05</c:v>
                </c:pt>
                <c:pt idx="926">
                  <c:v>253.51</c:v>
                </c:pt>
                <c:pt idx="927">
                  <c:v>254</c:v>
                </c:pt>
                <c:pt idx="928">
                  <c:v>252.03</c:v>
                </c:pt>
                <c:pt idx="929">
                  <c:v>252.9</c:v>
                </c:pt>
                <c:pt idx="930">
                  <c:v>253</c:v>
                </c:pt>
                <c:pt idx="931">
                  <c:v>249.47</c:v>
                </c:pt>
                <c:pt idx="932">
                  <c:v>248.9</c:v>
                </c:pt>
                <c:pt idx="933">
                  <c:v>249.5</c:v>
                </c:pt>
                <c:pt idx="934">
                  <c:v>249.99</c:v>
                </c:pt>
                <c:pt idx="935">
                  <c:v>248.99</c:v>
                </c:pt>
                <c:pt idx="936">
                  <c:v>258.82749999999999</c:v>
                </c:pt>
                <c:pt idx="937">
                  <c:v>267.66000000000003</c:v>
                </c:pt>
                <c:pt idx="938">
                  <c:v>268.67</c:v>
                </c:pt>
                <c:pt idx="939">
                  <c:v>266.25</c:v>
                </c:pt>
                <c:pt idx="940">
                  <c:v>265.33</c:v>
                </c:pt>
                <c:pt idx="941">
                  <c:v>263.58</c:v>
                </c:pt>
                <c:pt idx="942">
                  <c:v>265.13</c:v>
                </c:pt>
                <c:pt idx="943">
                  <c:v>255</c:v>
                </c:pt>
                <c:pt idx="944">
                  <c:v>255.35</c:v>
                </c:pt>
                <c:pt idx="945">
                  <c:v>258</c:v>
                </c:pt>
                <c:pt idx="946">
                  <c:v>255.5</c:v>
                </c:pt>
                <c:pt idx="947">
                  <c:v>260.60000000000002</c:v>
                </c:pt>
                <c:pt idx="948">
                  <c:v>258.37</c:v>
                </c:pt>
                <c:pt idx="949">
                  <c:v>265.83999999999997</c:v>
                </c:pt>
                <c:pt idx="950">
                  <c:v>269.37</c:v>
                </c:pt>
                <c:pt idx="951">
                  <c:v>266.18</c:v>
                </c:pt>
                <c:pt idx="952">
                  <c:v>268.99</c:v>
                </c:pt>
                <c:pt idx="953">
                  <c:v>270.99</c:v>
                </c:pt>
                <c:pt idx="954">
                  <c:v>291.31</c:v>
                </c:pt>
                <c:pt idx="955">
                  <c:v>313.16000000000003</c:v>
                </c:pt>
                <c:pt idx="956">
                  <c:v>312.07</c:v>
                </c:pt>
                <c:pt idx="957">
                  <c:v>335.48</c:v>
                </c:pt>
                <c:pt idx="958">
                  <c:v>340.92</c:v>
                </c:pt>
                <c:pt idx="959">
                  <c:v>336.16</c:v>
                </c:pt>
                <c:pt idx="960">
                  <c:v>369.12</c:v>
                </c:pt>
                <c:pt idx="961">
                  <c:v>380.32</c:v>
                </c:pt>
                <c:pt idx="962">
                  <c:v>370.11</c:v>
                </c:pt>
                <c:pt idx="963">
                  <c:v>362.05</c:v>
                </c:pt>
                <c:pt idx="964">
                  <c:v>358.56</c:v>
                </c:pt>
                <c:pt idx="965">
                  <c:v>361.72</c:v>
                </c:pt>
                <c:pt idx="966">
                  <c:v>388.85</c:v>
                </c:pt>
                <c:pt idx="967">
                  <c:v>395.02</c:v>
                </c:pt>
                <c:pt idx="968">
                  <c:v>384.98</c:v>
                </c:pt>
                <c:pt idx="969">
                  <c:v>375.43</c:v>
                </c:pt>
                <c:pt idx="970">
                  <c:v>375.29</c:v>
                </c:pt>
                <c:pt idx="971">
                  <c:v>371.96</c:v>
                </c:pt>
                <c:pt idx="972">
                  <c:v>365.16</c:v>
                </c:pt>
                <c:pt idx="973">
                  <c:v>360.19</c:v>
                </c:pt>
                <c:pt idx="974">
                  <c:v>359.99</c:v>
                </c:pt>
                <c:pt idx="975">
                  <c:v>366.76</c:v>
                </c:pt>
                <c:pt idx="976">
                  <c:v>365.45</c:v>
                </c:pt>
                <c:pt idx="977">
                  <c:v>338.04</c:v>
                </c:pt>
                <c:pt idx="978">
                  <c:v>337.79</c:v>
                </c:pt>
                <c:pt idx="979">
                  <c:v>343.49</c:v>
                </c:pt>
                <c:pt idx="980">
                  <c:v>330.07</c:v>
                </c:pt>
                <c:pt idx="981">
                  <c:v>321.72000000000003</c:v>
                </c:pt>
                <c:pt idx="982">
                  <c:v>338.31</c:v>
                </c:pt>
                <c:pt idx="983">
                  <c:v>345.57</c:v>
                </c:pt>
                <c:pt idx="984">
                  <c:v>335.48</c:v>
                </c:pt>
                <c:pt idx="985">
                  <c:v>335.02</c:v>
                </c:pt>
                <c:pt idx="986">
                  <c:v>324.73</c:v>
                </c:pt>
                <c:pt idx="987">
                  <c:v>331.3</c:v>
                </c:pt>
                <c:pt idx="988">
                  <c:v>333</c:v>
                </c:pt>
                <c:pt idx="989">
                  <c:v>329.67</c:v>
                </c:pt>
                <c:pt idx="990">
                  <c:v>333.48</c:v>
                </c:pt>
                <c:pt idx="991">
                  <c:v>329.95</c:v>
                </c:pt>
                <c:pt idx="992">
                  <c:v>332</c:v>
                </c:pt>
                <c:pt idx="993">
                  <c:v>334</c:v>
                </c:pt>
                <c:pt idx="994">
                  <c:v>330.99</c:v>
                </c:pt>
                <c:pt idx="995">
                  <c:v>322.31</c:v>
                </c:pt>
                <c:pt idx="996">
                  <c:v>320.08999999999997</c:v>
                </c:pt>
                <c:pt idx="997">
                  <c:v>314.87</c:v>
                </c:pt>
                <c:pt idx="998">
                  <c:v>317</c:v>
                </c:pt>
                <c:pt idx="999">
                  <c:v>316.5</c:v>
                </c:pt>
                <c:pt idx="1000">
                  <c:v>316.04000000000002</c:v>
                </c:pt>
                <c:pt idx="1001">
                  <c:v>324</c:v>
                </c:pt>
                <c:pt idx="1002">
                  <c:v>324.99</c:v>
                </c:pt>
                <c:pt idx="1003">
                  <c:v>325</c:v>
                </c:pt>
                <c:pt idx="1004">
                  <c:v>330.32</c:v>
                </c:pt>
                <c:pt idx="1005">
                  <c:v>328</c:v>
                </c:pt>
                <c:pt idx="1006">
                  <c:v>328.11</c:v>
                </c:pt>
                <c:pt idx="1007">
                  <c:v>323.07</c:v>
                </c:pt>
                <c:pt idx="1008">
                  <c:v>322.54000000000002</c:v>
                </c:pt>
                <c:pt idx="1009">
                  <c:v>326</c:v>
                </c:pt>
                <c:pt idx="1010">
                  <c:v>330.33</c:v>
                </c:pt>
                <c:pt idx="1011">
                  <c:v>325.25</c:v>
                </c:pt>
                <c:pt idx="1012">
                  <c:v>316</c:v>
                </c:pt>
                <c:pt idx="1013">
                  <c:v>316.14999999999998</c:v>
                </c:pt>
                <c:pt idx="1014">
                  <c:v>330.26</c:v>
                </c:pt>
                <c:pt idx="1015">
                  <c:v>324.98</c:v>
                </c:pt>
                <c:pt idx="1016">
                  <c:v>320.7</c:v>
                </c:pt>
                <c:pt idx="1017">
                  <c:v>320</c:v>
                </c:pt>
                <c:pt idx="1018">
                  <c:v>330.39</c:v>
                </c:pt>
                <c:pt idx="1019">
                  <c:v>328.32</c:v>
                </c:pt>
                <c:pt idx="1020">
                  <c:v>337.48</c:v>
                </c:pt>
                <c:pt idx="1021">
                  <c:v>362.79</c:v>
                </c:pt>
                <c:pt idx="1022">
                  <c:v>362.98</c:v>
                </c:pt>
                <c:pt idx="1023">
                  <c:v>359.96</c:v>
                </c:pt>
                <c:pt idx="1024">
                  <c:v>362.67</c:v>
                </c:pt>
                <c:pt idx="1025">
                  <c:v>369.38</c:v>
                </c:pt>
                <c:pt idx="1026">
                  <c:v>364</c:v>
                </c:pt>
                <c:pt idx="1027">
                  <c:v>363</c:v>
                </c:pt>
                <c:pt idx="1028">
                  <c:v>360</c:v>
                </c:pt>
                <c:pt idx="1029">
                  <c:v>369.29</c:v>
                </c:pt>
                <c:pt idx="1030">
                  <c:v>368.59</c:v>
                </c:pt>
                <c:pt idx="1031">
                  <c:v>356.51</c:v>
                </c:pt>
                <c:pt idx="1032">
                  <c:v>359.49</c:v>
                </c:pt>
                <c:pt idx="1033">
                  <c:v>359</c:v>
                </c:pt>
                <c:pt idx="1034">
                  <c:v>353</c:v>
                </c:pt>
                <c:pt idx="1035">
                  <c:v>357.5</c:v>
                </c:pt>
                <c:pt idx="1036">
                  <c:v>354</c:v>
                </c:pt>
                <c:pt idx="1037">
                  <c:v>359.48</c:v>
                </c:pt>
                <c:pt idx="1038">
                  <c:v>353</c:v>
                </c:pt>
                <c:pt idx="1039">
                  <c:v>345.61</c:v>
                </c:pt>
                <c:pt idx="1040">
                  <c:v>345</c:v>
                </c:pt>
                <c:pt idx="1041">
                  <c:v>340.07</c:v>
                </c:pt>
                <c:pt idx="1042">
                  <c:v>339.95</c:v>
                </c:pt>
                <c:pt idx="1043">
                  <c:v>340.38</c:v>
                </c:pt>
                <c:pt idx="1044">
                  <c:v>348.64</c:v>
                </c:pt>
                <c:pt idx="1045">
                  <c:v>359.86</c:v>
                </c:pt>
                <c:pt idx="1046">
                  <c:v>369.38</c:v>
                </c:pt>
                <c:pt idx="1047">
                  <c:v>391.49</c:v>
                </c:pt>
                <c:pt idx="1048">
                  <c:v>394.99</c:v>
                </c:pt>
                <c:pt idx="1049">
                  <c:v>404.5</c:v>
                </c:pt>
                <c:pt idx="1050">
                  <c:v>407.94</c:v>
                </c:pt>
                <c:pt idx="1051">
                  <c:v>402</c:v>
                </c:pt>
                <c:pt idx="1052">
                  <c:v>391.94</c:v>
                </c:pt>
                <c:pt idx="1053">
                  <c:v>392.38</c:v>
                </c:pt>
                <c:pt idx="1054">
                  <c:v>390.58</c:v>
                </c:pt>
                <c:pt idx="1055">
                  <c:v>401.83</c:v>
                </c:pt>
                <c:pt idx="1056">
                  <c:v>402.55</c:v>
                </c:pt>
                <c:pt idx="1057">
                  <c:v>415.61</c:v>
                </c:pt>
                <c:pt idx="1058">
                  <c:v>407.33</c:v>
                </c:pt>
                <c:pt idx="1059">
                  <c:v>409.43</c:v>
                </c:pt>
                <c:pt idx="1060">
                  <c:v>403.49</c:v>
                </c:pt>
                <c:pt idx="1061">
                  <c:v>408.61</c:v>
                </c:pt>
                <c:pt idx="1062">
                  <c:v>400.74</c:v>
                </c:pt>
                <c:pt idx="1063">
                  <c:v>403.18</c:v>
                </c:pt>
                <c:pt idx="1064">
                  <c:v>403.95</c:v>
                </c:pt>
                <c:pt idx="1065">
                  <c:v>400.65</c:v>
                </c:pt>
                <c:pt idx="1066">
                  <c:v>406.81</c:v>
                </c:pt>
                <c:pt idx="1067">
                  <c:v>409.33</c:v>
                </c:pt>
                <c:pt idx="1068">
                  <c:v>409.98</c:v>
                </c:pt>
                <c:pt idx="1069">
                  <c:v>407.54</c:v>
                </c:pt>
                <c:pt idx="1070">
                  <c:v>407.17</c:v>
                </c:pt>
                <c:pt idx="1071">
                  <c:v>422.15</c:v>
                </c:pt>
                <c:pt idx="1072">
                  <c:v>422.02</c:v>
                </c:pt>
                <c:pt idx="1073">
                  <c:v>417.64</c:v>
                </c:pt>
                <c:pt idx="1074">
                  <c:v>411.1</c:v>
                </c:pt>
                <c:pt idx="1075">
                  <c:v>414.91</c:v>
                </c:pt>
                <c:pt idx="1076">
                  <c:v>408.05</c:v>
                </c:pt>
                <c:pt idx="1077">
                  <c:v>410.61</c:v>
                </c:pt>
                <c:pt idx="1078">
                  <c:v>409.89</c:v>
                </c:pt>
                <c:pt idx="1079">
                  <c:v>440.63</c:v>
                </c:pt>
                <c:pt idx="1080">
                  <c:v>443.6</c:v>
                </c:pt>
                <c:pt idx="1081">
                  <c:v>418.5</c:v>
                </c:pt>
                <c:pt idx="1082">
                  <c:v>419.76</c:v>
                </c:pt>
                <c:pt idx="1083">
                  <c:v>421.12</c:v>
                </c:pt>
                <c:pt idx="1084">
                  <c:v>416.11</c:v>
                </c:pt>
                <c:pt idx="1085">
                  <c:v>417.64</c:v>
                </c:pt>
                <c:pt idx="1086">
                  <c:v>416.92</c:v>
                </c:pt>
                <c:pt idx="1087">
                  <c:v>413.21</c:v>
                </c:pt>
                <c:pt idx="1088">
                  <c:v>414.79</c:v>
                </c:pt>
                <c:pt idx="1089">
                  <c:v>414.99</c:v>
                </c:pt>
                <c:pt idx="1090">
                  <c:v>418</c:v>
                </c:pt>
                <c:pt idx="1091">
                  <c:v>420.02</c:v>
                </c:pt>
                <c:pt idx="1092">
                  <c:v>426.15</c:v>
                </c:pt>
                <c:pt idx="1093">
                  <c:v>429.95</c:v>
                </c:pt>
                <c:pt idx="1094">
                  <c:v>430.3</c:v>
                </c:pt>
                <c:pt idx="1095">
                  <c:v>428.94</c:v>
                </c:pt>
                <c:pt idx="1096">
                  <c:v>439.22</c:v>
                </c:pt>
                <c:pt idx="1097">
                  <c:v>434.44</c:v>
                </c:pt>
                <c:pt idx="1098">
                  <c:v>442.99</c:v>
                </c:pt>
                <c:pt idx="1099">
                  <c:v>455.24</c:v>
                </c:pt>
                <c:pt idx="1100">
                  <c:v>484.05</c:v>
                </c:pt>
                <c:pt idx="1101">
                  <c:v>484.99</c:v>
                </c:pt>
                <c:pt idx="1102">
                  <c:v>494.21</c:v>
                </c:pt>
                <c:pt idx="1103">
                  <c:v>504.13</c:v>
                </c:pt>
                <c:pt idx="1104">
                  <c:v>510.09</c:v>
                </c:pt>
                <c:pt idx="1105">
                  <c:v>509.5</c:v>
                </c:pt>
                <c:pt idx="1106">
                  <c:v>519.4</c:v>
                </c:pt>
                <c:pt idx="1107">
                  <c:v>523.9</c:v>
                </c:pt>
                <c:pt idx="1108">
                  <c:v>520.07000000000005</c:v>
                </c:pt>
                <c:pt idx="1109">
                  <c:v>546</c:v>
                </c:pt>
                <c:pt idx="1110">
                  <c:v>549.97</c:v>
                </c:pt>
                <c:pt idx="1111">
                  <c:v>548.92999999999995</c:v>
                </c:pt>
                <c:pt idx="1112">
                  <c:v>529.82000000000005</c:v>
                </c:pt>
                <c:pt idx="1113">
                  <c:v>513.77</c:v>
                </c:pt>
                <c:pt idx="1114">
                  <c:v>530.09</c:v>
                </c:pt>
                <c:pt idx="1115">
                  <c:v>535.45000000000005</c:v>
                </c:pt>
                <c:pt idx="1116">
                  <c:v>530.05999999999995</c:v>
                </c:pt>
                <c:pt idx="1117">
                  <c:v>520.15</c:v>
                </c:pt>
                <c:pt idx="1118">
                  <c:v>564.77</c:v>
                </c:pt>
                <c:pt idx="1119">
                  <c:v>559.28</c:v>
                </c:pt>
                <c:pt idx="1120">
                  <c:v>549.29</c:v>
                </c:pt>
                <c:pt idx="1121">
                  <c:v>560.52</c:v>
                </c:pt>
                <c:pt idx="1122">
                  <c:v>575.75</c:v>
                </c:pt>
                <c:pt idx="1123">
                  <c:v>564.1</c:v>
                </c:pt>
                <c:pt idx="1124">
                  <c:v>570</c:v>
                </c:pt>
                <c:pt idx="1125">
                  <c:v>568</c:v>
                </c:pt>
                <c:pt idx="1126">
                  <c:v>560.07000000000005</c:v>
                </c:pt>
                <c:pt idx="1127">
                  <c:v>568</c:v>
                </c:pt>
                <c:pt idx="1128">
                  <c:v>555.66</c:v>
                </c:pt>
                <c:pt idx="1129">
                  <c:v>560.29</c:v>
                </c:pt>
                <c:pt idx="1130">
                  <c:v>550.02</c:v>
                </c:pt>
                <c:pt idx="1131">
                  <c:v>542.91</c:v>
                </c:pt>
                <c:pt idx="1132">
                  <c:v>532.63</c:v>
                </c:pt>
                <c:pt idx="1133">
                  <c:v>542.86</c:v>
                </c:pt>
                <c:pt idx="1134">
                  <c:v>531.92999999999995</c:v>
                </c:pt>
                <c:pt idx="1135">
                  <c:v>530.95000000000005</c:v>
                </c:pt>
                <c:pt idx="1136">
                  <c:v>531.24</c:v>
                </c:pt>
                <c:pt idx="1137">
                  <c:v>537.54999999999995</c:v>
                </c:pt>
                <c:pt idx="1138">
                  <c:v>537.95000000000005</c:v>
                </c:pt>
                <c:pt idx="1139">
                  <c:v>530.14</c:v>
                </c:pt>
                <c:pt idx="1140">
                  <c:v>524.5</c:v>
                </c:pt>
                <c:pt idx="1141">
                  <c:v>522.30999999999995</c:v>
                </c:pt>
                <c:pt idx="1142">
                  <c:v>521.69000000000005</c:v>
                </c:pt>
                <c:pt idx="1143">
                  <c:v>523.01</c:v>
                </c:pt>
                <c:pt idx="1144">
                  <c:v>510.77</c:v>
                </c:pt>
                <c:pt idx="1145">
                  <c:v>501.51</c:v>
                </c:pt>
                <c:pt idx="1146">
                  <c:v>501.12</c:v>
                </c:pt>
                <c:pt idx="1147">
                  <c:v>506.01</c:v>
                </c:pt>
                <c:pt idx="1148">
                  <c:v>507.24</c:v>
                </c:pt>
                <c:pt idx="1149">
                  <c:v>511.8</c:v>
                </c:pt>
                <c:pt idx="1150">
                  <c:v>499.48</c:v>
                </c:pt>
                <c:pt idx="1151">
                  <c:v>498.5</c:v>
                </c:pt>
                <c:pt idx="1152">
                  <c:v>498.56</c:v>
                </c:pt>
                <c:pt idx="1153">
                  <c:v>504.73</c:v>
                </c:pt>
                <c:pt idx="1154">
                  <c:v>510.24</c:v>
                </c:pt>
                <c:pt idx="1155">
                  <c:v>502.99</c:v>
                </c:pt>
                <c:pt idx="1156">
                  <c:v>496.99</c:v>
                </c:pt>
                <c:pt idx="1157">
                  <c:v>504.73</c:v>
                </c:pt>
                <c:pt idx="1158">
                  <c:v>500.62</c:v>
                </c:pt>
                <c:pt idx="1159">
                  <c:v>500.07</c:v>
                </c:pt>
                <c:pt idx="1160">
                  <c:v>500.01</c:v>
                </c:pt>
                <c:pt idx="1161">
                  <c:v>501.71</c:v>
                </c:pt>
                <c:pt idx="1162">
                  <c:v>513.29</c:v>
                </c:pt>
                <c:pt idx="1163">
                  <c:v>514.91999999999996</c:v>
                </c:pt>
                <c:pt idx="1164">
                  <c:v>531.30999999999995</c:v>
                </c:pt>
                <c:pt idx="1165">
                  <c:v>551.02</c:v>
                </c:pt>
                <c:pt idx="1166">
                  <c:v>561.49</c:v>
                </c:pt>
                <c:pt idx="1167">
                  <c:v>557.75</c:v>
                </c:pt>
                <c:pt idx="1168">
                  <c:v>560.88</c:v>
                </c:pt>
                <c:pt idx="1169">
                  <c:v>560.16999999999996</c:v>
                </c:pt>
                <c:pt idx="1170">
                  <c:v>574.04</c:v>
                </c:pt>
                <c:pt idx="1171">
                  <c:v>575.94000000000005</c:v>
                </c:pt>
                <c:pt idx="1172">
                  <c:v>563.01</c:v>
                </c:pt>
                <c:pt idx="1173">
                  <c:v>570.45000000000005</c:v>
                </c:pt>
                <c:pt idx="1174">
                  <c:v>576.64</c:v>
                </c:pt>
                <c:pt idx="1175">
                  <c:v>584.25</c:v>
                </c:pt>
                <c:pt idx="1176">
                  <c:v>585</c:v>
                </c:pt>
                <c:pt idx="1177">
                  <c:v>585</c:v>
                </c:pt>
                <c:pt idx="1178">
                  <c:v>592.89</c:v>
                </c:pt>
                <c:pt idx="1179">
                  <c:v>618.30999999999995</c:v>
                </c:pt>
                <c:pt idx="1180">
                  <c:v>602.27</c:v>
                </c:pt>
                <c:pt idx="1181">
                  <c:v>612.92999999999995</c:v>
                </c:pt>
                <c:pt idx="1182">
                  <c:v>624.39</c:v>
                </c:pt>
                <c:pt idx="1183">
                  <c:v>624.13</c:v>
                </c:pt>
                <c:pt idx="1184">
                  <c:v>621.16</c:v>
                </c:pt>
                <c:pt idx="1185">
                  <c:v>620.02</c:v>
                </c:pt>
                <c:pt idx="1186">
                  <c:v>620.12</c:v>
                </c:pt>
                <c:pt idx="1187">
                  <c:v>608.04999999999995</c:v>
                </c:pt>
                <c:pt idx="1188">
                  <c:v>601.59</c:v>
                </c:pt>
                <c:pt idx="1189">
                  <c:v>605.01</c:v>
                </c:pt>
                <c:pt idx="1190">
                  <c:v>614.80999999999995</c:v>
                </c:pt>
                <c:pt idx="1191">
                  <c:v>621.91999999999996</c:v>
                </c:pt>
                <c:pt idx="1192">
                  <c:v>620</c:v>
                </c:pt>
                <c:pt idx="1193">
                  <c:v>616.14</c:v>
                </c:pt>
                <c:pt idx="1194">
                  <c:v>628.62</c:v>
                </c:pt>
                <c:pt idx="1195">
                  <c:v>656.39</c:v>
                </c:pt>
                <c:pt idx="1196">
                  <c:v>674.68</c:v>
                </c:pt>
                <c:pt idx="1197">
                  <c:v>662.02</c:v>
                </c:pt>
                <c:pt idx="1198">
                  <c:v>670.64</c:v>
                </c:pt>
                <c:pt idx="1199">
                  <c:v>673.84</c:v>
                </c:pt>
                <c:pt idx="1200">
                  <c:v>670</c:v>
                </c:pt>
                <c:pt idx="1201">
                  <c:v>642.70000000000005</c:v>
                </c:pt>
                <c:pt idx="1202">
                  <c:v>661.05</c:v>
                </c:pt>
                <c:pt idx="1203">
                  <c:v>658</c:v>
                </c:pt>
                <c:pt idx="1204">
                  <c:v>685.12</c:v>
                </c:pt>
                <c:pt idx="1205">
                  <c:v>711.55</c:v>
                </c:pt>
                <c:pt idx="1206">
                  <c:v>717.48</c:v>
                </c:pt>
                <c:pt idx="1207">
                  <c:v>719.93</c:v>
                </c:pt>
                <c:pt idx="1208">
                  <c:v>710.63</c:v>
                </c:pt>
                <c:pt idx="1209">
                  <c:v>712.75</c:v>
                </c:pt>
                <c:pt idx="1210">
                  <c:v>704.41</c:v>
                </c:pt>
                <c:pt idx="1211">
                  <c:v>696.32</c:v>
                </c:pt>
                <c:pt idx="1212">
                  <c:v>692.01</c:v>
                </c:pt>
                <c:pt idx="1213">
                  <c:v>690.37</c:v>
                </c:pt>
                <c:pt idx="1214">
                  <c:v>704.93</c:v>
                </c:pt>
                <c:pt idx="1215">
                  <c:v>690.6</c:v>
                </c:pt>
                <c:pt idx="1216">
                  <c:v>675.06</c:v>
                </c:pt>
                <c:pt idx="1217">
                  <c:v>664.19</c:v>
                </c:pt>
                <c:pt idx="1218">
                  <c:v>674.9</c:v>
                </c:pt>
                <c:pt idx="1219">
                  <c:v>689.82</c:v>
                </c:pt>
                <c:pt idx="1220">
                  <c:v>697.03</c:v>
                </c:pt>
                <c:pt idx="1221">
                  <c:v>690</c:v>
                </c:pt>
                <c:pt idx="1222">
                  <c:v>703.4</c:v>
                </c:pt>
                <c:pt idx="1223">
                  <c:v>720.91</c:v>
                </c:pt>
                <c:pt idx="1224">
                  <c:v>718.27</c:v>
                </c:pt>
                <c:pt idx="1225">
                  <c:v>720</c:v>
                </c:pt>
                <c:pt idx="1226">
                  <c:v>719.47</c:v>
                </c:pt>
                <c:pt idx="1227">
                  <c:v>782.55</c:v>
                </c:pt>
                <c:pt idx="1228">
                  <c:v>783.25</c:v>
                </c:pt>
                <c:pt idx="1229">
                  <c:v>803.59</c:v>
                </c:pt>
                <c:pt idx="1230">
                  <c:v>790.07</c:v>
                </c:pt>
                <c:pt idx="1231">
                  <c:v>797.31</c:v>
                </c:pt>
                <c:pt idx="1232">
                  <c:v>802.58</c:v>
                </c:pt>
                <c:pt idx="1233">
                  <c:v>800.4</c:v>
                </c:pt>
                <c:pt idx="1234">
                  <c:v>800.5</c:v>
                </c:pt>
                <c:pt idx="1235">
                  <c:v>799.96</c:v>
                </c:pt>
                <c:pt idx="1236">
                  <c:v>814.55</c:v>
                </c:pt>
                <c:pt idx="1237">
                  <c:v>800.31</c:v>
                </c:pt>
                <c:pt idx="1238">
                  <c:v>795.62</c:v>
                </c:pt>
                <c:pt idx="1239">
                  <c:v>800.17</c:v>
                </c:pt>
                <c:pt idx="1240">
                  <c:v>804.84</c:v>
                </c:pt>
                <c:pt idx="1241">
                  <c:v>800.07</c:v>
                </c:pt>
                <c:pt idx="1242">
                  <c:v>790.94</c:v>
                </c:pt>
                <c:pt idx="1243">
                  <c:v>798.25</c:v>
                </c:pt>
                <c:pt idx="1244">
                  <c:v>814.4</c:v>
                </c:pt>
                <c:pt idx="1245">
                  <c:v>805.15</c:v>
                </c:pt>
                <c:pt idx="1246">
                  <c:v>796.97</c:v>
                </c:pt>
                <c:pt idx="1247">
                  <c:v>799.62</c:v>
                </c:pt>
                <c:pt idx="1248">
                  <c:v>790.01</c:v>
                </c:pt>
                <c:pt idx="1249">
                  <c:v>802.7</c:v>
                </c:pt>
                <c:pt idx="1250">
                  <c:v>799.82</c:v>
                </c:pt>
                <c:pt idx="1251">
                  <c:v>797</c:v>
                </c:pt>
                <c:pt idx="1252">
                  <c:v>798.01</c:v>
                </c:pt>
                <c:pt idx="1253">
                  <c:v>792.76</c:v>
                </c:pt>
                <c:pt idx="1254">
                  <c:v>799.7</c:v>
                </c:pt>
                <c:pt idx="1255">
                  <c:v>784</c:v>
                </c:pt>
                <c:pt idx="1256">
                  <c:v>786.33</c:v>
                </c:pt>
                <c:pt idx="1257">
                  <c:v>779.41</c:v>
                </c:pt>
                <c:pt idx="1258">
                  <c:v>766.9</c:v>
                </c:pt>
                <c:pt idx="1259">
                  <c:v>764.42</c:v>
                </c:pt>
                <c:pt idx="1260">
                  <c:v>770.18</c:v>
                </c:pt>
                <c:pt idx="1261">
                  <c:v>772.02</c:v>
                </c:pt>
                <c:pt idx="1262">
                  <c:v>767.51</c:v>
                </c:pt>
                <c:pt idx="1263">
                  <c:v>772</c:v>
                </c:pt>
                <c:pt idx="1264">
                  <c:v>762.56</c:v>
                </c:pt>
                <c:pt idx="1265">
                  <c:v>755.2</c:v>
                </c:pt>
                <c:pt idx="1266">
                  <c:v>748.82</c:v>
                </c:pt>
                <c:pt idx="1267">
                  <c:v>733.44</c:v>
                </c:pt>
                <c:pt idx="1268">
                  <c:v>729.5</c:v>
                </c:pt>
                <c:pt idx="1269">
                  <c:v>727.52</c:v>
                </c:pt>
                <c:pt idx="1270">
                  <c:v>724.59</c:v>
                </c:pt>
                <c:pt idx="1271">
                  <c:v>733.83</c:v>
                </c:pt>
                <c:pt idx="1272">
                  <c:v>739.75</c:v>
                </c:pt>
                <c:pt idx="1273">
                  <c:v>759.99</c:v>
                </c:pt>
                <c:pt idx="1274">
                  <c:v>750.31</c:v>
                </c:pt>
                <c:pt idx="1275">
                  <c:v>754.17</c:v>
                </c:pt>
                <c:pt idx="1276">
                  <c:v>740.17</c:v>
                </c:pt>
                <c:pt idx="1277">
                  <c:v>742</c:v>
                </c:pt>
                <c:pt idx="1278">
                  <c:v>744.95</c:v>
                </c:pt>
                <c:pt idx="1279">
                  <c:v>742.08</c:v>
                </c:pt>
                <c:pt idx="1280">
                  <c:v>740.4</c:v>
                </c:pt>
                <c:pt idx="1281">
                  <c:v>737.89</c:v>
                </c:pt>
                <c:pt idx="1282">
                  <c:v>737.26</c:v>
                </c:pt>
              </c:numCache>
            </c:numRef>
          </c:val>
          <c:smooth val="0"/>
          <c:extLst>
            <c:ext xmlns:c16="http://schemas.microsoft.com/office/drawing/2014/chart" uri="{C3380CC4-5D6E-409C-BE32-E72D297353CC}">
              <c16:uniqueId val="{00000000-B091-46F8-ACC8-BD55098621C7}"/>
            </c:ext>
          </c:extLst>
        </c:ser>
        <c:dLbls>
          <c:showLegendKey val="0"/>
          <c:showVal val="0"/>
          <c:showCatName val="0"/>
          <c:showSerName val="0"/>
          <c:showPercent val="0"/>
          <c:showBubbleSize val="0"/>
        </c:dLbls>
        <c:smooth val="0"/>
        <c:axId val="1568296192"/>
        <c:axId val="1568294272"/>
      </c:lineChart>
      <c:dateAx>
        <c:axId val="1568296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d\-mmm\-yy;@"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294272"/>
        <c:crosses val="autoZero"/>
        <c:auto val="1"/>
        <c:lblOffset val="100"/>
        <c:baseTimeUnit val="days"/>
      </c:dateAx>
      <c:valAx>
        <c:axId val="15682942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29619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'Price &amp; Return Charts'!$G$1</c:f>
              <c:strCache>
                <c:ptCount val="1"/>
                <c:pt idx="0">
                  <c:v>MUREB Returns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'Price &amp; Return Charts'!$G$2:$G$1284</c:f>
              <c:numCache>
                <c:formatCode>General</c:formatCode>
                <c:ptCount val="1283"/>
                <c:pt idx="1">
                  <c:v>0.02</c:v>
                </c:pt>
                <c:pt idx="2">
                  <c:v>-1.9694989106753734E-2</c:v>
                </c:pt>
                <c:pt idx="3">
                  <c:v>-5.4523365039856331E-3</c:v>
                </c:pt>
                <c:pt idx="4">
                  <c:v>-9.3257456127282881E-3</c:v>
                </c:pt>
                <c:pt idx="5">
                  <c:v>3.0075187969924814E-3</c:v>
                </c:pt>
                <c:pt idx="6">
                  <c:v>-1.1244377811094452E-3</c:v>
                </c:pt>
                <c:pt idx="7">
                  <c:v>5.6285178236397749E-3</c:v>
                </c:pt>
                <c:pt idx="8">
                  <c:v>-1.8955223880596744E-3</c:v>
                </c:pt>
                <c:pt idx="9">
                  <c:v>1.8991222167391649E-3</c:v>
                </c:pt>
                <c:pt idx="10">
                  <c:v>-1.9850746268657328E-3</c:v>
                </c:pt>
                <c:pt idx="11">
                  <c:v>2.4122511851885079E-2</c:v>
                </c:pt>
                <c:pt idx="12">
                  <c:v>-2.1612149532710217E-2</c:v>
                </c:pt>
                <c:pt idx="13">
                  <c:v>-1.4149253731343311E-2</c:v>
                </c:pt>
                <c:pt idx="14">
                  <c:v>-7.8725852358744899E-4</c:v>
                </c:pt>
                <c:pt idx="15">
                  <c:v>1.9696969696969007E-4</c:v>
                </c:pt>
                <c:pt idx="16">
                  <c:v>-1.9693090754850629E-4</c:v>
                </c:pt>
                <c:pt idx="17">
                  <c:v>0</c:v>
                </c:pt>
                <c:pt idx="18">
                  <c:v>6.0606060606060606E-3</c:v>
                </c:pt>
                <c:pt idx="19">
                  <c:v>-2.0135542168674705E-2</c:v>
                </c:pt>
                <c:pt idx="20">
                  <c:v>-9.5292255198808006E-4</c:v>
                </c:pt>
                <c:pt idx="21">
                  <c:v>-1.5384378701852135E-5</c:v>
                </c:pt>
                <c:pt idx="22">
                  <c:v>5.5E-2</c:v>
                </c:pt>
                <c:pt idx="23">
                  <c:v>-5.2161866569449482E-2</c:v>
                </c:pt>
                <c:pt idx="24">
                  <c:v>-4.5847564540447677E-3</c:v>
                </c:pt>
                <c:pt idx="25">
                  <c:v>1.9938176197836131E-2</c:v>
                </c:pt>
                <c:pt idx="26">
                  <c:v>-2.7538263373238392E-2</c:v>
                </c:pt>
                <c:pt idx="27">
                  <c:v>-1.8259307883797989E-2</c:v>
                </c:pt>
                <c:pt idx="28">
                  <c:v>-1.5872763924367716E-5</c:v>
                </c:pt>
                <c:pt idx="29">
                  <c:v>4.4285714285714248E-2</c:v>
                </c:pt>
                <c:pt idx="30">
                  <c:v>-7.5999392004863964E-4</c:v>
                </c:pt>
                <c:pt idx="31">
                  <c:v>-2.6467903863705473E-2</c:v>
                </c:pt>
                <c:pt idx="32">
                  <c:v>2.8242187500000073E-3</c:v>
                </c:pt>
                <c:pt idx="33">
                  <c:v>-9.9835230968787787E-3</c:v>
                </c:pt>
                <c:pt idx="34">
                  <c:v>-1.5265974189487368E-3</c:v>
                </c:pt>
                <c:pt idx="35">
                  <c:v>-1.4863735951956798E-2</c:v>
                </c:pt>
                <c:pt idx="36">
                  <c:v>0</c:v>
                </c:pt>
                <c:pt idx="37">
                  <c:v>2.8255999999999948E-2</c:v>
                </c:pt>
                <c:pt idx="38">
                  <c:v>-2.0228425606074754E-2</c:v>
                </c:pt>
                <c:pt idx="39">
                  <c:v>1.8803798875583699E-2</c:v>
                </c:pt>
                <c:pt idx="40">
                  <c:v>-1.4809041309431021E-2</c:v>
                </c:pt>
                <c:pt idx="41">
                  <c:v>1.9901107594936688E-2</c:v>
                </c:pt>
                <c:pt idx="42">
                  <c:v>1.1841089706047837E-2</c:v>
                </c:pt>
                <c:pt idx="43">
                  <c:v>5.9796691249748752E-4</c:v>
                </c:pt>
                <c:pt idx="44">
                  <c:v>-3.9993870671161712E-3</c:v>
                </c:pt>
                <c:pt idx="45">
                  <c:v>1.5384852074633311E-5</c:v>
                </c:pt>
                <c:pt idx="46">
                  <c:v>3.0769230769230769E-3</c:v>
                </c:pt>
                <c:pt idx="47">
                  <c:v>-3.9877300613496931E-2</c:v>
                </c:pt>
                <c:pt idx="48">
                  <c:v>2.2364217252396165E-2</c:v>
                </c:pt>
                <c:pt idx="49">
                  <c:v>1.5218750000000014E-2</c:v>
                </c:pt>
                <c:pt idx="50">
                  <c:v>-4.1308831224797657E-2</c:v>
                </c:pt>
                <c:pt idx="51">
                  <c:v>3.54792101460909E-2</c:v>
                </c:pt>
                <c:pt idx="52">
                  <c:v>-3.0441860465116266E-2</c:v>
                </c:pt>
                <c:pt idx="53">
                  <c:v>-1.0002158739296243E-2</c:v>
                </c:pt>
                <c:pt idx="54">
                  <c:v>-7.5269338243607242E-3</c:v>
                </c:pt>
                <c:pt idx="55">
                  <c:v>3.9059321344291271E-3</c:v>
                </c:pt>
                <c:pt idx="56">
                  <c:v>-5.3238226473210713E-2</c:v>
                </c:pt>
                <c:pt idx="57">
                  <c:v>-2.7122823239328148E-2</c:v>
                </c:pt>
                <c:pt idx="58">
                  <c:v>6.0703662636182855E-2</c:v>
                </c:pt>
                <c:pt idx="59">
                  <c:v>3.5459463047157608E-2</c:v>
                </c:pt>
                <c:pt idx="60">
                  <c:v>1.7419034341297702E-2</c:v>
                </c:pt>
                <c:pt idx="61">
                  <c:v>-2.2444479445581981E-2</c:v>
                </c:pt>
                <c:pt idx="62">
                  <c:v>4.8658664303552436E-3</c:v>
                </c:pt>
                <c:pt idx="63">
                  <c:v>-3.7952763480686838E-2</c:v>
                </c:pt>
                <c:pt idx="64">
                  <c:v>-3.3333333333333335E-3</c:v>
                </c:pt>
                <c:pt idx="65">
                  <c:v>-1.617056856187284E-2</c:v>
                </c:pt>
                <c:pt idx="66">
                  <c:v>-1.4158720446008261E-2</c:v>
                </c:pt>
                <c:pt idx="67">
                  <c:v>-2.5862068965517241E-2</c:v>
                </c:pt>
                <c:pt idx="68">
                  <c:v>0</c:v>
                </c:pt>
                <c:pt idx="69">
                  <c:v>-4.4247787610619468E-3</c:v>
                </c:pt>
                <c:pt idx="70">
                  <c:v>2.2222222222222223E-2</c:v>
                </c:pt>
                <c:pt idx="71">
                  <c:v>8.6086956521739914E-3</c:v>
                </c:pt>
                <c:pt idx="72">
                  <c:v>-1.0259505129752643E-2</c:v>
                </c:pt>
                <c:pt idx="73">
                  <c:v>-2.4390243902439025E-2</c:v>
                </c:pt>
                <c:pt idx="74">
                  <c:v>3.5714285714285713E-3</c:v>
                </c:pt>
                <c:pt idx="75">
                  <c:v>1.4234875444839857E-2</c:v>
                </c:pt>
                <c:pt idx="76">
                  <c:v>-6.1403508771929825E-3</c:v>
                </c:pt>
                <c:pt idx="77">
                  <c:v>6.1782877316857903E-3</c:v>
                </c:pt>
                <c:pt idx="78">
                  <c:v>-2.456140350877193E-2</c:v>
                </c:pt>
                <c:pt idx="79">
                  <c:v>7.3920863309352765E-3</c:v>
                </c:pt>
                <c:pt idx="80">
                  <c:v>1.3729446001678136E-2</c:v>
                </c:pt>
                <c:pt idx="81">
                  <c:v>1.0514265586474159E-2</c:v>
                </c:pt>
                <c:pt idx="82">
                  <c:v>2.652630845112158E-2</c:v>
                </c:pt>
                <c:pt idx="83">
                  <c:v>-3.9729027657515945E-3</c:v>
                </c:pt>
                <c:pt idx="84">
                  <c:v>1.4216312963436516E-2</c:v>
                </c:pt>
                <c:pt idx="85">
                  <c:v>5.7143817543157331E-4</c:v>
                </c:pt>
                <c:pt idx="86">
                  <c:v>-1.4949691767590853E-3</c:v>
                </c:pt>
                <c:pt idx="87">
                  <c:v>9.4206311822882943E-4</c:v>
                </c:pt>
                <c:pt idx="88">
                  <c:v>0</c:v>
                </c:pt>
                <c:pt idx="89">
                  <c:v>2.1008403361344539E-4</c:v>
                </c:pt>
                <c:pt idx="90">
                  <c:v>-2.1003990758244065E-4</c:v>
                </c:pt>
                <c:pt idx="91">
                  <c:v>8.4033613445378156E-4</c:v>
                </c:pt>
                <c:pt idx="92">
                  <c:v>1.6792611251049538E-3</c:v>
                </c:pt>
                <c:pt idx="93">
                  <c:v>5.0293378038558257E-3</c:v>
                </c:pt>
                <c:pt idx="94">
                  <c:v>-5.8381984987489572E-3</c:v>
                </c:pt>
                <c:pt idx="95">
                  <c:v>-2.6845637583892617E-2</c:v>
                </c:pt>
                <c:pt idx="96">
                  <c:v>2.8086206896551662E-2</c:v>
                </c:pt>
                <c:pt idx="97">
                  <c:v>-1.0716262221402316E-2</c:v>
                </c:pt>
                <c:pt idx="98">
                  <c:v>-8.3234446516358175E-3</c:v>
                </c:pt>
                <c:pt idx="99">
                  <c:v>8.5642489615206947E-3</c:v>
                </c:pt>
                <c:pt idx="100">
                  <c:v>-8.4745762711864406E-3</c:v>
                </c:pt>
                <c:pt idx="101">
                  <c:v>-1.7094017094017096E-2</c:v>
                </c:pt>
                <c:pt idx="102">
                  <c:v>0</c:v>
                </c:pt>
                <c:pt idx="103">
                  <c:v>-8.6956521739130436E-3</c:v>
                </c:pt>
                <c:pt idx="104">
                  <c:v>0</c:v>
                </c:pt>
                <c:pt idx="105">
                  <c:v>2.6140350877192943E-2</c:v>
                </c:pt>
                <c:pt idx="106">
                  <c:v>-1.6925970251324973E-2</c:v>
                </c:pt>
                <c:pt idx="107">
                  <c:v>1.7391304347826088E-3</c:v>
                </c:pt>
                <c:pt idx="108">
                  <c:v>6.9444444444444441E-3</c:v>
                </c:pt>
                <c:pt idx="109">
                  <c:v>-3.4482758620689655E-3</c:v>
                </c:pt>
                <c:pt idx="110">
                  <c:v>3.4602076124567475E-3</c:v>
                </c:pt>
                <c:pt idx="111">
                  <c:v>-8.6206896551724137E-3</c:v>
                </c:pt>
                <c:pt idx="112">
                  <c:v>-5.7971014492754283E-3</c:v>
                </c:pt>
                <c:pt idx="113">
                  <c:v>-8.7463556851311956E-3</c:v>
                </c:pt>
                <c:pt idx="114">
                  <c:v>-1.1764705882352875E-2</c:v>
                </c:pt>
                <c:pt idx="115">
                  <c:v>0</c:v>
                </c:pt>
                <c:pt idx="116">
                  <c:v>3.3749999999999961E-2</c:v>
                </c:pt>
                <c:pt idx="117">
                  <c:v>-2.7560891345655428E-2</c:v>
                </c:pt>
                <c:pt idx="118">
                  <c:v>-8.9973265594330779E-3</c:v>
                </c:pt>
                <c:pt idx="119">
                  <c:v>-5.1624005162400439E-3</c:v>
                </c:pt>
                <c:pt idx="120">
                  <c:v>0</c:v>
                </c:pt>
                <c:pt idx="121">
                  <c:v>2.7027027027027029E-2</c:v>
                </c:pt>
                <c:pt idx="122">
                  <c:v>1.7543859649122806E-2</c:v>
                </c:pt>
                <c:pt idx="123">
                  <c:v>-8.7701149425287953E-3</c:v>
                </c:pt>
                <c:pt idx="124">
                  <c:v>-3.0149471804438244E-4</c:v>
                </c:pt>
                <c:pt idx="125">
                  <c:v>2.4764821194510375E-3</c:v>
                </c:pt>
                <c:pt idx="126">
                  <c:v>6.6589913739738766E-3</c:v>
                </c:pt>
                <c:pt idx="127">
                  <c:v>-8.6206896551724137E-3</c:v>
                </c:pt>
                <c:pt idx="128">
                  <c:v>1.7391304347826087E-2</c:v>
                </c:pt>
                <c:pt idx="129">
                  <c:v>-6.5299145299146152E-3</c:v>
                </c:pt>
                <c:pt idx="130">
                  <c:v>7.5019787329226985E-3</c:v>
                </c:pt>
                <c:pt idx="131">
                  <c:v>-1.007616900638587E-3</c:v>
                </c:pt>
                <c:pt idx="132">
                  <c:v>-4.8551158218651707E-3</c:v>
                </c:pt>
                <c:pt idx="133">
                  <c:v>-3.624744464104746E-3</c:v>
                </c:pt>
                <c:pt idx="134">
                  <c:v>-5.1724137931034482E-3</c:v>
                </c:pt>
                <c:pt idx="135">
                  <c:v>8.8388214904679772E-3</c:v>
                </c:pt>
                <c:pt idx="136">
                  <c:v>-8.0742140525687559E-4</c:v>
                </c:pt>
                <c:pt idx="137">
                  <c:v>-3.3732785447793276E-2</c:v>
                </c:pt>
                <c:pt idx="138">
                  <c:v>-2.3149054287290246E-2</c:v>
                </c:pt>
                <c:pt idx="139">
                  <c:v>2.185792349726776E-2</c:v>
                </c:pt>
                <c:pt idx="140">
                  <c:v>1.4634581105169405E-2</c:v>
                </c:pt>
                <c:pt idx="141">
                  <c:v>-1.616275188419045E-2</c:v>
                </c:pt>
                <c:pt idx="142">
                  <c:v>1.7838967161300706E-2</c:v>
                </c:pt>
                <c:pt idx="143">
                  <c:v>0</c:v>
                </c:pt>
                <c:pt idx="144">
                  <c:v>-3.0000000000000638E-3</c:v>
                </c:pt>
                <c:pt idx="145">
                  <c:v>3.0090270812437956E-3</c:v>
                </c:pt>
                <c:pt idx="146">
                  <c:v>1.7543859649122807E-3</c:v>
                </c:pt>
                <c:pt idx="147">
                  <c:v>1.2241681260945726E-2</c:v>
                </c:pt>
                <c:pt idx="148">
                  <c:v>3.4775688160694662E-3</c:v>
                </c:pt>
                <c:pt idx="149">
                  <c:v>-6.8965517241379309E-3</c:v>
                </c:pt>
                <c:pt idx="150">
                  <c:v>7.378472222222222E-3</c:v>
                </c:pt>
                <c:pt idx="151">
                  <c:v>8.2550624730718895E-3</c:v>
                </c:pt>
                <c:pt idx="152">
                  <c:v>-1.5024613701627177E-2</c:v>
                </c:pt>
                <c:pt idx="153">
                  <c:v>4.3615328994938331E-3</c:v>
                </c:pt>
                <c:pt idx="154">
                  <c:v>-3.6149875116867165E-3</c:v>
                </c:pt>
                <c:pt idx="155">
                  <c:v>-2.8978582053318094E-3</c:v>
                </c:pt>
                <c:pt idx="156">
                  <c:v>-8.6212560386472788E-3</c:v>
                </c:pt>
                <c:pt idx="157">
                  <c:v>-8.8463146527990259E-3</c:v>
                </c:pt>
                <c:pt idx="158">
                  <c:v>-2.6548672566371681E-3</c:v>
                </c:pt>
                <c:pt idx="159">
                  <c:v>-7.0984915705408569E-4</c:v>
                </c:pt>
                <c:pt idx="160">
                  <c:v>1.615462025691099E-2</c:v>
                </c:pt>
                <c:pt idx="161">
                  <c:v>8.0610396192452513E-3</c:v>
                </c:pt>
                <c:pt idx="162">
                  <c:v>2.2851289637965195E-2</c:v>
                </c:pt>
                <c:pt idx="163">
                  <c:v>-1.3627349616095127E-2</c:v>
                </c:pt>
                <c:pt idx="164">
                  <c:v>2.3426983990606476E-3</c:v>
                </c:pt>
                <c:pt idx="165">
                  <c:v>-4.2858612295280643E-3</c:v>
                </c:pt>
                <c:pt idx="166">
                  <c:v>-4.8437822823166523E-3</c:v>
                </c:pt>
                <c:pt idx="167">
                  <c:v>3.4429065743944794E-3</c:v>
                </c:pt>
                <c:pt idx="168">
                  <c:v>-8.6035966137347347E-3</c:v>
                </c:pt>
                <c:pt idx="169">
                  <c:v>1.7373913043478278E-2</c:v>
                </c:pt>
                <c:pt idx="170">
                  <c:v>-6.8035351031641876E-3</c:v>
                </c:pt>
                <c:pt idx="171">
                  <c:v>-1.721140772102185E-5</c:v>
                </c:pt>
                <c:pt idx="172">
                  <c:v>5.1635111876075735E-3</c:v>
                </c:pt>
                <c:pt idx="173">
                  <c:v>-6.8493150684931503E-3</c:v>
                </c:pt>
                <c:pt idx="174">
                  <c:v>-7.706896551724185E-3</c:v>
                </c:pt>
                <c:pt idx="175">
                  <c:v>-3.9615658610323923E-3</c:v>
                </c:pt>
                <c:pt idx="176">
                  <c:v>2.0497165285651986E-2</c:v>
                </c:pt>
                <c:pt idx="177">
                  <c:v>7.5555555555554856E-3</c:v>
                </c:pt>
                <c:pt idx="178">
                  <c:v>3.0894777917274671E-2</c:v>
                </c:pt>
                <c:pt idx="179">
                  <c:v>3.4346559583957353E-2</c:v>
                </c:pt>
                <c:pt idx="180">
                  <c:v>5.5067621320604637E-2</c:v>
                </c:pt>
                <c:pt idx="181">
                  <c:v>-4.1018835487325288E-3</c:v>
                </c:pt>
                <c:pt idx="182">
                  <c:v>-1.5733127394418428E-2</c:v>
                </c:pt>
                <c:pt idx="183">
                  <c:v>-7.4999999999999997E-2</c:v>
                </c:pt>
                <c:pt idx="184">
                  <c:v>-2.3800415800415711E-2</c:v>
                </c:pt>
                <c:pt idx="185">
                  <c:v>-1.0120284867277838E-2</c:v>
                </c:pt>
                <c:pt idx="186">
                  <c:v>2.323580034423408E-2</c:v>
                </c:pt>
                <c:pt idx="187">
                  <c:v>8.4104289318755253E-4</c:v>
                </c:pt>
                <c:pt idx="188">
                  <c:v>-2.53949579831933E-2</c:v>
                </c:pt>
                <c:pt idx="189">
                  <c:v>-1.7175671247995374E-2</c:v>
                </c:pt>
                <c:pt idx="190">
                  <c:v>1.4071903567104901E-2</c:v>
                </c:pt>
                <c:pt idx="191">
                  <c:v>3.5470196383769431E-3</c:v>
                </c:pt>
                <c:pt idx="192">
                  <c:v>6.0344827586206896E-3</c:v>
                </c:pt>
                <c:pt idx="193">
                  <c:v>2.5706940874035988E-3</c:v>
                </c:pt>
                <c:pt idx="194">
                  <c:v>-2.2222222222222223E-2</c:v>
                </c:pt>
                <c:pt idx="195">
                  <c:v>-3.4965034965034965E-3</c:v>
                </c:pt>
                <c:pt idx="196">
                  <c:v>-1.7543859649122806E-2</c:v>
                </c:pt>
                <c:pt idx="197">
                  <c:v>8.9285714285714281E-3</c:v>
                </c:pt>
                <c:pt idx="198">
                  <c:v>-8.8495575221238937E-3</c:v>
                </c:pt>
                <c:pt idx="199">
                  <c:v>2.3660714285714285E-2</c:v>
                </c:pt>
                <c:pt idx="200">
                  <c:v>-1.8787614478848639E-2</c:v>
                </c:pt>
                <c:pt idx="201">
                  <c:v>1.3369364244061979E-2</c:v>
                </c:pt>
                <c:pt idx="202">
                  <c:v>0</c:v>
                </c:pt>
                <c:pt idx="203">
                  <c:v>-6.6666666666665873E-4</c:v>
                </c:pt>
                <c:pt idx="204">
                  <c:v>6.8466697096307427E-4</c:v>
                </c:pt>
                <c:pt idx="205">
                  <c:v>-5.2806091121208243E-3</c:v>
                </c:pt>
                <c:pt idx="206">
                  <c:v>5.1146384479717408E-3</c:v>
                </c:pt>
                <c:pt idx="207">
                  <c:v>1.5792244253383373E-4</c:v>
                </c:pt>
                <c:pt idx="208">
                  <c:v>-5.3843049878068129E-2</c:v>
                </c:pt>
                <c:pt idx="209">
                  <c:v>1.2961246059707046E-2</c:v>
                </c:pt>
                <c:pt idx="210">
                  <c:v>6.7912647128815038E-3</c:v>
                </c:pt>
                <c:pt idx="211">
                  <c:v>1.2727272727272728E-2</c:v>
                </c:pt>
                <c:pt idx="212">
                  <c:v>-2.640933572710958E-2</c:v>
                </c:pt>
                <c:pt idx="213">
                  <c:v>4.0568699404382766E-4</c:v>
                </c:pt>
                <c:pt idx="214">
                  <c:v>2.1935079537705382E-3</c:v>
                </c:pt>
                <c:pt idx="215">
                  <c:v>-4.9659738826559599E-3</c:v>
                </c:pt>
                <c:pt idx="216">
                  <c:v>1.4787430683918669E-2</c:v>
                </c:pt>
                <c:pt idx="217">
                  <c:v>-7.2859744990892532E-3</c:v>
                </c:pt>
                <c:pt idx="218">
                  <c:v>1.1009174311926606E-2</c:v>
                </c:pt>
                <c:pt idx="219">
                  <c:v>-1.8148820326678765E-3</c:v>
                </c:pt>
                <c:pt idx="220">
                  <c:v>-1.2709090909090925E-2</c:v>
                </c:pt>
                <c:pt idx="221">
                  <c:v>1.2854275243549877E-2</c:v>
                </c:pt>
                <c:pt idx="222">
                  <c:v>-5.4410080183277219E-3</c:v>
                </c:pt>
                <c:pt idx="223">
                  <c:v>-3.6517534358017096E-3</c:v>
                </c:pt>
                <c:pt idx="224">
                  <c:v>9.1559633027523107E-3</c:v>
                </c:pt>
                <c:pt idx="225">
                  <c:v>-1.6145748104510981E-2</c:v>
                </c:pt>
                <c:pt idx="226">
                  <c:v>1.6059581231172848E-2</c:v>
                </c:pt>
                <c:pt idx="227">
                  <c:v>3.4558021098591229E-4</c:v>
                </c:pt>
                <c:pt idx="228">
                  <c:v>6.9683085147002341E-3</c:v>
                </c:pt>
                <c:pt idx="229">
                  <c:v>1.747401017474012E-2</c:v>
                </c:pt>
                <c:pt idx="230">
                  <c:v>-2.0408163265306121E-2</c:v>
                </c:pt>
                <c:pt idx="231">
                  <c:v>-1.6304347826086544E-3</c:v>
                </c:pt>
                <c:pt idx="232">
                  <c:v>-4.173471239339626E-3</c:v>
                </c:pt>
                <c:pt idx="233">
                  <c:v>2.1865889212828817E-3</c:v>
                </c:pt>
                <c:pt idx="234">
                  <c:v>-1.8181818181818182E-3</c:v>
                </c:pt>
                <c:pt idx="235">
                  <c:v>-7.2859744990892532E-3</c:v>
                </c:pt>
                <c:pt idx="236">
                  <c:v>0</c:v>
                </c:pt>
                <c:pt idx="237">
                  <c:v>-7.3394495412844041E-3</c:v>
                </c:pt>
                <c:pt idx="238">
                  <c:v>4.2606284658040582E-2</c:v>
                </c:pt>
                <c:pt idx="239">
                  <c:v>-2.4909139260703761E-2</c:v>
                </c:pt>
                <c:pt idx="240">
                  <c:v>0</c:v>
                </c:pt>
                <c:pt idx="241">
                  <c:v>0</c:v>
                </c:pt>
                <c:pt idx="242">
                  <c:v>0</c:v>
                </c:pt>
                <c:pt idx="243">
                  <c:v>0</c:v>
                </c:pt>
                <c:pt idx="244">
                  <c:v>0</c:v>
                </c:pt>
                <c:pt idx="245">
                  <c:v>1.8181818181818182E-3</c:v>
                </c:pt>
                <c:pt idx="246">
                  <c:v>1.4519056261343012E-2</c:v>
                </c:pt>
                <c:pt idx="247">
                  <c:v>-2.5849731663685233E-2</c:v>
                </c:pt>
                <c:pt idx="248">
                  <c:v>5.8984482600312201E-2</c:v>
                </c:pt>
                <c:pt idx="249">
                  <c:v>4.3543100906931198E-2</c:v>
                </c:pt>
                <c:pt idx="250">
                  <c:v>4.2606932766127134E-2</c:v>
                </c:pt>
                <c:pt idx="251">
                  <c:v>-2.7971693602371547E-2</c:v>
                </c:pt>
                <c:pt idx="252">
                  <c:v>-8.4444225818616717E-3</c:v>
                </c:pt>
                <c:pt idx="253">
                  <c:v>-2.103452837676946E-2</c:v>
                </c:pt>
                <c:pt idx="254">
                  <c:v>-1.1790540540540571E-2</c:v>
                </c:pt>
                <c:pt idx="255">
                  <c:v>-8.5809032169840045E-3</c:v>
                </c:pt>
                <c:pt idx="256">
                  <c:v>0</c:v>
                </c:pt>
                <c:pt idx="257">
                  <c:v>-1.8103448275861285E-3</c:v>
                </c:pt>
                <c:pt idx="258">
                  <c:v>-6.8226962604716213E-3</c:v>
                </c:pt>
                <c:pt idx="259">
                  <c:v>8.6956521739130436E-3</c:v>
                </c:pt>
                <c:pt idx="260">
                  <c:v>0</c:v>
                </c:pt>
                <c:pt idx="261">
                  <c:v>-1.3431034482758559E-2</c:v>
                </c:pt>
                <c:pt idx="262">
                  <c:v>-3.6699813005721039E-4</c:v>
                </c:pt>
                <c:pt idx="263">
                  <c:v>1.3986013986013986E-2</c:v>
                </c:pt>
                <c:pt idx="264">
                  <c:v>-1.2297413793103338E-2</c:v>
                </c:pt>
                <c:pt idx="265">
                  <c:v>-5.9306907792814846E-3</c:v>
                </c:pt>
                <c:pt idx="266">
                  <c:v>9.3068993976850873E-4</c:v>
                </c:pt>
                <c:pt idx="267">
                  <c:v>-8.701754385964976E-3</c:v>
                </c:pt>
                <c:pt idx="268">
                  <c:v>2.7555571286988621E-2</c:v>
                </c:pt>
                <c:pt idx="269">
                  <c:v>-3.5462703019238442E-2</c:v>
                </c:pt>
                <c:pt idx="270">
                  <c:v>3.9248598264347734E-2</c:v>
                </c:pt>
                <c:pt idx="271">
                  <c:v>1.245704467353952E-2</c:v>
                </c:pt>
                <c:pt idx="272">
                  <c:v>-2.0195163343232885E-2</c:v>
                </c:pt>
                <c:pt idx="273">
                  <c:v>-3.7758725210012361E-3</c:v>
                </c:pt>
                <c:pt idx="274">
                  <c:v>7.615139871690102E-3</c:v>
                </c:pt>
                <c:pt idx="275">
                  <c:v>4.2274178241740066E-3</c:v>
                </c:pt>
                <c:pt idx="276">
                  <c:v>-3.4364261168384879E-3</c:v>
                </c:pt>
                <c:pt idx="277">
                  <c:v>0</c:v>
                </c:pt>
                <c:pt idx="278">
                  <c:v>4.8275862068960812E-4</c:v>
                </c:pt>
                <c:pt idx="279">
                  <c:v>-1.168401461363475E-2</c:v>
                </c:pt>
                <c:pt idx="280">
                  <c:v>-1.4786399302528367E-2</c:v>
                </c:pt>
                <c:pt idx="281">
                  <c:v>8.8138472974408303E-3</c:v>
                </c:pt>
                <c:pt idx="282">
                  <c:v>6.2236842105263396E-3</c:v>
                </c:pt>
                <c:pt idx="283">
                  <c:v>9.89020089879219E-3</c:v>
                </c:pt>
                <c:pt idx="284">
                  <c:v>1.2603155968371571E-3</c:v>
                </c:pt>
                <c:pt idx="285">
                  <c:v>-1.2070006035011642E-4</c:v>
                </c:pt>
                <c:pt idx="286">
                  <c:v>-2.5660481478926668E-2</c:v>
                </c:pt>
                <c:pt idx="287">
                  <c:v>0</c:v>
                </c:pt>
                <c:pt idx="288">
                  <c:v>-4.1238938053098067E-3</c:v>
                </c:pt>
                <c:pt idx="289">
                  <c:v>-8.8862032807781706E-6</c:v>
                </c:pt>
                <c:pt idx="290">
                  <c:v>5.7760834599636639E-4</c:v>
                </c:pt>
                <c:pt idx="291">
                  <c:v>-5.3109291461660227E-3</c:v>
                </c:pt>
                <c:pt idx="292">
                  <c:v>-3.616071428571185E-4</c:v>
                </c:pt>
                <c:pt idx="293">
                  <c:v>1.1079899427918106E-2</c:v>
                </c:pt>
                <c:pt idx="294">
                  <c:v>-2.7915194346289671E-2</c:v>
                </c:pt>
                <c:pt idx="295">
                  <c:v>0</c:v>
                </c:pt>
                <c:pt idx="296">
                  <c:v>8.7422755361685669E-3</c:v>
                </c:pt>
                <c:pt idx="297">
                  <c:v>8.9908289940721954E-3</c:v>
                </c:pt>
                <c:pt idx="298">
                  <c:v>-3.5714285714285712E-2</c:v>
                </c:pt>
                <c:pt idx="299">
                  <c:v>3.7037037037037035E-2</c:v>
                </c:pt>
                <c:pt idx="300">
                  <c:v>1.5160714285714302E-2</c:v>
                </c:pt>
                <c:pt idx="301">
                  <c:v>-2.3729529103414325E-2</c:v>
                </c:pt>
                <c:pt idx="302">
                  <c:v>0</c:v>
                </c:pt>
                <c:pt idx="303">
                  <c:v>-2.2522522522522523E-4</c:v>
                </c:pt>
                <c:pt idx="304">
                  <c:v>-8.7857625591349405E-3</c:v>
                </c:pt>
                <c:pt idx="305">
                  <c:v>1.7272727272727273E-2</c:v>
                </c:pt>
                <c:pt idx="306">
                  <c:v>-9.9374441465593308E-3</c:v>
                </c:pt>
                <c:pt idx="307">
                  <c:v>-3.1068346752355914E-2</c:v>
                </c:pt>
                <c:pt idx="308">
                  <c:v>-3.2232221042237589E-3</c:v>
                </c:pt>
                <c:pt idx="309">
                  <c:v>5.6074766355140183E-3</c:v>
                </c:pt>
                <c:pt idx="310">
                  <c:v>1.2843866171003658E-2</c:v>
                </c:pt>
                <c:pt idx="311">
                  <c:v>4.1217815786093188E-2</c:v>
                </c:pt>
                <c:pt idx="312">
                  <c:v>3.6061124134162958E-2</c:v>
                </c:pt>
                <c:pt idx="313">
                  <c:v>-2.1826038140278722E-2</c:v>
                </c:pt>
                <c:pt idx="314">
                  <c:v>-1.5634782608695667E-2</c:v>
                </c:pt>
                <c:pt idx="315">
                  <c:v>4.9292415328350443E-3</c:v>
                </c:pt>
                <c:pt idx="316">
                  <c:v>-1.334827707454285E-2</c:v>
                </c:pt>
                <c:pt idx="317">
                  <c:v>-1.9916875665417888E-2</c:v>
                </c:pt>
                <c:pt idx="318">
                  <c:v>1.8108103194371283E-2</c:v>
                </c:pt>
                <c:pt idx="319">
                  <c:v>5.3572385221164667E-3</c:v>
                </c:pt>
                <c:pt idx="320">
                  <c:v>-5.4885521945328194E-3</c:v>
                </c:pt>
                <c:pt idx="321">
                  <c:v>-3.393463118413962E-3</c:v>
                </c:pt>
                <c:pt idx="322">
                  <c:v>-1.4336917562724014E-2</c:v>
                </c:pt>
                <c:pt idx="323">
                  <c:v>0</c:v>
                </c:pt>
                <c:pt idx="324">
                  <c:v>0</c:v>
                </c:pt>
                <c:pt idx="325">
                  <c:v>-1.8163636363636382E-2</c:v>
                </c:pt>
                <c:pt idx="326">
                  <c:v>3.240680728142243E-5</c:v>
                </c:pt>
                <c:pt idx="327">
                  <c:v>-9.1245353245899673E-3</c:v>
                </c:pt>
                <c:pt idx="328">
                  <c:v>-1.8688095683054145E-4</c:v>
                </c:pt>
                <c:pt idx="329">
                  <c:v>1.5887850467289719E-2</c:v>
                </c:pt>
                <c:pt idx="330">
                  <c:v>-6.439742410303588E-3</c:v>
                </c:pt>
                <c:pt idx="331">
                  <c:v>2.7962962962962794E-3</c:v>
                </c:pt>
                <c:pt idx="332">
                  <c:v>0</c:v>
                </c:pt>
                <c:pt idx="333">
                  <c:v>1.5678380823992186E-2</c:v>
                </c:pt>
                <c:pt idx="334">
                  <c:v>-4.5454545454545456E-2</c:v>
                </c:pt>
                <c:pt idx="335">
                  <c:v>2.8571428571428571E-2</c:v>
                </c:pt>
                <c:pt idx="336">
                  <c:v>-9.2592592592592587E-3</c:v>
                </c:pt>
                <c:pt idx="337">
                  <c:v>-1.8485981308411191E-2</c:v>
                </c:pt>
                <c:pt idx="338">
                  <c:v>1.1983203519262665E-2</c:v>
                </c:pt>
                <c:pt idx="339">
                  <c:v>7.7107277440357693E-3</c:v>
                </c:pt>
                <c:pt idx="340">
                  <c:v>-1.027077497665733E-2</c:v>
                </c:pt>
                <c:pt idx="341">
                  <c:v>9.4339622641423628E-5</c:v>
                </c:pt>
                <c:pt idx="342">
                  <c:v>1.1720592396943856E-2</c:v>
                </c:pt>
                <c:pt idx="343">
                  <c:v>6.9695345096850037E-3</c:v>
                </c:pt>
                <c:pt idx="344">
                  <c:v>9.2592592592592587E-3</c:v>
                </c:pt>
                <c:pt idx="345">
                  <c:v>-1.3577981651376105E-2</c:v>
                </c:pt>
                <c:pt idx="346">
                  <c:v>4.4642857142856715E-3</c:v>
                </c:pt>
                <c:pt idx="347">
                  <c:v>2.59259259259234E-4</c:v>
                </c:pt>
                <c:pt idx="348">
                  <c:v>-2.4067834265189666E-4</c:v>
                </c:pt>
                <c:pt idx="349">
                  <c:v>9.2405696190811445E-3</c:v>
                </c:pt>
                <c:pt idx="350">
                  <c:v>9.1743119266055051E-3</c:v>
                </c:pt>
                <c:pt idx="351">
                  <c:v>-4.113636363636446E-3</c:v>
                </c:pt>
                <c:pt idx="352">
                  <c:v>4.1306282662772692E-3</c:v>
                </c:pt>
                <c:pt idx="353">
                  <c:v>-7.3636363636362806E-3</c:v>
                </c:pt>
                <c:pt idx="354">
                  <c:v>7.4182617455810134E-3</c:v>
                </c:pt>
                <c:pt idx="355">
                  <c:v>1.423636363636371E-2</c:v>
                </c:pt>
                <c:pt idx="356">
                  <c:v>-5.073230195579371E-3</c:v>
                </c:pt>
                <c:pt idx="357">
                  <c:v>-8.9909909909910071E-3</c:v>
                </c:pt>
                <c:pt idx="358">
                  <c:v>5.4408101670879866E-3</c:v>
                </c:pt>
                <c:pt idx="359">
                  <c:v>-1.8128308642366977E-3</c:v>
                </c:pt>
                <c:pt idx="360">
                  <c:v>5.434782608695652E-3</c:v>
                </c:pt>
                <c:pt idx="361">
                  <c:v>0</c:v>
                </c:pt>
                <c:pt idx="362">
                  <c:v>-9.0090090090090089E-3</c:v>
                </c:pt>
                <c:pt idx="363">
                  <c:v>-1.6036363636363727E-2</c:v>
                </c:pt>
                <c:pt idx="364">
                  <c:v>-5.247791862226835E-3</c:v>
                </c:pt>
                <c:pt idx="365">
                  <c:v>5.8513207266772094E-4</c:v>
                </c:pt>
                <c:pt idx="366">
                  <c:v>2.4783952622736936E-3</c:v>
                </c:pt>
                <c:pt idx="367">
                  <c:v>-9.0372043926739299E-3</c:v>
                </c:pt>
                <c:pt idx="368">
                  <c:v>-3.9618022462671312E-3</c:v>
                </c:pt>
                <c:pt idx="369">
                  <c:v>4.0995140621775311E-2</c:v>
                </c:pt>
                <c:pt idx="370">
                  <c:v>3.3126667147285696E-2</c:v>
                </c:pt>
                <c:pt idx="371">
                  <c:v>1.496807508460962E-2</c:v>
                </c:pt>
                <c:pt idx="372">
                  <c:v>-2.8007906497077965E-2</c:v>
                </c:pt>
                <c:pt idx="373">
                  <c:v>-4.4296690568606739E-3</c:v>
                </c:pt>
                <c:pt idx="374">
                  <c:v>-3.3747779751332148E-2</c:v>
                </c:pt>
                <c:pt idx="375">
                  <c:v>1.838235294117647E-3</c:v>
                </c:pt>
                <c:pt idx="376">
                  <c:v>6.4220183486238536E-3</c:v>
                </c:pt>
                <c:pt idx="377">
                  <c:v>2.7347310847766638E-3</c:v>
                </c:pt>
                <c:pt idx="378">
                  <c:v>9.0909090909090905E-3</c:v>
                </c:pt>
                <c:pt idx="379">
                  <c:v>-1.472522522522525E-2</c:v>
                </c:pt>
                <c:pt idx="380">
                  <c:v>-1.1918749514243598E-2</c:v>
                </c:pt>
                <c:pt idx="381">
                  <c:v>3.1278340212101473E-3</c:v>
                </c:pt>
                <c:pt idx="382">
                  <c:v>2.2232472324721906E-3</c:v>
                </c:pt>
                <c:pt idx="383">
                  <c:v>3.3044614832339041E-3</c:v>
                </c:pt>
                <c:pt idx="384">
                  <c:v>9.3577981651374483E-4</c:v>
                </c:pt>
                <c:pt idx="385">
                  <c:v>1.5820058294073427E-2</c:v>
                </c:pt>
                <c:pt idx="386">
                  <c:v>-8.0800880643879958E-3</c:v>
                </c:pt>
                <c:pt idx="387">
                  <c:v>-1.2052850612876496E-3</c:v>
                </c:pt>
                <c:pt idx="388">
                  <c:v>1.8214936247723133E-3</c:v>
                </c:pt>
                <c:pt idx="389">
                  <c:v>-1.8181818181818181E-2</c:v>
                </c:pt>
                <c:pt idx="390">
                  <c:v>1.6666666666666666E-2</c:v>
                </c:pt>
                <c:pt idx="391">
                  <c:v>-1.0564663023679335E-2</c:v>
                </c:pt>
                <c:pt idx="392">
                  <c:v>3.3136966126656006E-3</c:v>
                </c:pt>
                <c:pt idx="393">
                  <c:v>0</c:v>
                </c:pt>
                <c:pt idx="394">
                  <c:v>-1.7412844036697264E-2</c:v>
                </c:pt>
                <c:pt idx="395">
                  <c:v>-9.523631678213122E-4</c:v>
                </c:pt>
                <c:pt idx="396">
                  <c:v>-1.4766355140186873E-2</c:v>
                </c:pt>
                <c:pt idx="397">
                  <c:v>2.3543919559855752E-2</c:v>
                </c:pt>
                <c:pt idx="398">
                  <c:v>-1.6848621897647926E-2</c:v>
                </c:pt>
                <c:pt idx="399">
                  <c:v>-1.001093473096781E-2</c:v>
                </c:pt>
                <c:pt idx="400">
                  <c:v>9.3123345584734361E-3</c:v>
                </c:pt>
                <c:pt idx="401">
                  <c:v>-3.3962264150943396E-2</c:v>
                </c:pt>
                <c:pt idx="402">
                  <c:v>1.6625976562500089E-2</c:v>
                </c:pt>
                <c:pt idx="403">
                  <c:v>-8.8854734516479611E-4</c:v>
                </c:pt>
                <c:pt idx="404">
                  <c:v>-9.6144601480539427E-5</c:v>
                </c:pt>
                <c:pt idx="405">
                  <c:v>1.9230769230769232E-3</c:v>
                </c:pt>
                <c:pt idx="406">
                  <c:v>1.6276391554702532E-2</c:v>
                </c:pt>
                <c:pt idx="407">
                  <c:v>-4.7216136587870546E-6</c:v>
                </c:pt>
                <c:pt idx="408">
                  <c:v>-1.7918608439452016E-2</c:v>
                </c:pt>
                <c:pt idx="409">
                  <c:v>5.2789476720706253E-2</c:v>
                </c:pt>
                <c:pt idx="410">
                  <c:v>4.4644161917287629E-2</c:v>
                </c:pt>
                <c:pt idx="411">
                  <c:v>-8.5332587256067623E-3</c:v>
                </c:pt>
                <c:pt idx="412">
                  <c:v>-3.8712522045855458E-2</c:v>
                </c:pt>
                <c:pt idx="413">
                  <c:v>9.4119805522429063E-3</c:v>
                </c:pt>
                <c:pt idx="414">
                  <c:v>-2.1247591697262608E-2</c:v>
                </c:pt>
                <c:pt idx="415">
                  <c:v>-1.1648312874890966E-2</c:v>
                </c:pt>
                <c:pt idx="416">
                  <c:v>-2.2767947314772535E-2</c:v>
                </c:pt>
                <c:pt idx="417">
                  <c:v>0</c:v>
                </c:pt>
                <c:pt idx="418">
                  <c:v>2.034224187656206E-2</c:v>
                </c:pt>
                <c:pt idx="419">
                  <c:v>1.2870279641215123E-2</c:v>
                </c:pt>
                <c:pt idx="420">
                  <c:v>-6.1022120518687516E-3</c:v>
                </c:pt>
                <c:pt idx="421">
                  <c:v>5.0540029575273158E-4</c:v>
                </c:pt>
                <c:pt idx="422">
                  <c:v>-2.6870907390084107E-2</c:v>
                </c:pt>
                <c:pt idx="423">
                  <c:v>-2.5603806685732238E-2</c:v>
                </c:pt>
                <c:pt idx="424">
                  <c:v>-3.5910185075569102E-3</c:v>
                </c:pt>
                <c:pt idx="425">
                  <c:v>-2.0633663366336666E-2</c:v>
                </c:pt>
                <c:pt idx="426">
                  <c:v>8.4920538638848296E-4</c:v>
                </c:pt>
                <c:pt idx="427">
                  <c:v>-4.0404040404040404E-3</c:v>
                </c:pt>
                <c:pt idx="428">
                  <c:v>-1.2150101419878314E-2</c:v>
                </c:pt>
                <c:pt idx="429">
                  <c:v>1.589803084125584E-2</c:v>
                </c:pt>
                <c:pt idx="430">
                  <c:v>8.5851006311236464E-3</c:v>
                </c:pt>
                <c:pt idx="431">
                  <c:v>2.004008016032064E-3</c:v>
                </c:pt>
                <c:pt idx="432">
                  <c:v>1.1960000000000037E-2</c:v>
                </c:pt>
                <c:pt idx="433">
                  <c:v>-3.7373018696391209E-2</c:v>
                </c:pt>
                <c:pt idx="434">
                  <c:v>6.0155624448231405E-3</c:v>
                </c:pt>
                <c:pt idx="435">
                  <c:v>0</c:v>
                </c:pt>
                <c:pt idx="436">
                  <c:v>-2.0408163265306124E-3</c:v>
                </c:pt>
                <c:pt idx="437">
                  <c:v>2.0449897750511249E-3</c:v>
                </c:pt>
                <c:pt idx="438">
                  <c:v>-8.1632653061224497E-3</c:v>
                </c:pt>
                <c:pt idx="439">
                  <c:v>8.23045267489712E-3</c:v>
                </c:pt>
                <c:pt idx="440">
                  <c:v>-4.8959183673469409E-2</c:v>
                </c:pt>
                <c:pt idx="441">
                  <c:v>-6.4590888607540418E-3</c:v>
                </c:pt>
                <c:pt idx="442">
                  <c:v>-2.159827213822894E-2</c:v>
                </c:pt>
                <c:pt idx="443">
                  <c:v>0</c:v>
                </c:pt>
                <c:pt idx="444">
                  <c:v>1.5452538631346579E-2</c:v>
                </c:pt>
                <c:pt idx="445">
                  <c:v>2.717391304347826E-2</c:v>
                </c:pt>
                <c:pt idx="446">
                  <c:v>1.0582010582010583E-3</c:v>
                </c:pt>
                <c:pt idx="447">
                  <c:v>4.2283298097251587E-3</c:v>
                </c:pt>
                <c:pt idx="448">
                  <c:v>0</c:v>
                </c:pt>
                <c:pt idx="449">
                  <c:v>-1.0526315789473684E-2</c:v>
                </c:pt>
                <c:pt idx="450">
                  <c:v>-4.2553191489361703E-3</c:v>
                </c:pt>
                <c:pt idx="451">
                  <c:v>1.1810897435897383E-2</c:v>
                </c:pt>
                <c:pt idx="452">
                  <c:v>1.3879869701337404E-2</c:v>
                </c:pt>
                <c:pt idx="453">
                  <c:v>-8.5190585294730916E-3</c:v>
                </c:pt>
                <c:pt idx="454">
                  <c:v>2.0797882397428817E-3</c:v>
                </c:pt>
                <c:pt idx="455">
                  <c:v>-4.1928721174004195E-3</c:v>
                </c:pt>
                <c:pt idx="456">
                  <c:v>4.2105263157894736E-3</c:v>
                </c:pt>
                <c:pt idx="457">
                  <c:v>2.0964360587002098E-3</c:v>
                </c:pt>
                <c:pt idx="458">
                  <c:v>0</c:v>
                </c:pt>
                <c:pt idx="459">
                  <c:v>7.8451882845188281E-3</c:v>
                </c:pt>
                <c:pt idx="460">
                  <c:v>-2.2314478463933574E-2</c:v>
                </c:pt>
                <c:pt idx="461">
                  <c:v>6.1571125265392782E-2</c:v>
                </c:pt>
                <c:pt idx="462">
                  <c:v>-2.9000000000000001E-2</c:v>
                </c:pt>
                <c:pt idx="463">
                  <c:v>-4.3940954342603141E-3</c:v>
                </c:pt>
                <c:pt idx="464">
                  <c:v>-1.1470473300691628E-2</c:v>
                </c:pt>
                <c:pt idx="465">
                  <c:v>-2.7671844479583423E-2</c:v>
                </c:pt>
                <c:pt idx="466">
                  <c:v>1.4229683837948957E-2</c:v>
                </c:pt>
                <c:pt idx="467">
                  <c:v>-1.9964315750586534E-3</c:v>
                </c:pt>
                <c:pt idx="468">
                  <c:v>4.0192271847820007E-3</c:v>
                </c:pt>
                <c:pt idx="469">
                  <c:v>6.0138580206562653E-3</c:v>
                </c:pt>
                <c:pt idx="470">
                  <c:v>-1.9926359107643962E-3</c:v>
                </c:pt>
                <c:pt idx="471">
                  <c:v>1.9966144363902983E-3</c:v>
                </c:pt>
                <c:pt idx="472">
                  <c:v>-9.7981589776911376E-3</c:v>
                </c:pt>
                <c:pt idx="473">
                  <c:v>1.8399492764485392E-2</c:v>
                </c:pt>
                <c:pt idx="474">
                  <c:v>-5.3590814196242204E-2</c:v>
                </c:pt>
                <c:pt idx="475">
                  <c:v>2.8312708181677887E-2</c:v>
                </c:pt>
                <c:pt idx="476">
                  <c:v>-1.3766584792938404E-2</c:v>
                </c:pt>
                <c:pt idx="477">
                  <c:v>0</c:v>
                </c:pt>
                <c:pt idx="478">
                  <c:v>-5.5818683081472155E-3</c:v>
                </c:pt>
                <c:pt idx="479">
                  <c:v>-8.4239018988639478E-3</c:v>
                </c:pt>
                <c:pt idx="480">
                  <c:v>5.6691593320538974E-3</c:v>
                </c:pt>
                <c:pt idx="481">
                  <c:v>5.2840535205088905E-2</c:v>
                </c:pt>
                <c:pt idx="482">
                  <c:v>-2.5094272797349979E-2</c:v>
                </c:pt>
                <c:pt idx="483">
                  <c:v>6.4822432835767085E-3</c:v>
                </c:pt>
                <c:pt idx="484">
                  <c:v>-1.9655893583215067E-2</c:v>
                </c:pt>
                <c:pt idx="485">
                  <c:v>7.102054813063515E-3</c:v>
                </c:pt>
                <c:pt idx="486">
                  <c:v>-4.7397849462365638E-2</c:v>
                </c:pt>
                <c:pt idx="487">
                  <c:v>-2.7903196676900752E-2</c:v>
                </c:pt>
                <c:pt idx="488">
                  <c:v>2.4152345564328791E-2</c:v>
                </c:pt>
                <c:pt idx="489">
                  <c:v>-2.2675736961451248E-3</c:v>
                </c:pt>
                <c:pt idx="490">
                  <c:v>0</c:v>
                </c:pt>
                <c:pt idx="491">
                  <c:v>-1.7045454545454544E-2</c:v>
                </c:pt>
                <c:pt idx="492">
                  <c:v>6.9364161849710983E-3</c:v>
                </c:pt>
                <c:pt idx="493">
                  <c:v>1.148105625717566E-3</c:v>
                </c:pt>
                <c:pt idx="494">
                  <c:v>4.5871559633027525E-3</c:v>
                </c:pt>
                <c:pt idx="495">
                  <c:v>4.9497716894977187E-2</c:v>
                </c:pt>
                <c:pt idx="496">
                  <c:v>6.9048033414549265E-2</c:v>
                </c:pt>
                <c:pt idx="497">
                  <c:v>1.1639737902405214E-2</c:v>
                </c:pt>
                <c:pt idx="498">
                  <c:v>-3.385364283702777E-2</c:v>
                </c:pt>
                <c:pt idx="499">
                  <c:v>-1.3317787817589868E-2</c:v>
                </c:pt>
                <c:pt idx="500">
                  <c:v>-2.2757325530688037E-2</c:v>
                </c:pt>
                <c:pt idx="501">
                  <c:v>-4.0676270436200021E-2</c:v>
                </c:pt>
                <c:pt idx="502">
                  <c:v>2.1855094645389227E-2</c:v>
                </c:pt>
                <c:pt idx="503">
                  <c:v>-3.0837004405286344E-2</c:v>
                </c:pt>
                <c:pt idx="504">
                  <c:v>2.2727272727272728E-2</c:v>
                </c:pt>
                <c:pt idx="505">
                  <c:v>0</c:v>
                </c:pt>
                <c:pt idx="506">
                  <c:v>-1.4444444444444444E-2</c:v>
                </c:pt>
                <c:pt idx="507">
                  <c:v>-1.2401352874859075E-2</c:v>
                </c:pt>
                <c:pt idx="508">
                  <c:v>2.2808219178082213E-2</c:v>
                </c:pt>
                <c:pt idx="509">
                  <c:v>-8.9064488046608388E-3</c:v>
                </c:pt>
                <c:pt idx="510">
                  <c:v>-4.7297297297297812E-3</c:v>
                </c:pt>
                <c:pt idx="511">
                  <c:v>2.262955419778745E-4</c:v>
                </c:pt>
                <c:pt idx="512">
                  <c:v>-2.4886877828054297E-2</c:v>
                </c:pt>
                <c:pt idx="513">
                  <c:v>1.6241299303944315E-2</c:v>
                </c:pt>
                <c:pt idx="514">
                  <c:v>2.2831050228310501E-3</c:v>
                </c:pt>
                <c:pt idx="515">
                  <c:v>6.8337129840546698E-3</c:v>
                </c:pt>
                <c:pt idx="516">
                  <c:v>-2.0361990950226245E-2</c:v>
                </c:pt>
                <c:pt idx="517">
                  <c:v>1.6143187066974617E-2</c:v>
                </c:pt>
                <c:pt idx="518">
                  <c:v>0</c:v>
                </c:pt>
                <c:pt idx="519">
                  <c:v>-2.2500511375258734E-3</c:v>
                </c:pt>
                <c:pt idx="520">
                  <c:v>0</c:v>
                </c:pt>
                <c:pt idx="521">
                  <c:v>0</c:v>
                </c:pt>
                <c:pt idx="522">
                  <c:v>-2.2779043280182231E-3</c:v>
                </c:pt>
                <c:pt idx="523">
                  <c:v>0</c:v>
                </c:pt>
                <c:pt idx="524">
                  <c:v>-2.7397260273973642E-4</c:v>
                </c:pt>
                <c:pt idx="525">
                  <c:v>2.5577783867726423E-3</c:v>
                </c:pt>
                <c:pt idx="526">
                  <c:v>-2.0956719817767627E-2</c:v>
                </c:pt>
                <c:pt idx="527">
                  <c:v>1.2098650535132593E-2</c:v>
                </c:pt>
                <c:pt idx="528">
                  <c:v>0</c:v>
                </c:pt>
                <c:pt idx="529">
                  <c:v>-5.7471264367816091E-4</c:v>
                </c:pt>
                <c:pt idx="530">
                  <c:v>5.750431282346176E-4</c:v>
                </c:pt>
                <c:pt idx="531">
                  <c:v>-2.2988505747126436E-3</c:v>
                </c:pt>
                <c:pt idx="532">
                  <c:v>-4.608294930875576E-3</c:v>
                </c:pt>
                <c:pt idx="533">
                  <c:v>2.3148148148148147E-3</c:v>
                </c:pt>
                <c:pt idx="534">
                  <c:v>-3.0792917628944907E-3</c:v>
                </c:pt>
                <c:pt idx="535">
                  <c:v>3.4691119691119742E-3</c:v>
                </c:pt>
                <c:pt idx="536">
                  <c:v>-7.3047747486038308E-3</c:v>
                </c:pt>
                <c:pt idx="537">
                  <c:v>1.858139534883723E-2</c:v>
                </c:pt>
                <c:pt idx="538">
                  <c:v>-1.824242562615587E-2</c:v>
                </c:pt>
                <c:pt idx="539">
                  <c:v>-4.0697674418604651E-3</c:v>
                </c:pt>
                <c:pt idx="540">
                  <c:v>-1.9287799182720354E-2</c:v>
                </c:pt>
                <c:pt idx="541">
                  <c:v>-2.3571989809281391E-3</c:v>
                </c:pt>
                <c:pt idx="542">
                  <c:v>0</c:v>
                </c:pt>
                <c:pt idx="543">
                  <c:v>2.1479713603818071E-3</c:v>
                </c:pt>
                <c:pt idx="544">
                  <c:v>2.1433674684448678E-2</c:v>
                </c:pt>
                <c:pt idx="545">
                  <c:v>-2.1170435999067344E-2</c:v>
                </c:pt>
                <c:pt idx="546">
                  <c:v>9.9328283550093269E-3</c:v>
                </c:pt>
                <c:pt idx="547">
                  <c:v>9.2219156112171696E-3</c:v>
                </c:pt>
                <c:pt idx="548">
                  <c:v>-2.6174339799018436E-2</c:v>
                </c:pt>
                <c:pt idx="549">
                  <c:v>-1.607871370290374E-2</c:v>
                </c:pt>
                <c:pt idx="550">
                  <c:v>-1.8707317073170769E-2</c:v>
                </c:pt>
                <c:pt idx="551">
                  <c:v>3.6214053140456823E-2</c:v>
                </c:pt>
                <c:pt idx="552">
                  <c:v>5.3010314224034599E-2</c:v>
                </c:pt>
                <c:pt idx="553">
                  <c:v>-3.4965831435079781E-2</c:v>
                </c:pt>
                <c:pt idx="554">
                  <c:v>1.3061096030528274E-2</c:v>
                </c:pt>
                <c:pt idx="555">
                  <c:v>-9.9801949438856046E-3</c:v>
                </c:pt>
                <c:pt idx="556">
                  <c:v>-1.3536518396485444E-2</c:v>
                </c:pt>
                <c:pt idx="557">
                  <c:v>-9.8970531514300328E-3</c:v>
                </c:pt>
                <c:pt idx="558">
                  <c:v>-1.8048192771084361E-2</c:v>
                </c:pt>
                <c:pt idx="559">
                  <c:v>1.8355377782140362E-2</c:v>
                </c:pt>
                <c:pt idx="560">
                  <c:v>2.4096966191956431E-2</c:v>
                </c:pt>
                <c:pt idx="561">
                  <c:v>-2.8000658839031451E-3</c:v>
                </c:pt>
                <c:pt idx="562">
                  <c:v>-1.3921661160925044E-2</c:v>
                </c:pt>
                <c:pt idx="563">
                  <c:v>7.0591050490549073E-3</c:v>
                </c:pt>
                <c:pt idx="564">
                  <c:v>-3.5048116906261678E-3</c:v>
                </c:pt>
                <c:pt idx="565">
                  <c:v>2.4639841033282932E-3</c:v>
                </c:pt>
                <c:pt idx="566">
                  <c:v>-5.6492695593572456E-4</c:v>
                </c:pt>
                <c:pt idx="567">
                  <c:v>1.9734036750925716E-3</c:v>
                </c:pt>
                <c:pt idx="568">
                  <c:v>-2.6128266033254698E-3</c:v>
                </c:pt>
                <c:pt idx="569">
                  <c:v>-3.4115265539414255E-3</c:v>
                </c:pt>
                <c:pt idx="570">
                  <c:v>8.3698256136977307E-3</c:v>
                </c:pt>
                <c:pt idx="571">
                  <c:v>-2.5997108799203798E-2</c:v>
                </c:pt>
                <c:pt idx="572">
                  <c:v>1.1532846715328489E-2</c:v>
                </c:pt>
                <c:pt idx="573">
                  <c:v>-1.3806706114398444E-2</c:v>
                </c:pt>
                <c:pt idx="574">
                  <c:v>2.4365853658536607E-2</c:v>
                </c:pt>
                <c:pt idx="575">
                  <c:v>-3.952475058930034E-3</c:v>
                </c:pt>
                <c:pt idx="576">
                  <c:v>8.9642148543016276E-3</c:v>
                </c:pt>
                <c:pt idx="577">
                  <c:v>6.9181197877180058E-3</c:v>
                </c:pt>
                <c:pt idx="578">
                  <c:v>0</c:v>
                </c:pt>
                <c:pt idx="579">
                  <c:v>-1.5686274509803966E-2</c:v>
                </c:pt>
                <c:pt idx="580">
                  <c:v>-3.187250996015932E-2</c:v>
                </c:pt>
                <c:pt idx="581">
                  <c:v>2.903292181069957E-2</c:v>
                </c:pt>
                <c:pt idx="582">
                  <c:v>1.7256203635200248E-2</c:v>
                </c:pt>
                <c:pt idx="583">
                  <c:v>-9.9068286354522667E-3</c:v>
                </c:pt>
                <c:pt idx="584">
                  <c:v>-4.4073853484217339E-3</c:v>
                </c:pt>
                <c:pt idx="585">
                  <c:v>-2.1530270399617139E-2</c:v>
                </c:pt>
                <c:pt idx="586">
                  <c:v>2.6840139152977177E-3</c:v>
                </c:pt>
                <c:pt idx="587">
                  <c:v>-5.3756097560975658E-2</c:v>
                </c:pt>
                <c:pt idx="588">
                  <c:v>2.6806887307970423E-3</c:v>
                </c:pt>
                <c:pt idx="589">
                  <c:v>1.6161096829477351E-2</c:v>
                </c:pt>
                <c:pt idx="590">
                  <c:v>3.4439141213971174E-2</c:v>
                </c:pt>
                <c:pt idx="591">
                  <c:v>2.4680035868591714E-3</c:v>
                </c:pt>
                <c:pt idx="592">
                  <c:v>3.6815066752593495E-2</c:v>
                </c:pt>
                <c:pt idx="593">
                  <c:v>-3.4235294117647086E-2</c:v>
                </c:pt>
                <c:pt idx="594">
                  <c:v>1.9563893287854867E-2</c:v>
                </c:pt>
                <c:pt idx="595">
                  <c:v>-6.1651691837125806E-3</c:v>
                </c:pt>
                <c:pt idx="596">
                  <c:v>2.1399374849723575E-2</c:v>
                </c:pt>
                <c:pt idx="597">
                  <c:v>-1.078939108600121E-2</c:v>
                </c:pt>
                <c:pt idx="598">
                  <c:v>0</c:v>
                </c:pt>
                <c:pt idx="599">
                  <c:v>-6.3459326537907031E-4</c:v>
                </c:pt>
                <c:pt idx="600">
                  <c:v>-9.644005238718922E-3</c:v>
                </c:pt>
                <c:pt idx="601">
                  <c:v>-1.4186102428468328E-2</c:v>
                </c:pt>
                <c:pt idx="602">
                  <c:v>0</c:v>
                </c:pt>
                <c:pt idx="603">
                  <c:v>-1.4634146341463415E-2</c:v>
                </c:pt>
                <c:pt idx="604">
                  <c:v>1.4542079207920228E-3</c:v>
                </c:pt>
                <c:pt idx="605">
                  <c:v>-1.4520962708931375E-3</c:v>
                </c:pt>
                <c:pt idx="606">
                  <c:v>-9.0346534653464785E-3</c:v>
                </c:pt>
                <c:pt idx="607">
                  <c:v>3.5219183214686353E-3</c:v>
                </c:pt>
                <c:pt idx="608">
                  <c:v>2.4766029470330657E-3</c:v>
                </c:pt>
                <c:pt idx="609">
                  <c:v>-6.8155578453402308E-3</c:v>
                </c:pt>
                <c:pt idx="610">
                  <c:v>2.2224444388890246E-2</c:v>
                </c:pt>
                <c:pt idx="611">
                  <c:v>-9.6600635852286346E-3</c:v>
                </c:pt>
                <c:pt idx="612">
                  <c:v>-1.0772934930238329E-2</c:v>
                </c:pt>
                <c:pt idx="613">
                  <c:v>-1.3948263488001942E-2</c:v>
                </c:pt>
                <c:pt idx="614">
                  <c:v>-3.7974683544303796E-3</c:v>
                </c:pt>
                <c:pt idx="615">
                  <c:v>1.6518424396442185E-2</c:v>
                </c:pt>
                <c:pt idx="616">
                  <c:v>7.4999999999999997E-3</c:v>
                </c:pt>
                <c:pt idx="617">
                  <c:v>-3.7220843672456576E-3</c:v>
                </c:pt>
                <c:pt idx="618">
                  <c:v>4.1427978414281747E-3</c:v>
                </c:pt>
                <c:pt idx="619">
                  <c:v>1.350431449067306E-4</c:v>
                </c:pt>
                <c:pt idx="620">
                  <c:v>4.3951986243991794E-3</c:v>
                </c:pt>
                <c:pt idx="621">
                  <c:v>-1.458655129116096E-3</c:v>
                </c:pt>
                <c:pt idx="622">
                  <c:v>1.4607859119791448E-3</c:v>
                </c:pt>
                <c:pt idx="623">
                  <c:v>-7.2932756455811813E-4</c:v>
                </c:pt>
                <c:pt idx="624">
                  <c:v>4.571958158361554E-3</c:v>
                </c:pt>
                <c:pt idx="625">
                  <c:v>1.8202172569289719E-3</c:v>
                </c:pt>
                <c:pt idx="626">
                  <c:v>6.5436347143798751E-3</c:v>
                </c:pt>
                <c:pt idx="627">
                  <c:v>-4.8786437370411028E-3</c:v>
                </c:pt>
                <c:pt idx="628">
                  <c:v>-1.0213669975896204E-3</c:v>
                </c:pt>
                <c:pt idx="629">
                  <c:v>-6.9523965319809779E-3</c:v>
                </c:pt>
                <c:pt idx="630">
                  <c:v>6.699063778381786E-3</c:v>
                </c:pt>
                <c:pt idx="631">
                  <c:v>6.3544876864756114E-3</c:v>
                </c:pt>
                <c:pt idx="632">
                  <c:v>-2.1047877145439621E-3</c:v>
                </c:pt>
                <c:pt idx="633">
                  <c:v>2.1092271900206997E-3</c:v>
                </c:pt>
                <c:pt idx="634">
                  <c:v>-1.052393857271981E-3</c:v>
                </c:pt>
                <c:pt idx="635">
                  <c:v>7.0233503792746423E-4</c:v>
                </c:pt>
                <c:pt idx="636">
                  <c:v>-1.1697368493699184E-4</c:v>
                </c:pt>
                <c:pt idx="637">
                  <c:v>4.6794947752341111E-4</c:v>
                </c:pt>
                <c:pt idx="638">
                  <c:v>-1.9766887483690537E-3</c:v>
                </c:pt>
                <c:pt idx="639">
                  <c:v>-1.5126382132703509E-2</c:v>
                </c:pt>
                <c:pt idx="640">
                  <c:v>2.7171215880893274E-2</c:v>
                </c:pt>
                <c:pt idx="641">
                  <c:v>-9.2764826669887064E-3</c:v>
                </c:pt>
                <c:pt idx="642">
                  <c:v>8.2416912535661045E-3</c:v>
                </c:pt>
                <c:pt idx="643">
                  <c:v>-8.4403492224721498E-3</c:v>
                </c:pt>
                <c:pt idx="644">
                  <c:v>6.6991869918700646E-3</c:v>
                </c:pt>
                <c:pt idx="645">
                  <c:v>2.1260014213722645E-3</c:v>
                </c:pt>
                <c:pt idx="646">
                  <c:v>2.7218751322152976E-3</c:v>
                </c:pt>
                <c:pt idx="647">
                  <c:v>5.4249547920433997E-3</c:v>
                </c:pt>
                <c:pt idx="648">
                  <c:v>0</c:v>
                </c:pt>
                <c:pt idx="649">
                  <c:v>-1.6786570743405275E-2</c:v>
                </c:pt>
                <c:pt idx="650">
                  <c:v>0</c:v>
                </c:pt>
                <c:pt idx="651">
                  <c:v>0</c:v>
                </c:pt>
                <c:pt idx="652">
                  <c:v>1.2195121951219512E-3</c:v>
                </c:pt>
                <c:pt idx="653">
                  <c:v>-6.4961429151441791E-3</c:v>
                </c:pt>
                <c:pt idx="654">
                  <c:v>-1.1851246424192843E-2</c:v>
                </c:pt>
                <c:pt idx="655">
                  <c:v>1.1683209263854378E-2</c:v>
                </c:pt>
                <c:pt idx="656">
                  <c:v>5.6208482370976448E-3</c:v>
                </c:pt>
                <c:pt idx="657">
                  <c:v>0</c:v>
                </c:pt>
                <c:pt idx="658">
                  <c:v>-2.4390243902439024E-3</c:v>
                </c:pt>
                <c:pt idx="659">
                  <c:v>6.2510187449062882E-3</c:v>
                </c:pt>
                <c:pt idx="660">
                  <c:v>2.976503843131952E-3</c:v>
                </c:pt>
                <c:pt idx="661">
                  <c:v>6.9972422870850258E-3</c:v>
                </c:pt>
                <c:pt idx="662">
                  <c:v>-1.8524310149879439E-3</c:v>
                </c:pt>
                <c:pt idx="663">
                  <c:v>9.2793444203434028E-4</c:v>
                </c:pt>
                <c:pt idx="664">
                  <c:v>-4.6353708898720707E-4</c:v>
                </c:pt>
                <c:pt idx="665">
                  <c:v>-1.4984611863620963E-2</c:v>
                </c:pt>
                <c:pt idx="666">
                  <c:v>-9.3763948419125671E-3</c:v>
                </c:pt>
                <c:pt idx="667">
                  <c:v>-2.1723230184766233E-2</c:v>
                </c:pt>
                <c:pt idx="668">
                  <c:v>9.363012315768169E-3</c:v>
                </c:pt>
                <c:pt idx="669">
                  <c:v>-2.4878109763720437E-2</c:v>
                </c:pt>
                <c:pt idx="670">
                  <c:v>2.0512820512820513E-2</c:v>
                </c:pt>
                <c:pt idx="671">
                  <c:v>-7.537688442211055E-3</c:v>
                </c:pt>
                <c:pt idx="672">
                  <c:v>5.6329113924051205E-3</c:v>
                </c:pt>
                <c:pt idx="673">
                  <c:v>-5.6642960538743215E-4</c:v>
                </c:pt>
                <c:pt idx="674">
                  <c:v>4.7858942065490614E-3</c:v>
                </c:pt>
                <c:pt idx="675">
                  <c:v>-2.2562045625469473E-3</c:v>
                </c:pt>
                <c:pt idx="676">
                  <c:v>-4.2713567839195695E-3</c:v>
                </c:pt>
                <c:pt idx="677">
                  <c:v>7.0022710068129625E-3</c:v>
                </c:pt>
                <c:pt idx="678">
                  <c:v>-1.7728497149658559E-2</c:v>
                </c:pt>
                <c:pt idx="679">
                  <c:v>4.5918367346938778E-2</c:v>
                </c:pt>
                <c:pt idx="680">
                  <c:v>-1.4642276422764082E-2</c:v>
                </c:pt>
                <c:pt idx="681">
                  <c:v>9.8983214933013233E-3</c:v>
                </c:pt>
                <c:pt idx="682">
                  <c:v>4.8883974770968994E-3</c:v>
                </c:pt>
                <c:pt idx="683">
                  <c:v>-4.0606229781578029E-3</c:v>
                </c:pt>
                <c:pt idx="684">
                  <c:v>-3.2699065196763323E-3</c:v>
                </c:pt>
                <c:pt idx="685">
                  <c:v>-1.8554767778745481E-2</c:v>
                </c:pt>
                <c:pt idx="686">
                  <c:v>-4.1153768052738224E-2</c:v>
                </c:pt>
                <c:pt idx="687">
                  <c:v>3.4324103622043904E-2</c:v>
                </c:pt>
                <c:pt idx="688">
                  <c:v>2.4874326730866099E-2</c:v>
                </c:pt>
                <c:pt idx="689">
                  <c:v>-1.0445731719678148E-2</c:v>
                </c:pt>
                <c:pt idx="690">
                  <c:v>-4.4032187875037709E-3</c:v>
                </c:pt>
                <c:pt idx="691">
                  <c:v>1.2275306882671987E-2</c:v>
                </c:pt>
                <c:pt idx="692">
                  <c:v>-7.3845393924425726E-2</c:v>
                </c:pt>
                <c:pt idx="693">
                  <c:v>4.5066666666666609E-2</c:v>
                </c:pt>
                <c:pt idx="694">
                  <c:v>1.5539678489410647E-2</c:v>
                </c:pt>
                <c:pt idx="695">
                  <c:v>5.0503781502047561E-3</c:v>
                </c:pt>
                <c:pt idx="696">
                  <c:v>2.4074999999999989E-2</c:v>
                </c:pt>
                <c:pt idx="697">
                  <c:v>9.0325415618974336E-4</c:v>
                </c:pt>
                <c:pt idx="698">
                  <c:v>-2.441463414634144E-2</c:v>
                </c:pt>
                <c:pt idx="699">
                  <c:v>-4.7701192529813204E-2</c:v>
                </c:pt>
                <c:pt idx="700">
                  <c:v>5.1980782862092387E-3</c:v>
                </c:pt>
                <c:pt idx="701">
                  <c:v>2.3766617044059711E-2</c:v>
                </c:pt>
                <c:pt idx="702">
                  <c:v>-1.8495369779841321E-2</c:v>
                </c:pt>
                <c:pt idx="703">
                  <c:v>2.0013515620938343E-3</c:v>
                </c:pt>
                <c:pt idx="704">
                  <c:v>6.1995797774376448E-3</c:v>
                </c:pt>
                <c:pt idx="705">
                  <c:v>-1.263212168084552E-2</c:v>
                </c:pt>
                <c:pt idx="706">
                  <c:v>-1.4360313315927189E-3</c:v>
                </c:pt>
                <c:pt idx="707">
                  <c:v>-9.1515230749117538E-3</c:v>
                </c:pt>
                <c:pt idx="708">
                  <c:v>-2.0134582398733329E-2</c:v>
                </c:pt>
                <c:pt idx="709">
                  <c:v>2.1894861574921889E-2</c:v>
                </c:pt>
                <c:pt idx="710">
                  <c:v>-5.5277375148240042E-3</c:v>
                </c:pt>
                <c:pt idx="711">
                  <c:v>-5.8632180785870873E-3</c:v>
                </c:pt>
                <c:pt idx="712">
                  <c:v>2.2285013594924599E-2</c:v>
                </c:pt>
                <c:pt idx="713">
                  <c:v>-6.0930030421553786E-3</c:v>
                </c:pt>
                <c:pt idx="714">
                  <c:v>9.6721440502320344E-3</c:v>
                </c:pt>
                <c:pt idx="715">
                  <c:v>-8.7285089428783616E-3</c:v>
                </c:pt>
                <c:pt idx="716">
                  <c:v>-4.0389786561056641E-3</c:v>
                </c:pt>
                <c:pt idx="717">
                  <c:v>1.3159626266617022E-4</c:v>
                </c:pt>
                <c:pt idx="718">
                  <c:v>1.2763157894736902E-2</c:v>
                </c:pt>
                <c:pt idx="719">
                  <c:v>-3.8326620761335584E-2</c:v>
                </c:pt>
                <c:pt idx="720">
                  <c:v>-1.8022156174007067E-2</c:v>
                </c:pt>
                <c:pt idx="721">
                  <c:v>2.5369397132872822E-2</c:v>
                </c:pt>
                <c:pt idx="722">
                  <c:v>-4.8597880048302587E-2</c:v>
                </c:pt>
                <c:pt idx="723">
                  <c:v>-1.2805325210131495E-2</c:v>
                </c:pt>
                <c:pt idx="724">
                  <c:v>5.7142857142857143E-3</c:v>
                </c:pt>
                <c:pt idx="725">
                  <c:v>-2.3011363636363701E-2</c:v>
                </c:pt>
                <c:pt idx="726">
                  <c:v>1.4800814190171655E-2</c:v>
                </c:pt>
                <c:pt idx="727">
                  <c:v>7.9085360612051667E-3</c:v>
                </c:pt>
                <c:pt idx="728">
                  <c:v>0</c:v>
                </c:pt>
                <c:pt idx="729">
                  <c:v>-1.7114427860696467E-2</c:v>
                </c:pt>
                <c:pt idx="730">
                  <c:v>4.480374858994015E-2</c:v>
                </c:pt>
                <c:pt idx="731">
                  <c:v>-2.1441226953103382E-2</c:v>
                </c:pt>
                <c:pt idx="732">
                  <c:v>1.0955513119739732E-2</c:v>
                </c:pt>
                <c:pt idx="733">
                  <c:v>-5.4183952595163792E-3</c:v>
                </c:pt>
                <c:pt idx="734">
                  <c:v>2.7239571060285414E-3</c:v>
                </c:pt>
                <c:pt idx="735">
                  <c:v>-2.2050471729273269E-3</c:v>
                </c:pt>
                <c:pt idx="736">
                  <c:v>2.2770028280181659E-3</c:v>
                </c:pt>
                <c:pt idx="737">
                  <c:v>-3.9652535415321257E-3</c:v>
                </c:pt>
                <c:pt idx="738">
                  <c:v>1.0310149581678267E-2</c:v>
                </c:pt>
                <c:pt idx="739">
                  <c:v>-1.8402342116268457E-3</c:v>
                </c:pt>
                <c:pt idx="740">
                  <c:v>5.5588144920249421E-3</c:v>
                </c:pt>
                <c:pt idx="741">
                  <c:v>-5.5280848936052254E-3</c:v>
                </c:pt>
                <c:pt idx="742">
                  <c:v>2.8864865871488497E-3</c:v>
                </c:pt>
                <c:pt idx="743">
                  <c:v>2.1354229530094678E-4</c:v>
                </c:pt>
                <c:pt idx="744">
                  <c:v>3.6433676784568329E-4</c:v>
                </c:pt>
                <c:pt idx="745">
                  <c:v>1.2719305367718351E-2</c:v>
                </c:pt>
                <c:pt idx="746">
                  <c:v>-2.4189114898295797E-2</c:v>
                </c:pt>
                <c:pt idx="747">
                  <c:v>1.405633802816904E-2</c:v>
                </c:pt>
                <c:pt idx="748">
                  <c:v>-4.6204987175568722E-3</c:v>
                </c:pt>
                <c:pt idx="749">
                  <c:v>3.0946312179448102E-3</c:v>
                </c:pt>
                <c:pt idx="750">
                  <c:v>1.5425420103126967E-3</c:v>
                </c:pt>
                <c:pt idx="751">
                  <c:v>-1.4393403932002311E-2</c:v>
                </c:pt>
                <c:pt idx="752">
                  <c:v>-2.7644540665126567E-2</c:v>
                </c:pt>
                <c:pt idx="753">
                  <c:v>7.6873322597959381E-3</c:v>
                </c:pt>
                <c:pt idx="754">
                  <c:v>-1.625800375694831E-2</c:v>
                </c:pt>
                <c:pt idx="755">
                  <c:v>1.9883040935672548E-2</c:v>
                </c:pt>
                <c:pt idx="756">
                  <c:v>-1.0923165137614686E-2</c:v>
                </c:pt>
                <c:pt idx="757">
                  <c:v>-1.4464187367749817E-2</c:v>
                </c:pt>
                <c:pt idx="758">
                  <c:v>6.5588235294118183E-3</c:v>
                </c:pt>
                <c:pt idx="759">
                  <c:v>-2.1915086345440202E-3</c:v>
                </c:pt>
                <c:pt idx="760">
                  <c:v>6.4425442192799116E-4</c:v>
                </c:pt>
                <c:pt idx="761">
                  <c:v>8.48697688030496E-4</c:v>
                </c:pt>
                <c:pt idx="762">
                  <c:v>3.304190180999431E-3</c:v>
                </c:pt>
                <c:pt idx="763">
                  <c:v>2.5355560736768611E-3</c:v>
                </c:pt>
                <c:pt idx="764">
                  <c:v>2.3547196139422724E-3</c:v>
                </c:pt>
                <c:pt idx="765">
                  <c:v>-1.1745939675174872E-3</c:v>
                </c:pt>
                <c:pt idx="766">
                  <c:v>5.8798763048256567E-4</c:v>
                </c:pt>
                <c:pt idx="767">
                  <c:v>-2.9382105209715687E-4</c:v>
                </c:pt>
                <c:pt idx="768">
                  <c:v>1.4695370414053859E-4</c:v>
                </c:pt>
                <c:pt idx="769">
                  <c:v>-6.747993288288357E-4</c:v>
                </c:pt>
                <c:pt idx="770">
                  <c:v>-3.2646400546010399E-3</c:v>
                </c:pt>
                <c:pt idx="771">
                  <c:v>2.0679123919034653E-3</c:v>
                </c:pt>
                <c:pt idx="772">
                  <c:v>-1.1340505961035119E-2</c:v>
                </c:pt>
                <c:pt idx="773">
                  <c:v>1.6095588235294191E-2</c:v>
                </c:pt>
                <c:pt idx="774">
                  <c:v>1.3076294061032306E-2</c:v>
                </c:pt>
                <c:pt idx="775">
                  <c:v>-5.6858767393354352E-3</c:v>
                </c:pt>
                <c:pt idx="776">
                  <c:v>-4.3103448275855536E-4</c:v>
                </c:pt>
                <c:pt idx="777">
                  <c:v>2.1561017680031227E-4</c:v>
                </c:pt>
                <c:pt idx="778">
                  <c:v>1.0921894086369385E-2</c:v>
                </c:pt>
                <c:pt idx="779">
                  <c:v>5.0749875613047436E-3</c:v>
                </c:pt>
                <c:pt idx="780">
                  <c:v>1.6661480580464447E-2</c:v>
                </c:pt>
                <c:pt idx="781">
                  <c:v>-1.6144963828603094E-2</c:v>
                </c:pt>
                <c:pt idx="782">
                  <c:v>-1.0173997270908376E-2</c:v>
                </c:pt>
                <c:pt idx="783">
                  <c:v>0</c:v>
                </c:pt>
                <c:pt idx="784">
                  <c:v>-3.142857142857208E-3</c:v>
                </c:pt>
                <c:pt idx="785">
                  <c:v>-2.6081971911721645E-3</c:v>
                </c:pt>
                <c:pt idx="786">
                  <c:v>5.4599270093967566E-3</c:v>
                </c:pt>
                <c:pt idx="787">
                  <c:v>2.9628359389142021E-3</c:v>
                </c:pt>
                <c:pt idx="788">
                  <c:v>-7.0527555614658983E-4</c:v>
                </c:pt>
                <c:pt idx="789">
                  <c:v>1.2036167912265397E-2</c:v>
                </c:pt>
                <c:pt idx="790">
                  <c:v>-2.2259791490560659E-2</c:v>
                </c:pt>
                <c:pt idx="791">
                  <c:v>1.4303554274735763E-2</c:v>
                </c:pt>
                <c:pt idx="792">
                  <c:v>5.7581755675308018E-3</c:v>
                </c:pt>
                <c:pt idx="793">
                  <c:v>-5.8099569667694811E-3</c:v>
                </c:pt>
                <c:pt idx="794">
                  <c:v>2.2892593294184686E-2</c:v>
                </c:pt>
                <c:pt idx="795">
                  <c:v>-5.055695991555318E-2</c:v>
                </c:pt>
                <c:pt idx="796">
                  <c:v>2.0056174844202468E-2</c:v>
                </c:pt>
                <c:pt idx="797">
                  <c:v>-1.0741585280156046E-2</c:v>
                </c:pt>
                <c:pt idx="798">
                  <c:v>8.6981733835894467E-3</c:v>
                </c:pt>
                <c:pt idx="799">
                  <c:v>-8.6231675768886045E-4</c:v>
                </c:pt>
                <c:pt idx="800">
                  <c:v>6.9044879171460795E-3</c:v>
                </c:pt>
                <c:pt idx="801">
                  <c:v>-2.2857142857143184E-3</c:v>
                </c:pt>
                <c:pt idx="802">
                  <c:v>2.2909507445590246E-3</c:v>
                </c:pt>
                <c:pt idx="803">
                  <c:v>-1.8571428571426299E-3</c:v>
                </c:pt>
                <c:pt idx="804">
                  <c:v>-1.2165450121653196E-3</c:v>
                </c:pt>
                <c:pt idx="805">
                  <c:v>-2.1494590528079756E-4</c:v>
                </c:pt>
                <c:pt idx="806">
                  <c:v>-3.8698581052028741E-3</c:v>
                </c:pt>
                <c:pt idx="807">
                  <c:v>3.5971223021582736E-3</c:v>
                </c:pt>
                <c:pt idx="808">
                  <c:v>3.2974910394264582E-3</c:v>
                </c:pt>
                <c:pt idx="809">
                  <c:v>-1.9100695436791312E-2</c:v>
                </c:pt>
                <c:pt idx="810">
                  <c:v>-1.1836546399261884E-2</c:v>
                </c:pt>
                <c:pt idx="811">
                  <c:v>-2.4042655134710211E-2</c:v>
                </c:pt>
                <c:pt idx="812">
                  <c:v>4.5317220543806651E-3</c:v>
                </c:pt>
                <c:pt idx="813">
                  <c:v>7.0676691729323988E-3</c:v>
                </c:pt>
                <c:pt idx="814">
                  <c:v>-4.4348215618933914E-2</c:v>
                </c:pt>
                <c:pt idx="815">
                  <c:v>-9.156250000000022E-3</c:v>
                </c:pt>
                <c:pt idx="816">
                  <c:v>9.1462453086075775E-4</c:v>
                </c:pt>
                <c:pt idx="817">
                  <c:v>-6.7084698764809741E-2</c:v>
                </c:pt>
                <c:pt idx="818">
                  <c:v>-6.4106461309825447E-2</c:v>
                </c:pt>
                <c:pt idx="819">
                  <c:v>-5.5577610162762921E-2</c:v>
                </c:pt>
                <c:pt idx="820">
                  <c:v>3.783102143757873E-2</c:v>
                </c:pt>
                <c:pt idx="821">
                  <c:v>-5.8544129018004163E-3</c:v>
                </c:pt>
                <c:pt idx="822">
                  <c:v>5.9259259259259262E-2</c:v>
                </c:pt>
                <c:pt idx="823">
                  <c:v>3.7937062937063018E-2</c:v>
                </c:pt>
                <c:pt idx="824">
                  <c:v>-1.1801695581382663E-2</c:v>
                </c:pt>
                <c:pt idx="825">
                  <c:v>-5.1134039361843331E-3</c:v>
                </c:pt>
                <c:pt idx="826">
                  <c:v>1.8308700916006025E-2</c:v>
                </c:pt>
                <c:pt idx="827">
                  <c:v>-5.7841784716847804E-2</c:v>
                </c:pt>
                <c:pt idx="828">
                  <c:v>2.5000000000000001E-2</c:v>
                </c:pt>
                <c:pt idx="829">
                  <c:v>1.1498257839720699E-3</c:v>
                </c:pt>
                <c:pt idx="830">
                  <c:v>2.6659241986566058E-2</c:v>
                </c:pt>
                <c:pt idx="831">
                  <c:v>-3.7289399640666556E-3</c:v>
                </c:pt>
                <c:pt idx="832">
                  <c:v>3.4026336384369236E-4</c:v>
                </c:pt>
                <c:pt idx="833">
                  <c:v>1.7891765026021262E-2</c:v>
                </c:pt>
                <c:pt idx="834">
                  <c:v>-8.3542188805346695E-4</c:v>
                </c:pt>
                <c:pt idx="835">
                  <c:v>-1.7056856187290666E-3</c:v>
                </c:pt>
                <c:pt idx="836">
                  <c:v>7.9650909578210249E-3</c:v>
                </c:pt>
                <c:pt idx="837">
                  <c:v>3.0320656102769499E-2</c:v>
                </c:pt>
                <c:pt idx="838">
                  <c:v>-4.5162747185393079E-2</c:v>
                </c:pt>
                <c:pt idx="839">
                  <c:v>-2.4637656677590519E-2</c:v>
                </c:pt>
                <c:pt idx="840">
                  <c:v>-5.1567817525264299E-2</c:v>
                </c:pt>
                <c:pt idx="841">
                  <c:v>4.3460793981227779E-3</c:v>
                </c:pt>
                <c:pt idx="842">
                  <c:v>6.8909090909090864E-2</c:v>
                </c:pt>
                <c:pt idx="843">
                  <c:v>1.7179792481714615E-2</c:v>
                </c:pt>
                <c:pt idx="844">
                  <c:v>0</c:v>
                </c:pt>
                <c:pt idx="845">
                  <c:v>-6.3210702341137043E-2</c:v>
                </c:pt>
                <c:pt idx="846">
                  <c:v>8.3898607640127305E-3</c:v>
                </c:pt>
                <c:pt idx="847">
                  <c:v>1.2568596211718928E-2</c:v>
                </c:pt>
                <c:pt idx="848">
                  <c:v>1.3986013986013986E-2</c:v>
                </c:pt>
                <c:pt idx="849">
                  <c:v>-1.7655172413793118E-2</c:v>
                </c:pt>
                <c:pt idx="850">
                  <c:v>-4.24740241505188E-3</c:v>
                </c:pt>
                <c:pt idx="851">
                  <c:v>-1.2408784855642256E-2</c:v>
                </c:pt>
                <c:pt idx="852">
                  <c:v>3.3374977690523021E-2</c:v>
                </c:pt>
                <c:pt idx="853">
                  <c:v>3.2124352331606453E-3</c:v>
                </c:pt>
                <c:pt idx="854">
                  <c:v>9.1588334538441896E-3</c:v>
                </c:pt>
                <c:pt idx="855">
                  <c:v>6.1755774676720545E-3</c:v>
                </c:pt>
                <c:pt idx="856">
                  <c:v>-2.051542895896899E-2</c:v>
                </c:pt>
                <c:pt idx="857">
                  <c:v>-1.6790721827938455E-2</c:v>
                </c:pt>
                <c:pt idx="858">
                  <c:v>1.3028169014084467E-2</c:v>
                </c:pt>
                <c:pt idx="859">
                  <c:v>7.4730622175878843E-3</c:v>
                </c:pt>
                <c:pt idx="860">
                  <c:v>-1.3800241504227499E-3</c:v>
                </c:pt>
                <c:pt idx="861">
                  <c:v>1.9001554672655428E-3</c:v>
                </c:pt>
                <c:pt idx="862">
                  <c:v>1.6206896551725079E-3</c:v>
                </c:pt>
                <c:pt idx="863">
                  <c:v>6.7476847867248922E-3</c:v>
                </c:pt>
                <c:pt idx="864">
                  <c:v>-4.2471702629689211E-2</c:v>
                </c:pt>
                <c:pt idx="865">
                  <c:v>3.5677297239384342E-2</c:v>
                </c:pt>
                <c:pt idx="866">
                  <c:v>-1.4215517241379318E-2</c:v>
                </c:pt>
                <c:pt idx="867">
                  <c:v>-8.3164991998320881E-3</c:v>
                </c:pt>
                <c:pt idx="868">
                  <c:v>2.292768959435626E-2</c:v>
                </c:pt>
                <c:pt idx="869">
                  <c:v>-2.310344827586203E-2</c:v>
                </c:pt>
                <c:pt idx="870">
                  <c:v>-1.0589481115425745E-3</c:v>
                </c:pt>
                <c:pt idx="871">
                  <c:v>2.5901060070671323E-2</c:v>
                </c:pt>
                <c:pt idx="872">
                  <c:v>9.1964316467468606E-3</c:v>
                </c:pt>
                <c:pt idx="873">
                  <c:v>-1.0238907849829351E-2</c:v>
                </c:pt>
                <c:pt idx="874">
                  <c:v>0</c:v>
                </c:pt>
                <c:pt idx="875">
                  <c:v>-3.4482758620689655E-3</c:v>
                </c:pt>
                <c:pt idx="876">
                  <c:v>6.2283737024223813E-4</c:v>
                </c:pt>
                <c:pt idx="877">
                  <c:v>7.1581713811466668E-3</c:v>
                </c:pt>
                <c:pt idx="878">
                  <c:v>-4.2918454935622317E-3</c:v>
                </c:pt>
                <c:pt idx="879">
                  <c:v>3.1034482758620689E-2</c:v>
                </c:pt>
                <c:pt idx="880">
                  <c:v>-6.688963210702341E-3</c:v>
                </c:pt>
                <c:pt idx="881">
                  <c:v>1.3468013468013467E-2</c:v>
                </c:pt>
                <c:pt idx="882">
                  <c:v>0</c:v>
                </c:pt>
                <c:pt idx="883">
                  <c:v>6.6777408637873452E-3</c:v>
                </c:pt>
                <c:pt idx="884">
                  <c:v>3.6269430051813503E-2</c:v>
                </c:pt>
                <c:pt idx="885">
                  <c:v>3.0254777070063332E-3</c:v>
                </c:pt>
                <c:pt idx="886">
                  <c:v>-9.3665661216065683E-3</c:v>
                </c:pt>
                <c:pt idx="887">
                  <c:v>-3.8461538461538464E-2</c:v>
                </c:pt>
                <c:pt idx="888">
                  <c:v>0</c:v>
                </c:pt>
                <c:pt idx="889">
                  <c:v>-0.02</c:v>
                </c:pt>
                <c:pt idx="890">
                  <c:v>5.068027210884346E-2</c:v>
                </c:pt>
                <c:pt idx="891">
                  <c:v>-6.1832308190351839E-3</c:v>
                </c:pt>
                <c:pt idx="892">
                  <c:v>2.5733737255285112E-2</c:v>
                </c:pt>
                <c:pt idx="893">
                  <c:v>-3.8584902664422424E-2</c:v>
                </c:pt>
                <c:pt idx="894">
                  <c:v>5.0406289225077595E-2</c:v>
                </c:pt>
                <c:pt idx="895">
                  <c:v>-6.194968553459205E-3</c:v>
                </c:pt>
                <c:pt idx="896">
                  <c:v>-1.4650507863177533E-2</c:v>
                </c:pt>
                <c:pt idx="897">
                  <c:v>-3.6608863198458505E-2</c:v>
                </c:pt>
                <c:pt idx="898">
                  <c:v>0</c:v>
                </c:pt>
                <c:pt idx="899">
                  <c:v>-1.4999999999999999E-2</c:v>
                </c:pt>
                <c:pt idx="900">
                  <c:v>-9.8138747884940012E-3</c:v>
                </c:pt>
                <c:pt idx="901">
                  <c:v>0</c:v>
                </c:pt>
                <c:pt idx="902">
                  <c:v>2.1531100478468741E-2</c:v>
                </c:pt>
                <c:pt idx="903">
                  <c:v>-3.3456005352960859E-2</c:v>
                </c:pt>
                <c:pt idx="904">
                  <c:v>3.8075458636207091E-3</c:v>
                </c:pt>
                <c:pt idx="905">
                  <c:v>2.6724137931034484E-2</c:v>
                </c:pt>
                <c:pt idx="906">
                  <c:v>-1.3366918555835494E-2</c:v>
                </c:pt>
                <c:pt idx="907">
                  <c:v>2.3828164890898724E-4</c:v>
                </c:pt>
                <c:pt idx="908">
                  <c:v>5.5302205281755059E-4</c:v>
                </c:pt>
                <c:pt idx="909">
                  <c:v>-1.3613829814371937E-2</c:v>
                </c:pt>
                <c:pt idx="910">
                  <c:v>2.8965517241379232E-2</c:v>
                </c:pt>
                <c:pt idx="911">
                  <c:v>-4.4101876675603113E-2</c:v>
                </c:pt>
                <c:pt idx="912">
                  <c:v>1.6687701584630454E-2</c:v>
                </c:pt>
                <c:pt idx="913">
                  <c:v>-7.3999999999999927E-2</c:v>
                </c:pt>
                <c:pt idx="914">
                  <c:v>-3.3291129813063217E-2</c:v>
                </c:pt>
                <c:pt idx="915">
                  <c:v>-3.69799691833591E-2</c:v>
                </c:pt>
                <c:pt idx="916">
                  <c:v>0</c:v>
                </c:pt>
                <c:pt idx="917">
                  <c:v>-2.9600000000000364E-3</c:v>
                </c:pt>
                <c:pt idx="918">
                  <c:v>-2.4873625932761156E-3</c:v>
                </c:pt>
                <c:pt idx="919">
                  <c:v>-6.8774131274130451E-3</c:v>
                </c:pt>
                <c:pt idx="920">
                  <c:v>6.3580771878669791E-3</c:v>
                </c:pt>
                <c:pt idx="921">
                  <c:v>-6.6800804828973702E-3</c:v>
                </c:pt>
                <c:pt idx="922">
                  <c:v>1.2801814940852359E-2</c:v>
                </c:pt>
                <c:pt idx="923">
                  <c:v>0</c:v>
                </c:pt>
                <c:pt idx="924">
                  <c:v>-2.4600000000000021E-2</c:v>
                </c:pt>
                <c:pt idx="925">
                  <c:v>4.5929874923108537E-2</c:v>
                </c:pt>
                <c:pt idx="926">
                  <c:v>-6.0380317584788094E-3</c:v>
                </c:pt>
                <c:pt idx="927">
                  <c:v>1.9328626089700964E-3</c:v>
                </c:pt>
                <c:pt idx="928">
                  <c:v>-7.7559055118110194E-3</c:v>
                </c:pt>
                <c:pt idx="929">
                  <c:v>3.4519700035710215E-3</c:v>
                </c:pt>
                <c:pt idx="930">
                  <c:v>3.9541320680108467E-4</c:v>
                </c:pt>
                <c:pt idx="931">
                  <c:v>-1.3952569169960479E-2</c:v>
                </c:pt>
                <c:pt idx="932">
                  <c:v>-2.2848438690022577E-3</c:v>
                </c:pt>
                <c:pt idx="933">
                  <c:v>2.4106066693450954E-3</c:v>
                </c:pt>
                <c:pt idx="934">
                  <c:v>1.9639278557114595E-3</c:v>
                </c:pt>
                <c:pt idx="935">
                  <c:v>-4.0001600064002562E-3</c:v>
                </c:pt>
                <c:pt idx="936">
                  <c:v>3.9509618860195099E-2</c:v>
                </c:pt>
                <c:pt idx="937">
                  <c:v>3.4125044672610287E-2</c:v>
                </c:pt>
                <c:pt idx="938">
                  <c:v>3.7734439213927776E-3</c:v>
                </c:pt>
                <c:pt idx="939">
                  <c:v>-9.0073324152306396E-3</c:v>
                </c:pt>
                <c:pt idx="940">
                  <c:v>-3.4553990610329236E-3</c:v>
                </c:pt>
                <c:pt idx="941">
                  <c:v>-6.5955602457317304E-3</c:v>
                </c:pt>
                <c:pt idx="942">
                  <c:v>5.8805675696183756E-3</c:v>
                </c:pt>
                <c:pt idx="943">
                  <c:v>-3.8207671708218593E-2</c:v>
                </c:pt>
                <c:pt idx="944">
                  <c:v>1.3725490196078208E-3</c:v>
                </c:pt>
                <c:pt idx="945">
                  <c:v>1.0377912668885865E-2</c:v>
                </c:pt>
                <c:pt idx="946">
                  <c:v>-9.6899224806201549E-3</c:v>
                </c:pt>
                <c:pt idx="947">
                  <c:v>1.9960861056751558E-2</c:v>
                </c:pt>
                <c:pt idx="948">
                  <c:v>-8.5571757482732855E-3</c:v>
                </c:pt>
                <c:pt idx="949">
                  <c:v>2.8912025389944539E-2</c:v>
                </c:pt>
                <c:pt idx="950">
                  <c:v>1.3278663857959788E-2</c:v>
                </c:pt>
                <c:pt idx="951">
                  <c:v>-1.1842447191595195E-2</c:v>
                </c:pt>
                <c:pt idx="952">
                  <c:v>1.0556766098129094E-2</c:v>
                </c:pt>
                <c:pt idx="953">
                  <c:v>7.4352206401724968E-3</c:v>
                </c:pt>
                <c:pt idx="954">
                  <c:v>7.498431676445623E-2</c:v>
                </c:pt>
                <c:pt idx="955">
                  <c:v>7.5006007346126197E-2</c:v>
                </c:pt>
                <c:pt idx="956">
                  <c:v>-3.4806488695875329E-3</c:v>
                </c:pt>
                <c:pt idx="957">
                  <c:v>7.5015220944019051E-2</c:v>
                </c:pt>
                <c:pt idx="958">
                  <c:v>1.6215571718135202E-2</c:v>
                </c:pt>
                <c:pt idx="959">
                  <c:v>-1.396221987563062E-2</c:v>
                </c:pt>
                <c:pt idx="960">
                  <c:v>9.8048548310328346E-2</c:v>
                </c:pt>
                <c:pt idx="961">
                  <c:v>3.0342436064152548E-2</c:v>
                </c:pt>
                <c:pt idx="962">
                  <c:v>-2.6845814051325148E-2</c:v>
                </c:pt>
                <c:pt idx="963">
                  <c:v>-2.177730944854233E-2</c:v>
                </c:pt>
                <c:pt idx="964">
                  <c:v>-9.6395525479906347E-3</c:v>
                </c:pt>
                <c:pt idx="965">
                  <c:v>8.8130298973673159E-3</c:v>
                </c:pt>
                <c:pt idx="966">
                  <c:v>7.5002764569280095E-2</c:v>
                </c:pt>
                <c:pt idx="967">
                  <c:v>1.5867301015815762E-2</c:v>
                </c:pt>
                <c:pt idx="968">
                  <c:v>-2.5416434610905685E-2</c:v>
                </c:pt>
                <c:pt idx="969">
                  <c:v>-2.4806483453685933E-2</c:v>
                </c:pt>
                <c:pt idx="970">
                  <c:v>-3.7290573475744177E-4</c:v>
                </c:pt>
                <c:pt idx="971">
                  <c:v>-8.8731381065310574E-3</c:v>
                </c:pt>
                <c:pt idx="972">
                  <c:v>-1.8281535648994394E-2</c:v>
                </c:pt>
                <c:pt idx="973">
                  <c:v>-1.3610472121809691E-2</c:v>
                </c:pt>
                <c:pt idx="974">
                  <c:v>-5.5526250034700748E-4</c:v>
                </c:pt>
                <c:pt idx="975">
                  <c:v>1.8806077946609576E-2</c:v>
                </c:pt>
                <c:pt idx="976">
                  <c:v>-3.5718180826698723E-3</c:v>
                </c:pt>
                <c:pt idx="977">
                  <c:v>-7.5003420440552665E-2</c:v>
                </c:pt>
                <c:pt idx="978">
                  <c:v>-7.3955744882262453E-4</c:v>
                </c:pt>
                <c:pt idx="979">
                  <c:v>1.6874389413540924E-2</c:v>
                </c:pt>
                <c:pt idx="980">
                  <c:v>-3.9069550787504778E-2</c:v>
                </c:pt>
                <c:pt idx="981">
                  <c:v>-2.5297664131850715E-2</c:v>
                </c:pt>
                <c:pt idx="982">
                  <c:v>5.156657963446467E-2</c:v>
                </c:pt>
                <c:pt idx="983">
                  <c:v>2.1459608051786795E-2</c:v>
                </c:pt>
                <c:pt idx="984">
                  <c:v>-2.9198136412304235E-2</c:v>
                </c:pt>
                <c:pt idx="985">
                  <c:v>-1.3711696673424239E-3</c:v>
                </c:pt>
                <c:pt idx="986">
                  <c:v>-3.0714584203928016E-2</c:v>
                </c:pt>
                <c:pt idx="987">
                  <c:v>2.0232192898715834E-2</c:v>
                </c:pt>
                <c:pt idx="988">
                  <c:v>5.1313009357077831E-3</c:v>
                </c:pt>
                <c:pt idx="989">
                  <c:v>-9.9999999999999516E-3</c:v>
                </c:pt>
                <c:pt idx="990">
                  <c:v>1.1557011557011563E-2</c:v>
                </c:pt>
                <c:pt idx="991">
                  <c:v>-1.0585342449322386E-2</c:v>
                </c:pt>
                <c:pt idx="992">
                  <c:v>6.2130625852402227E-3</c:v>
                </c:pt>
                <c:pt idx="993">
                  <c:v>6.024096385542169E-3</c:v>
                </c:pt>
                <c:pt idx="994">
                  <c:v>-9.0119760479041647E-3</c:v>
                </c:pt>
                <c:pt idx="995">
                  <c:v>-2.6224357231336315E-2</c:v>
                </c:pt>
                <c:pt idx="996">
                  <c:v>-6.8877788464522579E-3</c:v>
                </c:pt>
                <c:pt idx="997">
                  <c:v>-1.630791339935634E-2</c:v>
                </c:pt>
                <c:pt idx="998">
                  <c:v>6.7646965414297818E-3</c:v>
                </c:pt>
                <c:pt idx="999">
                  <c:v>-1.5772870662460567E-3</c:v>
                </c:pt>
                <c:pt idx="1000">
                  <c:v>-1.4533965244865072E-3</c:v>
                </c:pt>
                <c:pt idx="1001">
                  <c:v>2.518668522971769E-2</c:v>
                </c:pt>
                <c:pt idx="1002">
                  <c:v>3.0555555555555835E-3</c:v>
                </c:pt>
                <c:pt idx="1003">
                  <c:v>3.077017754389644E-5</c:v>
                </c:pt>
                <c:pt idx="1004">
                  <c:v>1.6369230769230747E-2</c:v>
                </c:pt>
                <c:pt idx="1005">
                  <c:v>-7.023492371034128E-3</c:v>
                </c:pt>
                <c:pt idx="1006">
                  <c:v>3.3536585365857819E-4</c:v>
                </c:pt>
                <c:pt idx="1007">
                  <c:v>-1.5360702203529366E-2</c:v>
                </c:pt>
                <c:pt idx="1008">
                  <c:v>-1.6405113442906265E-3</c:v>
                </c:pt>
                <c:pt idx="1009">
                  <c:v>1.072735164630737E-2</c:v>
                </c:pt>
                <c:pt idx="1010">
                  <c:v>1.3282208588957007E-2</c:v>
                </c:pt>
                <c:pt idx="1011">
                  <c:v>-1.537856083310624E-2</c:v>
                </c:pt>
                <c:pt idx="1012">
                  <c:v>-2.8439661798616449E-2</c:v>
                </c:pt>
                <c:pt idx="1013">
                  <c:v>4.7468354430372551E-4</c:v>
                </c:pt>
                <c:pt idx="1014">
                  <c:v>4.4630713269017915E-2</c:v>
                </c:pt>
                <c:pt idx="1015">
                  <c:v>-1.5987403863622518E-2</c:v>
                </c:pt>
                <c:pt idx="1016">
                  <c:v>-1.3170041233306755E-2</c:v>
                </c:pt>
                <c:pt idx="1017">
                  <c:v>-2.1827252884315208E-3</c:v>
                </c:pt>
                <c:pt idx="1018">
                  <c:v>3.2468749999999956E-2</c:v>
                </c:pt>
                <c:pt idx="1019">
                  <c:v>-6.2653228003268658E-3</c:v>
                </c:pt>
                <c:pt idx="1020">
                  <c:v>2.789961013645232E-2</c:v>
                </c:pt>
                <c:pt idx="1021">
                  <c:v>7.4997036861443642E-2</c:v>
                </c:pt>
                <c:pt idx="1022">
                  <c:v>5.2371895586978063E-4</c:v>
                </c:pt>
                <c:pt idx="1023">
                  <c:v>-8.3200176318255509E-3</c:v>
                </c:pt>
                <c:pt idx="1024">
                  <c:v>7.5286142904768209E-3</c:v>
                </c:pt>
                <c:pt idx="1025">
                  <c:v>1.850166818319679E-2</c:v>
                </c:pt>
                <c:pt idx="1026">
                  <c:v>-1.4564946667388584E-2</c:v>
                </c:pt>
                <c:pt idx="1027">
                  <c:v>-2.7472527472527475E-3</c:v>
                </c:pt>
                <c:pt idx="1028">
                  <c:v>-8.2644628099173556E-3</c:v>
                </c:pt>
                <c:pt idx="1029">
                  <c:v>2.5805555555555613E-2</c:v>
                </c:pt>
                <c:pt idx="1030">
                  <c:v>-1.8955292588481829E-3</c:v>
                </c:pt>
                <c:pt idx="1031">
                  <c:v>-3.277354241840523E-2</c:v>
                </c:pt>
                <c:pt idx="1032">
                  <c:v>8.3588118145354086E-3</c:v>
                </c:pt>
                <c:pt idx="1033">
                  <c:v>-1.363042087401622E-3</c:v>
                </c:pt>
                <c:pt idx="1034">
                  <c:v>-1.6713091922005572E-2</c:v>
                </c:pt>
                <c:pt idx="1035">
                  <c:v>1.2747875354107648E-2</c:v>
                </c:pt>
                <c:pt idx="1036">
                  <c:v>-9.7902097902097911E-3</c:v>
                </c:pt>
                <c:pt idx="1037">
                  <c:v>1.5480225988700616E-2</c:v>
                </c:pt>
                <c:pt idx="1038">
                  <c:v>-1.8026037609880988E-2</c:v>
                </c:pt>
                <c:pt idx="1039">
                  <c:v>-2.0934844192634524E-2</c:v>
                </c:pt>
                <c:pt idx="1040">
                  <c:v>-1.7649952258326253E-3</c:v>
                </c:pt>
                <c:pt idx="1041">
                  <c:v>-1.4289855072463787E-2</c:v>
                </c:pt>
                <c:pt idx="1042">
                  <c:v>-3.5286852706796999E-4</c:v>
                </c:pt>
                <c:pt idx="1043">
                  <c:v>1.2648918958670593E-3</c:v>
                </c:pt>
                <c:pt idx="1044">
                  <c:v>2.4266995710676278E-2</c:v>
                </c:pt>
                <c:pt idx="1045">
                  <c:v>3.2182193666819722E-2</c:v>
                </c:pt>
                <c:pt idx="1046">
                  <c:v>2.6454732395931699E-2</c:v>
                </c:pt>
                <c:pt idx="1047">
                  <c:v>5.9857057772483659E-2</c:v>
                </c:pt>
                <c:pt idx="1048">
                  <c:v>8.9402028148867149E-3</c:v>
                </c:pt>
                <c:pt idx="1049">
                  <c:v>2.4076558900225298E-2</c:v>
                </c:pt>
                <c:pt idx="1050">
                  <c:v>8.5043263288009825E-3</c:v>
                </c:pt>
                <c:pt idx="1051">
                  <c:v>-1.4560964847771725E-2</c:v>
                </c:pt>
                <c:pt idx="1052">
                  <c:v>-2.5024875621890551E-2</c:v>
                </c:pt>
                <c:pt idx="1053">
                  <c:v>1.1226208093075413E-3</c:v>
                </c:pt>
                <c:pt idx="1054">
                  <c:v>-4.5873897752179297E-3</c:v>
                </c:pt>
                <c:pt idx="1055">
                  <c:v>2.8803318142249987E-2</c:v>
                </c:pt>
                <c:pt idx="1056">
                  <c:v>1.7918025035463438E-3</c:v>
                </c:pt>
                <c:pt idx="1057">
                  <c:v>3.2443174760899272E-2</c:v>
                </c:pt>
                <c:pt idx="1058">
                  <c:v>-1.9922523519645893E-2</c:v>
                </c:pt>
                <c:pt idx="1059">
                  <c:v>5.1555250042963265E-3</c:v>
                </c:pt>
                <c:pt idx="1060">
                  <c:v>-1.450797450113572E-2</c:v>
                </c:pt>
                <c:pt idx="1061">
                  <c:v>1.2689285979826029E-2</c:v>
                </c:pt>
                <c:pt idx="1062">
                  <c:v>-1.9260419470889124E-2</c:v>
                </c:pt>
                <c:pt idx="1063">
                  <c:v>6.088735838698402E-3</c:v>
                </c:pt>
                <c:pt idx="1064">
                  <c:v>1.9098169552060663E-3</c:v>
                </c:pt>
                <c:pt idx="1065">
                  <c:v>-8.1693278871147711E-3</c:v>
                </c:pt>
                <c:pt idx="1066">
                  <c:v>1.5375015599650632E-2</c:v>
                </c:pt>
                <c:pt idx="1067">
                  <c:v>6.1945379907081483E-3</c:v>
                </c:pt>
                <c:pt idx="1068">
                  <c:v>1.5879608140132269E-3</c:v>
                </c:pt>
                <c:pt idx="1069">
                  <c:v>-5.9515098297477868E-3</c:v>
                </c:pt>
                <c:pt idx="1070">
                  <c:v>-9.0788634244492452E-4</c:v>
                </c:pt>
                <c:pt idx="1071">
                  <c:v>3.6790529754156642E-2</c:v>
                </c:pt>
                <c:pt idx="1072">
                  <c:v>-3.0794741205731485E-4</c:v>
                </c:pt>
                <c:pt idx="1073">
                  <c:v>-1.0378655040045485E-2</c:v>
                </c:pt>
                <c:pt idx="1074">
                  <c:v>-1.5659419595824068E-2</c:v>
                </c:pt>
                <c:pt idx="1075">
                  <c:v>9.267818049136468E-3</c:v>
                </c:pt>
                <c:pt idx="1076">
                  <c:v>-1.6533706104938452E-2</c:v>
                </c:pt>
                <c:pt idx="1077">
                  <c:v>6.2737409631172707E-3</c:v>
                </c:pt>
                <c:pt idx="1078">
                  <c:v>-1.7534887119164833E-3</c:v>
                </c:pt>
                <c:pt idx="1079">
                  <c:v>7.4995730561858084E-2</c:v>
                </c:pt>
                <c:pt idx="1080">
                  <c:v>6.7403490456846502E-3</c:v>
                </c:pt>
                <c:pt idx="1081">
                  <c:v>-5.6582506762849462E-2</c:v>
                </c:pt>
                <c:pt idx="1082">
                  <c:v>3.0107526881720213E-3</c:v>
                </c:pt>
                <c:pt idx="1083">
                  <c:v>3.2399466361730839E-3</c:v>
                </c:pt>
                <c:pt idx="1084">
                  <c:v>-1.1896846504559249E-2</c:v>
                </c:pt>
                <c:pt idx="1085">
                  <c:v>3.676912354906089E-3</c:v>
                </c:pt>
                <c:pt idx="1086">
                  <c:v>-1.7239727995402032E-3</c:v>
                </c:pt>
                <c:pt idx="1087">
                  <c:v>-8.8985896574883348E-3</c:v>
                </c:pt>
                <c:pt idx="1088">
                  <c:v>3.8237215943467996E-3</c:v>
                </c:pt>
                <c:pt idx="1089">
                  <c:v>4.8217170134282078E-4</c:v>
                </c:pt>
                <c:pt idx="1090">
                  <c:v>7.2531868237788646E-3</c:v>
                </c:pt>
                <c:pt idx="1091">
                  <c:v>4.8325358851674209E-3</c:v>
                </c:pt>
                <c:pt idx="1092">
                  <c:v>1.4594543116994419E-2</c:v>
                </c:pt>
                <c:pt idx="1093">
                  <c:v>8.9170479877977507E-3</c:v>
                </c:pt>
                <c:pt idx="1094">
                  <c:v>8.1404814513320791E-4</c:v>
                </c:pt>
                <c:pt idx="1095">
                  <c:v>-3.1605856379270593E-3</c:v>
                </c:pt>
                <c:pt idx="1096">
                  <c:v>2.3966055858628314E-2</c:v>
                </c:pt>
                <c:pt idx="1097">
                  <c:v>-1.0882928828377644E-2</c:v>
                </c:pt>
                <c:pt idx="1098">
                  <c:v>1.9680508240493534E-2</c:v>
                </c:pt>
                <c:pt idx="1099">
                  <c:v>2.7652994424253369E-2</c:v>
                </c:pt>
                <c:pt idx="1100">
                  <c:v>6.3285300061506025E-2</c:v>
                </c:pt>
                <c:pt idx="1101">
                  <c:v>1.9419481458526964E-3</c:v>
                </c:pt>
                <c:pt idx="1102">
                  <c:v>1.9010701251572136E-2</c:v>
                </c:pt>
                <c:pt idx="1103">
                  <c:v>2.0072438841787936E-2</c:v>
                </c:pt>
                <c:pt idx="1104">
                  <c:v>1.1822347410390137E-2</c:v>
                </c:pt>
                <c:pt idx="1105">
                  <c:v>-1.1566586288693662E-3</c:v>
                </c:pt>
                <c:pt idx="1106">
                  <c:v>1.9430814524043136E-2</c:v>
                </c:pt>
                <c:pt idx="1107">
                  <c:v>8.6638428956488257E-3</c:v>
                </c:pt>
                <c:pt idx="1108">
                  <c:v>-7.3105554495131271E-3</c:v>
                </c:pt>
                <c:pt idx="1109">
                  <c:v>4.9858672870959575E-2</c:v>
                </c:pt>
                <c:pt idx="1110">
                  <c:v>7.271062271062321E-3</c:v>
                </c:pt>
                <c:pt idx="1111">
                  <c:v>-1.8910122370312513E-3</c:v>
                </c:pt>
                <c:pt idx="1112">
                  <c:v>-3.4813182008634799E-2</c:v>
                </c:pt>
                <c:pt idx="1113">
                  <c:v>-3.0293307160922704E-2</c:v>
                </c:pt>
                <c:pt idx="1114">
                  <c:v>3.1765186756720035E-2</c:v>
                </c:pt>
                <c:pt idx="1115">
                  <c:v>1.0111490501612959E-2</c:v>
                </c:pt>
                <c:pt idx="1116">
                  <c:v>-1.0066299374358203E-2</c:v>
                </c:pt>
                <c:pt idx="1117">
                  <c:v>-1.8695996679621116E-2</c:v>
                </c:pt>
                <c:pt idx="1118">
                  <c:v>8.5782947226761525E-2</c:v>
                </c:pt>
                <c:pt idx="1119">
                  <c:v>-9.7207712874267573E-3</c:v>
                </c:pt>
                <c:pt idx="1120">
                  <c:v>-1.7862251466170809E-2</c:v>
                </c:pt>
                <c:pt idx="1121">
                  <c:v>2.0444573904494927E-2</c:v>
                </c:pt>
                <c:pt idx="1122">
                  <c:v>2.7171198173124987E-2</c:v>
                </c:pt>
                <c:pt idx="1123">
                  <c:v>-2.0234476769431138E-2</c:v>
                </c:pt>
                <c:pt idx="1124">
                  <c:v>1.045913845062928E-2</c:v>
                </c:pt>
                <c:pt idx="1125">
                  <c:v>-3.5087719298245615E-3</c:v>
                </c:pt>
                <c:pt idx="1126">
                  <c:v>-1.3961267605633714E-2</c:v>
                </c:pt>
                <c:pt idx="1127">
                  <c:v>1.4158944417661988E-2</c:v>
                </c:pt>
                <c:pt idx="1128">
                  <c:v>-2.1725352112676111E-2</c:v>
                </c:pt>
                <c:pt idx="1129">
                  <c:v>8.3324335025015215E-3</c:v>
                </c:pt>
                <c:pt idx="1130">
                  <c:v>-1.8329793499794717E-2</c:v>
                </c:pt>
                <c:pt idx="1131">
                  <c:v>-1.2926802661721417E-2</c:v>
                </c:pt>
                <c:pt idx="1132">
                  <c:v>-1.8934998434362922E-2</c:v>
                </c:pt>
                <c:pt idx="1133">
                  <c:v>1.920657867562852E-2</c:v>
                </c:pt>
                <c:pt idx="1134">
                  <c:v>-2.0134104557344552E-2</c:v>
                </c:pt>
                <c:pt idx="1135">
                  <c:v>-1.8423476773257847E-3</c:v>
                </c:pt>
                <c:pt idx="1136">
                  <c:v>5.461907900931606E-4</c:v>
                </c:pt>
                <c:pt idx="1137">
                  <c:v>1.187787064227081E-2</c:v>
                </c:pt>
                <c:pt idx="1138">
                  <c:v>7.4411682634190491E-4</c:v>
                </c:pt>
                <c:pt idx="1139">
                  <c:v>-1.4518077888279688E-2</c:v>
                </c:pt>
                <c:pt idx="1140">
                  <c:v>-1.0638699211529004E-2</c:v>
                </c:pt>
                <c:pt idx="1141">
                  <c:v>-4.1754051477598756E-3</c:v>
                </c:pt>
                <c:pt idx="1142">
                  <c:v>-1.1870345197294537E-3</c:v>
                </c:pt>
                <c:pt idx="1143">
                  <c:v>2.5302382641030807E-3</c:v>
                </c:pt>
                <c:pt idx="1144">
                  <c:v>-2.3402994206611745E-2</c:v>
                </c:pt>
                <c:pt idx="1145">
                  <c:v>-1.8129490768839185E-2</c:v>
                </c:pt>
                <c:pt idx="1146">
                  <c:v>-7.7765149249264494E-4</c:v>
                </c:pt>
                <c:pt idx="1147">
                  <c:v>9.7581417624520803E-3</c:v>
                </c:pt>
                <c:pt idx="1148">
                  <c:v>2.4307820003557604E-3</c:v>
                </c:pt>
                <c:pt idx="1149">
                  <c:v>8.9898273006860704E-3</c:v>
                </c:pt>
                <c:pt idx="1150">
                  <c:v>-2.4071903087143402E-2</c:v>
                </c:pt>
                <c:pt idx="1151">
                  <c:v>-1.9620405221430653E-3</c:v>
                </c:pt>
                <c:pt idx="1152">
                  <c:v>1.2036108324975381E-4</c:v>
                </c:pt>
                <c:pt idx="1153">
                  <c:v>1.237564184852378E-2</c:v>
                </c:pt>
                <c:pt idx="1154">
                  <c:v>1.091672775543358E-2</c:v>
                </c:pt>
                <c:pt idx="1155">
                  <c:v>-1.4208999686422075E-2</c:v>
                </c:pt>
                <c:pt idx="1156">
                  <c:v>-1.1928666573888148E-2</c:v>
                </c:pt>
                <c:pt idx="1157">
                  <c:v>1.5573753999074446E-2</c:v>
                </c:pt>
                <c:pt idx="1158">
                  <c:v>-8.1429675271927834E-3</c:v>
                </c:pt>
                <c:pt idx="1159">
                  <c:v>-1.0986376892653338E-3</c:v>
                </c:pt>
                <c:pt idx="1160">
                  <c:v>-1.1998320235167531E-4</c:v>
                </c:pt>
                <c:pt idx="1161">
                  <c:v>3.39993200135995E-3</c:v>
                </c:pt>
                <c:pt idx="1162">
                  <c:v>2.3081062765342497E-2</c:v>
                </c:pt>
                <c:pt idx="1163">
                  <c:v>3.1755927448420883E-3</c:v>
                </c:pt>
                <c:pt idx="1164">
                  <c:v>3.183018721354771E-2</c:v>
                </c:pt>
                <c:pt idx="1165">
                  <c:v>3.7096986693267657E-2</c:v>
                </c:pt>
                <c:pt idx="1166">
                  <c:v>1.9001125186018708E-2</c:v>
                </c:pt>
                <c:pt idx="1167">
                  <c:v>-6.6608488129797664E-3</c:v>
                </c:pt>
                <c:pt idx="1168">
                  <c:v>5.6118332586284096E-3</c:v>
                </c:pt>
                <c:pt idx="1169">
                  <c:v>-1.2658679218371779E-3</c:v>
                </c:pt>
                <c:pt idx="1170">
                  <c:v>2.476034061088599E-2</c:v>
                </c:pt>
                <c:pt idx="1171">
                  <c:v>3.3098738763850796E-3</c:v>
                </c:pt>
                <c:pt idx="1172">
                  <c:v>-2.2450255234920412E-2</c:v>
                </c:pt>
                <c:pt idx="1173">
                  <c:v>1.3214685351947664E-2</c:v>
                </c:pt>
                <c:pt idx="1174">
                  <c:v>1.0851082478744747E-2</c:v>
                </c:pt>
                <c:pt idx="1175">
                  <c:v>1.3197142064372943E-2</c:v>
                </c:pt>
                <c:pt idx="1176">
                  <c:v>1.2836970474967907E-3</c:v>
                </c:pt>
                <c:pt idx="1177">
                  <c:v>0</c:v>
                </c:pt>
                <c:pt idx="1178">
                  <c:v>1.3487179487179464E-2</c:v>
                </c:pt>
                <c:pt idx="1179">
                  <c:v>4.2874732243755098E-2</c:v>
                </c:pt>
                <c:pt idx="1180">
                  <c:v>-2.5941679739936222E-2</c:v>
                </c:pt>
                <c:pt idx="1181">
                  <c:v>1.7699702791106928E-2</c:v>
                </c:pt>
                <c:pt idx="1182">
                  <c:v>1.869707796975191E-2</c:v>
                </c:pt>
                <c:pt idx="1183">
                  <c:v>-4.1640641265874037E-4</c:v>
                </c:pt>
                <c:pt idx="1184">
                  <c:v>-4.7586240046144672E-3</c:v>
                </c:pt>
                <c:pt idx="1185">
                  <c:v>-1.8352759353467488E-3</c:v>
                </c:pt>
                <c:pt idx="1186">
                  <c:v>1.612851198348807E-4</c:v>
                </c:pt>
                <c:pt idx="1187">
                  <c:v>-1.9463974714571453E-2</c:v>
                </c:pt>
                <c:pt idx="1188">
                  <c:v>-1.062412630540239E-2</c:v>
                </c:pt>
                <c:pt idx="1189">
                  <c:v>5.6849349224554245E-3</c:v>
                </c:pt>
                <c:pt idx="1190">
                  <c:v>1.6198079370588842E-2</c:v>
                </c:pt>
                <c:pt idx="1191">
                  <c:v>1.1564548397065784E-2</c:v>
                </c:pt>
                <c:pt idx="1192">
                  <c:v>-3.0872137895548613E-3</c:v>
                </c:pt>
                <c:pt idx="1193">
                  <c:v>-6.2258064516129254E-3</c:v>
                </c:pt>
                <c:pt idx="1194">
                  <c:v>2.0255136819554029E-2</c:v>
                </c:pt>
                <c:pt idx="1195">
                  <c:v>4.4176131844357452E-2</c:v>
                </c:pt>
                <c:pt idx="1196">
                  <c:v>2.7864531757034634E-2</c:v>
                </c:pt>
                <c:pt idx="1197">
                  <c:v>-1.8764451295428898E-2</c:v>
                </c:pt>
                <c:pt idx="1198">
                  <c:v>1.3020754659980068E-2</c:v>
                </c:pt>
                <c:pt idx="1199">
                  <c:v>4.7715614934988153E-3</c:v>
                </c:pt>
                <c:pt idx="1200">
                  <c:v>-5.6986821797459803E-3</c:v>
                </c:pt>
                <c:pt idx="1201">
                  <c:v>-4.074626865671635E-2</c:v>
                </c:pt>
                <c:pt idx="1202">
                  <c:v>2.8551423681344185E-2</c:v>
                </c:pt>
                <c:pt idx="1203">
                  <c:v>-4.6138718705089699E-3</c:v>
                </c:pt>
                <c:pt idx="1204">
                  <c:v>4.1215805471124627E-2</c:v>
                </c:pt>
                <c:pt idx="1205">
                  <c:v>3.8577183559084467E-2</c:v>
                </c:pt>
                <c:pt idx="1206">
                  <c:v>8.33391890942318E-3</c:v>
                </c:pt>
                <c:pt idx="1207">
                  <c:v>3.4147293304342026E-3</c:v>
                </c:pt>
                <c:pt idx="1208">
                  <c:v>-1.2917922575805919E-2</c:v>
                </c:pt>
                <c:pt idx="1209">
                  <c:v>2.9832683675048966E-3</c:v>
                </c:pt>
                <c:pt idx="1210">
                  <c:v>-1.1701157488600535E-2</c:v>
                </c:pt>
                <c:pt idx="1211">
                  <c:v>-1.1484788688405785E-2</c:v>
                </c:pt>
                <c:pt idx="1212">
                  <c:v>-6.1896829044118494E-3</c:v>
                </c:pt>
                <c:pt idx="1213">
                  <c:v>-2.3699079493070714E-3</c:v>
                </c:pt>
                <c:pt idx="1214">
                  <c:v>2.1090140069817555E-2</c:v>
                </c:pt>
                <c:pt idx="1215">
                  <c:v>-2.0328259543500673E-2</c:v>
                </c:pt>
                <c:pt idx="1216">
                  <c:v>-2.2502172024326784E-2</c:v>
                </c:pt>
                <c:pt idx="1217">
                  <c:v>-1.6102272390602156E-2</c:v>
                </c:pt>
                <c:pt idx="1218">
                  <c:v>1.6124904018428345E-2</c:v>
                </c:pt>
                <c:pt idx="1219">
                  <c:v>2.2106978811675913E-2</c:v>
                </c:pt>
                <c:pt idx="1220">
                  <c:v>1.0452001971528692E-2</c:v>
                </c:pt>
                <c:pt idx="1221">
                  <c:v>-1.0085649111229033E-2</c:v>
                </c:pt>
                <c:pt idx="1222">
                  <c:v>1.942028985507243E-2</c:v>
                </c:pt>
                <c:pt idx="1223">
                  <c:v>2.4893375035541641E-2</c:v>
                </c:pt>
                <c:pt idx="1224">
                  <c:v>-3.6620382572026835E-3</c:v>
                </c:pt>
                <c:pt idx="1225">
                  <c:v>2.4085650242945109E-3</c:v>
                </c:pt>
                <c:pt idx="1226">
                  <c:v>-7.3611111111107326E-4</c:v>
                </c:pt>
                <c:pt idx="1227">
                  <c:v>8.767565013134658E-2</c:v>
                </c:pt>
                <c:pt idx="1228">
                  <c:v>8.9451153280946329E-4</c:v>
                </c:pt>
                <c:pt idx="1229">
                  <c:v>2.5968720076603936E-2</c:v>
                </c:pt>
                <c:pt idx="1230">
                  <c:v>-1.6824500055998684E-2</c:v>
                </c:pt>
                <c:pt idx="1231">
                  <c:v>9.163744984621483E-3</c:v>
                </c:pt>
                <c:pt idx="1232">
                  <c:v>6.6097252009884432E-3</c:v>
                </c:pt>
                <c:pt idx="1233">
                  <c:v>-2.7162401255950356E-3</c:v>
                </c:pt>
                <c:pt idx="1234">
                  <c:v>1.2493753123441121E-4</c:v>
                </c:pt>
                <c:pt idx="1235">
                  <c:v>-6.745783885071376E-4</c:v>
                </c:pt>
                <c:pt idx="1236">
                  <c:v>1.8238411920595925E-2</c:v>
                </c:pt>
                <c:pt idx="1237">
                  <c:v>-1.7482045301086501E-2</c:v>
                </c:pt>
                <c:pt idx="1238">
                  <c:v>-5.8602291611999612E-3</c:v>
                </c:pt>
                <c:pt idx="1239">
                  <c:v>5.7188104874185599E-3</c:v>
                </c:pt>
                <c:pt idx="1240">
                  <c:v>5.8362597947936978E-3</c:v>
                </c:pt>
                <c:pt idx="1241">
                  <c:v>-5.9266438049798489E-3</c:v>
                </c:pt>
                <c:pt idx="1242">
                  <c:v>-1.1411501493619303E-2</c:v>
                </c:pt>
                <c:pt idx="1243">
                  <c:v>9.2421675474750869E-3</c:v>
                </c:pt>
                <c:pt idx="1244">
                  <c:v>2.0231756968368278E-2</c:v>
                </c:pt>
                <c:pt idx="1245">
                  <c:v>-1.1358055009823183E-2</c:v>
                </c:pt>
                <c:pt idx="1246">
                  <c:v>-1.0159597590511023E-2</c:v>
                </c:pt>
                <c:pt idx="1247">
                  <c:v>3.3250937927399742E-3</c:v>
                </c:pt>
                <c:pt idx="1248">
                  <c:v>-1.2018208649108344E-2</c:v>
                </c:pt>
                <c:pt idx="1249">
                  <c:v>1.6063087809015147E-2</c:v>
                </c:pt>
                <c:pt idx="1250">
                  <c:v>-3.5878908683194162E-3</c:v>
                </c:pt>
                <c:pt idx="1251">
                  <c:v>-3.5257933034933482E-3</c:v>
                </c:pt>
                <c:pt idx="1252">
                  <c:v>1.267252195733991E-3</c:v>
                </c:pt>
                <c:pt idx="1253">
                  <c:v>-6.5788649265046805E-3</c:v>
                </c:pt>
                <c:pt idx="1254">
                  <c:v>8.7542257429739836E-3</c:v>
                </c:pt>
                <c:pt idx="1255">
                  <c:v>-1.9632362135800982E-2</c:v>
                </c:pt>
                <c:pt idx="1256">
                  <c:v>2.9719387755102562E-3</c:v>
                </c:pt>
                <c:pt idx="1257">
                  <c:v>-8.8003764322867918E-3</c:v>
                </c:pt>
                <c:pt idx="1258">
                  <c:v>-1.6050602378722356E-2</c:v>
                </c:pt>
                <c:pt idx="1259">
                  <c:v>-3.2337984091798389E-3</c:v>
                </c:pt>
                <c:pt idx="1260">
                  <c:v>7.5351246696841933E-3</c:v>
                </c:pt>
                <c:pt idx="1261">
                  <c:v>2.3890519099431717E-3</c:v>
                </c:pt>
                <c:pt idx="1262">
                  <c:v>-5.8418175694930066E-3</c:v>
                </c:pt>
                <c:pt idx="1263">
                  <c:v>5.850086643822242E-3</c:v>
                </c:pt>
                <c:pt idx="1264">
                  <c:v>-1.2227979274611469E-2</c:v>
                </c:pt>
                <c:pt idx="1265">
                  <c:v>-9.6516995383968476E-3</c:v>
                </c:pt>
                <c:pt idx="1266">
                  <c:v>-8.4480932203389765E-3</c:v>
                </c:pt>
                <c:pt idx="1267">
                  <c:v>-2.0538981330626847E-2</c:v>
                </c:pt>
                <c:pt idx="1268">
                  <c:v>-5.3719458987784331E-3</c:v>
                </c:pt>
                <c:pt idx="1269">
                  <c:v>-2.7141877998629448E-3</c:v>
                </c:pt>
                <c:pt idx="1270">
                  <c:v>-4.0273806905651395E-3</c:v>
                </c:pt>
                <c:pt idx="1271">
                  <c:v>1.2752039084171751E-2</c:v>
                </c:pt>
                <c:pt idx="1272">
                  <c:v>8.0672635351511368E-3</c:v>
                </c:pt>
                <c:pt idx="1273">
                  <c:v>2.7360594795539046E-2</c:v>
                </c:pt>
                <c:pt idx="1274">
                  <c:v>-1.2737009697496103E-2</c:v>
                </c:pt>
                <c:pt idx="1275">
                  <c:v>5.1445402566939183E-3</c:v>
                </c:pt>
                <c:pt idx="1276">
                  <c:v>-1.8563453863187345E-2</c:v>
                </c:pt>
                <c:pt idx="1277">
                  <c:v>2.472404988043343E-3</c:v>
                </c:pt>
                <c:pt idx="1278">
                  <c:v>3.9757412398922446E-3</c:v>
                </c:pt>
                <c:pt idx="1279">
                  <c:v>-3.8526075575542043E-3</c:v>
                </c:pt>
                <c:pt idx="1280">
                  <c:v>-2.2639068564037079E-3</c:v>
                </c:pt>
                <c:pt idx="1281">
                  <c:v>-3.3900594273365628E-3</c:v>
                </c:pt>
                <c:pt idx="1282">
                  <c:v>-8.5378579463062988E-4</c:v>
                </c:pt>
              </c:numCache>
            </c:numRef>
          </c:yVal>
          <c:smooth val="0"/>
          <c:extLst>
            <c:ext xmlns:c16="http://schemas.microsoft.com/office/drawing/2014/chart" uri="{C3380CC4-5D6E-409C-BE32-E72D297353CC}">
              <c16:uniqueId val="{00000000-99AF-4837-9278-7D019C0D834F}"/>
            </c:ext>
          </c:extLst>
        </c:ser>
        <c:dLbls>
          <c:showLegendKey val="0"/>
          <c:showVal val="0"/>
          <c:showCatName val="0"/>
          <c:showSerName val="0"/>
          <c:showPercent val="0"/>
          <c:showBubbleSize val="0"/>
        </c:dLbls>
        <c:axId val="689297360"/>
        <c:axId val="689281040"/>
      </c:scatterChart>
      <c:valAx>
        <c:axId val="68929736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281040"/>
        <c:crosses val="autoZero"/>
        <c:crossBetween val="midCat"/>
      </c:valAx>
      <c:valAx>
        <c:axId val="68928104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29736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'Price &amp; Return Charts'!$H$1</c:f>
              <c:strCache>
                <c:ptCount val="1"/>
                <c:pt idx="0">
                  <c:v>NESTLE</c:v>
                </c:pt>
              </c:strCache>
            </c:strRef>
          </c:tx>
          <c:spPr>
            <a:ln w="22225" cap="rnd">
              <a:solidFill>
                <a:schemeClr val="accent1"/>
              </a:solidFill>
            </a:ln>
            <a:effectLst>
              <a:glow rad="139700">
                <a:schemeClr val="accent1">
                  <a:satMod val="175000"/>
                  <a:alpha val="14000"/>
                </a:schemeClr>
              </a:glow>
            </a:effectLst>
          </c:spPr>
          <c:marker>
            <c:symbol val="none"/>
          </c:marker>
          <c:cat>
            <c:numRef>
              <c:f>'Price &amp; Return Charts'!$A$2:$A$1284</c:f>
              <c:numCache>
                <c:formatCode>[$-409]d\-mmm\-yy;@</c:formatCode>
                <c:ptCount val="1283"/>
                <c:pt idx="0">
                  <c:v>43831</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43850</c:v>
                </c:pt>
                <c:pt idx="14">
                  <c:v>43851</c:v>
                </c:pt>
                <c:pt idx="15">
                  <c:v>43852</c:v>
                </c:pt>
                <c:pt idx="16">
                  <c:v>43853</c:v>
                </c:pt>
                <c:pt idx="17">
                  <c:v>43854</c:v>
                </c:pt>
                <c:pt idx="18">
                  <c:v>43857</c:v>
                </c:pt>
                <c:pt idx="19">
                  <c:v>43858</c:v>
                </c:pt>
                <c:pt idx="20">
                  <c:v>43859</c:v>
                </c:pt>
                <c:pt idx="21">
                  <c:v>43860</c:v>
                </c:pt>
                <c:pt idx="22">
                  <c:v>43861</c:v>
                </c:pt>
                <c:pt idx="23">
                  <c:v>43864</c:v>
                </c:pt>
                <c:pt idx="24">
                  <c:v>43865</c:v>
                </c:pt>
                <c:pt idx="25">
                  <c:v>43867</c:v>
                </c:pt>
                <c:pt idx="26">
                  <c:v>43868</c:v>
                </c:pt>
                <c:pt idx="27">
                  <c:v>43871</c:v>
                </c:pt>
                <c:pt idx="28">
                  <c:v>43872</c:v>
                </c:pt>
                <c:pt idx="29">
                  <c:v>43873</c:v>
                </c:pt>
                <c:pt idx="30">
                  <c:v>43874</c:v>
                </c:pt>
                <c:pt idx="31">
                  <c:v>43875</c:v>
                </c:pt>
                <c:pt idx="32">
                  <c:v>43878</c:v>
                </c:pt>
                <c:pt idx="33">
                  <c:v>43879</c:v>
                </c:pt>
                <c:pt idx="34">
                  <c:v>43880</c:v>
                </c:pt>
                <c:pt idx="35">
                  <c:v>43881</c:v>
                </c:pt>
                <c:pt idx="36">
                  <c:v>43882</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43900</c:v>
                </c:pt>
                <c:pt idx="49">
                  <c:v>43901</c:v>
                </c:pt>
                <c:pt idx="50">
                  <c:v>43902</c:v>
                </c:pt>
                <c:pt idx="51">
                  <c:v>43903</c:v>
                </c:pt>
                <c:pt idx="52">
                  <c:v>43906</c:v>
                </c:pt>
                <c:pt idx="53">
                  <c:v>43907</c:v>
                </c:pt>
                <c:pt idx="54">
                  <c:v>43908</c:v>
                </c:pt>
                <c:pt idx="55">
                  <c:v>43909</c:v>
                </c:pt>
                <c:pt idx="56">
                  <c:v>43910</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43931</c:v>
                </c:pt>
                <c:pt idx="71">
                  <c:v>43934</c:v>
                </c:pt>
                <c:pt idx="72">
                  <c:v>43935</c:v>
                </c:pt>
                <c:pt idx="73">
                  <c:v>43936</c:v>
                </c:pt>
                <c:pt idx="74">
                  <c:v>43937</c:v>
                </c:pt>
                <c:pt idx="75">
                  <c:v>43938</c:v>
                </c:pt>
                <c:pt idx="76">
                  <c:v>43941</c:v>
                </c:pt>
                <c:pt idx="77">
                  <c:v>43942</c:v>
                </c:pt>
                <c:pt idx="78">
                  <c:v>43943</c:v>
                </c:pt>
                <c:pt idx="79">
                  <c:v>43944</c:v>
                </c:pt>
                <c:pt idx="80">
                  <c:v>43945</c:v>
                </c:pt>
                <c:pt idx="81">
                  <c:v>43948</c:v>
                </c:pt>
                <c:pt idx="82">
                  <c:v>43949</c:v>
                </c:pt>
                <c:pt idx="83">
                  <c:v>43950</c:v>
                </c:pt>
                <c:pt idx="84">
                  <c:v>43951</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43979</c:v>
                </c:pt>
                <c:pt idx="100">
                  <c:v>43980</c:v>
                </c:pt>
                <c:pt idx="101">
                  <c:v>43983</c:v>
                </c:pt>
                <c:pt idx="102">
                  <c:v>43984</c:v>
                </c:pt>
                <c:pt idx="103">
                  <c:v>43985</c:v>
                </c:pt>
                <c:pt idx="104">
                  <c:v>43986</c:v>
                </c:pt>
                <c:pt idx="105">
                  <c:v>43987</c:v>
                </c:pt>
                <c:pt idx="106">
                  <c:v>43990</c:v>
                </c:pt>
                <c:pt idx="107">
                  <c:v>43991</c:v>
                </c:pt>
                <c:pt idx="108">
                  <c:v>43992</c:v>
                </c:pt>
                <c:pt idx="109">
                  <c:v>43993</c:v>
                </c:pt>
                <c:pt idx="110">
                  <c:v>43994</c:v>
                </c:pt>
                <c:pt idx="111">
                  <c:v>43997</c:v>
                </c:pt>
                <c:pt idx="112">
                  <c:v>43998</c:v>
                </c:pt>
                <c:pt idx="113">
                  <c:v>43999</c:v>
                </c:pt>
                <c:pt idx="114">
                  <c:v>44000</c:v>
                </c:pt>
                <c:pt idx="115">
                  <c:v>44001</c:v>
                </c:pt>
                <c:pt idx="116">
                  <c:v>44004</c:v>
                </c:pt>
                <c:pt idx="117">
                  <c:v>44005</c:v>
                </c:pt>
                <c:pt idx="118">
                  <c:v>44006</c:v>
                </c:pt>
                <c:pt idx="119">
                  <c:v>44007</c:v>
                </c:pt>
                <c:pt idx="120">
                  <c:v>44008</c:v>
                </c:pt>
                <c:pt idx="121">
                  <c:v>44011</c:v>
                </c:pt>
                <c:pt idx="122">
                  <c:v>44012</c:v>
                </c:pt>
                <c:pt idx="123">
                  <c:v>44013</c:v>
                </c:pt>
                <c:pt idx="124">
                  <c:v>44014</c:v>
                </c:pt>
                <c:pt idx="125">
                  <c:v>44015</c:v>
                </c:pt>
                <c:pt idx="126">
                  <c:v>44018</c:v>
                </c:pt>
                <c:pt idx="127">
                  <c:v>44019</c:v>
                </c:pt>
                <c:pt idx="128">
                  <c:v>44020</c:v>
                </c:pt>
                <c:pt idx="129">
                  <c:v>44021</c:v>
                </c:pt>
                <c:pt idx="130">
                  <c:v>44022</c:v>
                </c:pt>
                <c:pt idx="131">
                  <c:v>44025</c:v>
                </c:pt>
                <c:pt idx="132">
                  <c:v>44026</c:v>
                </c:pt>
                <c:pt idx="133">
                  <c:v>44027</c:v>
                </c:pt>
                <c:pt idx="134">
                  <c:v>44028</c:v>
                </c:pt>
                <c:pt idx="135">
                  <c:v>44029</c:v>
                </c:pt>
                <c:pt idx="136">
                  <c:v>44032</c:v>
                </c:pt>
                <c:pt idx="137">
                  <c:v>44033</c:v>
                </c:pt>
                <c:pt idx="138">
                  <c:v>44034</c:v>
                </c:pt>
                <c:pt idx="139">
                  <c:v>44035</c:v>
                </c:pt>
                <c:pt idx="140">
                  <c:v>44036</c:v>
                </c:pt>
                <c:pt idx="141">
                  <c:v>44039</c:v>
                </c:pt>
                <c:pt idx="142">
                  <c:v>44040</c:v>
                </c:pt>
                <c:pt idx="143">
                  <c:v>44041</c:v>
                </c:pt>
                <c:pt idx="144">
                  <c:v>44042</c:v>
                </c:pt>
                <c:pt idx="145">
                  <c:v>44046</c:v>
                </c:pt>
                <c:pt idx="146">
                  <c:v>44047</c:v>
                </c:pt>
                <c:pt idx="147">
                  <c:v>44048</c:v>
                </c:pt>
                <c:pt idx="148">
                  <c:v>44049</c:v>
                </c:pt>
                <c:pt idx="149">
                  <c:v>44050</c:v>
                </c:pt>
                <c:pt idx="150">
                  <c:v>44053</c:v>
                </c:pt>
                <c:pt idx="151">
                  <c:v>44054</c:v>
                </c:pt>
                <c:pt idx="152">
                  <c:v>44055</c:v>
                </c:pt>
                <c:pt idx="153">
                  <c:v>44056</c:v>
                </c:pt>
                <c:pt idx="154">
                  <c:v>44060</c:v>
                </c:pt>
                <c:pt idx="155">
                  <c:v>44061</c:v>
                </c:pt>
                <c:pt idx="156">
                  <c:v>44062</c:v>
                </c:pt>
                <c:pt idx="157">
                  <c:v>44063</c:v>
                </c:pt>
                <c:pt idx="158">
                  <c:v>44064</c:v>
                </c:pt>
                <c:pt idx="159">
                  <c:v>44067</c:v>
                </c:pt>
                <c:pt idx="160">
                  <c:v>44068</c:v>
                </c:pt>
                <c:pt idx="161">
                  <c:v>44069</c:v>
                </c:pt>
                <c:pt idx="162">
                  <c:v>44070</c:v>
                </c:pt>
                <c:pt idx="163">
                  <c:v>44071</c:v>
                </c:pt>
                <c:pt idx="164">
                  <c:v>44074</c:v>
                </c:pt>
                <c:pt idx="165">
                  <c:v>44075</c:v>
                </c:pt>
                <c:pt idx="166">
                  <c:v>44076</c:v>
                </c:pt>
                <c:pt idx="167">
                  <c:v>44077</c:v>
                </c:pt>
                <c:pt idx="168">
                  <c:v>44078</c:v>
                </c:pt>
                <c:pt idx="169">
                  <c:v>44081</c:v>
                </c:pt>
                <c:pt idx="170">
                  <c:v>44082</c:v>
                </c:pt>
                <c:pt idx="171">
                  <c:v>44083</c:v>
                </c:pt>
                <c:pt idx="172">
                  <c:v>44084</c:v>
                </c:pt>
                <c:pt idx="173">
                  <c:v>44085</c:v>
                </c:pt>
                <c:pt idx="174">
                  <c:v>44088</c:v>
                </c:pt>
                <c:pt idx="175">
                  <c:v>44089</c:v>
                </c:pt>
                <c:pt idx="176">
                  <c:v>44090</c:v>
                </c:pt>
                <c:pt idx="177">
                  <c:v>44091</c:v>
                </c:pt>
                <c:pt idx="178">
                  <c:v>44092</c:v>
                </c:pt>
                <c:pt idx="179">
                  <c:v>44095</c:v>
                </c:pt>
                <c:pt idx="180">
                  <c:v>44096</c:v>
                </c:pt>
                <c:pt idx="181">
                  <c:v>44097</c:v>
                </c:pt>
                <c:pt idx="182">
                  <c:v>44098</c:v>
                </c:pt>
                <c:pt idx="183">
                  <c:v>44099</c:v>
                </c:pt>
                <c:pt idx="184">
                  <c:v>44102</c:v>
                </c:pt>
                <c:pt idx="185">
                  <c:v>44103</c:v>
                </c:pt>
                <c:pt idx="186">
                  <c:v>44104</c:v>
                </c:pt>
                <c:pt idx="187">
                  <c:v>44105</c:v>
                </c:pt>
                <c:pt idx="188">
                  <c:v>44106</c:v>
                </c:pt>
                <c:pt idx="189">
                  <c:v>44109</c:v>
                </c:pt>
                <c:pt idx="190">
                  <c:v>44110</c:v>
                </c:pt>
                <c:pt idx="191">
                  <c:v>44111</c:v>
                </c:pt>
                <c:pt idx="192">
                  <c:v>44112</c:v>
                </c:pt>
                <c:pt idx="193">
                  <c:v>44113</c:v>
                </c:pt>
                <c:pt idx="194">
                  <c:v>44116</c:v>
                </c:pt>
                <c:pt idx="195">
                  <c:v>44117</c:v>
                </c:pt>
                <c:pt idx="196">
                  <c:v>44118</c:v>
                </c:pt>
                <c:pt idx="197">
                  <c:v>44119</c:v>
                </c:pt>
                <c:pt idx="198">
                  <c:v>44120</c:v>
                </c:pt>
                <c:pt idx="199">
                  <c:v>44123</c:v>
                </c:pt>
                <c:pt idx="200">
                  <c:v>44124</c:v>
                </c:pt>
                <c:pt idx="201">
                  <c:v>44125</c:v>
                </c:pt>
                <c:pt idx="202">
                  <c:v>44126</c:v>
                </c:pt>
                <c:pt idx="203">
                  <c:v>44127</c:v>
                </c:pt>
                <c:pt idx="204">
                  <c:v>44130</c:v>
                </c:pt>
                <c:pt idx="205">
                  <c:v>44131</c:v>
                </c:pt>
                <c:pt idx="206">
                  <c:v>44132</c:v>
                </c:pt>
                <c:pt idx="207">
                  <c:v>44133</c:v>
                </c:pt>
                <c:pt idx="208">
                  <c:v>44137</c:v>
                </c:pt>
                <c:pt idx="209">
                  <c:v>44138</c:v>
                </c:pt>
                <c:pt idx="210">
                  <c:v>44139</c:v>
                </c:pt>
                <c:pt idx="211">
                  <c:v>44140</c:v>
                </c:pt>
                <c:pt idx="212">
                  <c:v>44141</c:v>
                </c:pt>
                <c:pt idx="213">
                  <c:v>44144</c:v>
                </c:pt>
                <c:pt idx="214">
                  <c:v>44145</c:v>
                </c:pt>
                <c:pt idx="215">
                  <c:v>44146</c:v>
                </c:pt>
                <c:pt idx="216">
                  <c:v>44147</c:v>
                </c:pt>
                <c:pt idx="217">
                  <c:v>44148</c:v>
                </c:pt>
                <c:pt idx="218">
                  <c:v>44151</c:v>
                </c:pt>
                <c:pt idx="219">
                  <c:v>44152</c:v>
                </c:pt>
                <c:pt idx="220">
                  <c:v>44153</c:v>
                </c:pt>
                <c:pt idx="221">
                  <c:v>44154</c:v>
                </c:pt>
                <c:pt idx="222">
                  <c:v>44155</c:v>
                </c:pt>
                <c:pt idx="223">
                  <c:v>44158</c:v>
                </c:pt>
                <c:pt idx="224">
                  <c:v>44159</c:v>
                </c:pt>
                <c:pt idx="225">
                  <c:v>44160</c:v>
                </c:pt>
                <c:pt idx="226">
                  <c:v>44161</c:v>
                </c:pt>
                <c:pt idx="227">
                  <c:v>44162</c:v>
                </c:pt>
                <c:pt idx="228">
                  <c:v>44165</c:v>
                </c:pt>
                <c:pt idx="229">
                  <c:v>44166</c:v>
                </c:pt>
                <c:pt idx="230">
                  <c:v>44167</c:v>
                </c:pt>
                <c:pt idx="231">
                  <c:v>44168</c:v>
                </c:pt>
                <c:pt idx="232">
                  <c:v>44169</c:v>
                </c:pt>
                <c:pt idx="233">
                  <c:v>44172</c:v>
                </c:pt>
                <c:pt idx="234">
                  <c:v>44173</c:v>
                </c:pt>
                <c:pt idx="235">
                  <c:v>44174</c:v>
                </c:pt>
                <c:pt idx="236">
                  <c:v>44175</c:v>
                </c:pt>
                <c:pt idx="237">
                  <c:v>44176</c:v>
                </c:pt>
                <c:pt idx="238">
                  <c:v>44179</c:v>
                </c:pt>
                <c:pt idx="239">
                  <c:v>44180</c:v>
                </c:pt>
                <c:pt idx="240">
                  <c:v>44181</c:v>
                </c:pt>
                <c:pt idx="241">
                  <c:v>44182</c:v>
                </c:pt>
                <c:pt idx="242">
                  <c:v>44183</c:v>
                </c:pt>
                <c:pt idx="243">
                  <c:v>44186</c:v>
                </c:pt>
                <c:pt idx="244">
                  <c:v>44187</c:v>
                </c:pt>
                <c:pt idx="245">
                  <c:v>44188</c:v>
                </c:pt>
                <c:pt idx="246">
                  <c:v>44189</c:v>
                </c:pt>
                <c:pt idx="247">
                  <c:v>44193</c:v>
                </c:pt>
                <c:pt idx="248">
                  <c:v>44194</c:v>
                </c:pt>
                <c:pt idx="249">
                  <c:v>44195</c:v>
                </c:pt>
                <c:pt idx="250">
                  <c:v>44196</c:v>
                </c:pt>
                <c:pt idx="251">
                  <c:v>44197</c:v>
                </c:pt>
                <c:pt idx="252">
                  <c:v>44200</c:v>
                </c:pt>
                <c:pt idx="253">
                  <c:v>44201</c:v>
                </c:pt>
                <c:pt idx="254">
                  <c:v>44202</c:v>
                </c:pt>
                <c:pt idx="255">
                  <c:v>44203</c:v>
                </c:pt>
                <c:pt idx="256">
                  <c:v>44204</c:v>
                </c:pt>
                <c:pt idx="257">
                  <c:v>44207</c:v>
                </c:pt>
                <c:pt idx="258">
                  <c:v>44208</c:v>
                </c:pt>
                <c:pt idx="259">
                  <c:v>44209</c:v>
                </c:pt>
                <c:pt idx="260">
                  <c:v>44210</c:v>
                </c:pt>
                <c:pt idx="261">
                  <c:v>44211</c:v>
                </c:pt>
                <c:pt idx="262">
                  <c:v>44214</c:v>
                </c:pt>
                <c:pt idx="263">
                  <c:v>44215</c:v>
                </c:pt>
                <c:pt idx="264">
                  <c:v>44216</c:v>
                </c:pt>
                <c:pt idx="265">
                  <c:v>44217</c:v>
                </c:pt>
                <c:pt idx="266">
                  <c:v>44218</c:v>
                </c:pt>
                <c:pt idx="267">
                  <c:v>44221</c:v>
                </c:pt>
                <c:pt idx="268">
                  <c:v>44222</c:v>
                </c:pt>
                <c:pt idx="269">
                  <c:v>44223</c:v>
                </c:pt>
                <c:pt idx="270">
                  <c:v>44224</c:v>
                </c:pt>
                <c:pt idx="271">
                  <c:v>44225</c:v>
                </c:pt>
                <c:pt idx="272">
                  <c:v>44228</c:v>
                </c:pt>
                <c:pt idx="273">
                  <c:v>44229</c:v>
                </c:pt>
                <c:pt idx="274">
                  <c:v>44230</c:v>
                </c:pt>
                <c:pt idx="275">
                  <c:v>44231</c:v>
                </c:pt>
                <c:pt idx="276">
                  <c:v>44235</c:v>
                </c:pt>
                <c:pt idx="277">
                  <c:v>44236</c:v>
                </c:pt>
                <c:pt idx="278">
                  <c:v>44237</c:v>
                </c:pt>
                <c:pt idx="279">
                  <c:v>44238</c:v>
                </c:pt>
                <c:pt idx="280">
                  <c:v>44239</c:v>
                </c:pt>
                <c:pt idx="281">
                  <c:v>44242</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44266</c:v>
                </c:pt>
                <c:pt idx="300">
                  <c:v>44267</c:v>
                </c:pt>
                <c:pt idx="301">
                  <c:v>44270</c:v>
                </c:pt>
                <c:pt idx="302">
                  <c:v>44271</c:v>
                </c:pt>
                <c:pt idx="303">
                  <c:v>44272</c:v>
                </c:pt>
                <c:pt idx="304">
                  <c:v>44273</c:v>
                </c:pt>
                <c:pt idx="305">
                  <c:v>44274</c:v>
                </c:pt>
                <c:pt idx="306">
                  <c:v>44277</c:v>
                </c:pt>
                <c:pt idx="307">
                  <c:v>44279</c:v>
                </c:pt>
                <c:pt idx="308">
                  <c:v>44280</c:v>
                </c:pt>
                <c:pt idx="309">
                  <c:v>44281</c:v>
                </c:pt>
                <c:pt idx="310">
                  <c:v>44284</c:v>
                </c:pt>
                <c:pt idx="311">
                  <c:v>44285</c:v>
                </c:pt>
                <c:pt idx="312">
                  <c:v>44286</c:v>
                </c:pt>
                <c:pt idx="313">
                  <c:v>44287</c:v>
                </c:pt>
                <c:pt idx="314">
                  <c:v>44288</c:v>
                </c:pt>
                <c:pt idx="315">
                  <c:v>44291</c:v>
                </c:pt>
                <c:pt idx="316">
                  <c:v>44292</c:v>
                </c:pt>
                <c:pt idx="317">
                  <c:v>44293</c:v>
                </c:pt>
                <c:pt idx="318">
                  <c:v>44294</c:v>
                </c:pt>
                <c:pt idx="319">
                  <c:v>44295</c:v>
                </c:pt>
                <c:pt idx="320">
                  <c:v>44298</c:v>
                </c:pt>
                <c:pt idx="321">
                  <c:v>44299</c:v>
                </c:pt>
                <c:pt idx="322">
                  <c:v>44300</c:v>
                </c:pt>
                <c:pt idx="323">
                  <c:v>44301</c:v>
                </c:pt>
                <c:pt idx="324">
                  <c:v>44302</c:v>
                </c:pt>
                <c:pt idx="325">
                  <c:v>44305</c:v>
                </c:pt>
                <c:pt idx="326">
                  <c:v>44306</c:v>
                </c:pt>
                <c:pt idx="327">
                  <c:v>44307</c:v>
                </c:pt>
                <c:pt idx="328">
                  <c:v>44308</c:v>
                </c:pt>
                <c:pt idx="329">
                  <c:v>44309</c:v>
                </c:pt>
                <c:pt idx="330">
                  <c:v>44312</c:v>
                </c:pt>
                <c:pt idx="331">
                  <c:v>44313</c:v>
                </c:pt>
                <c:pt idx="332">
                  <c:v>44314</c:v>
                </c:pt>
                <c:pt idx="333">
                  <c:v>44315</c:v>
                </c:pt>
                <c:pt idx="334">
                  <c:v>44316</c:v>
                </c:pt>
                <c:pt idx="335">
                  <c:v>44319</c:v>
                </c:pt>
                <c:pt idx="336">
                  <c:v>44320</c:v>
                </c:pt>
                <c:pt idx="337">
                  <c:v>44321</c:v>
                </c:pt>
                <c:pt idx="338">
                  <c:v>44322</c:v>
                </c:pt>
                <c:pt idx="339">
                  <c:v>44333</c:v>
                </c:pt>
                <c:pt idx="340">
                  <c:v>44334</c:v>
                </c:pt>
                <c:pt idx="341">
                  <c:v>44335</c:v>
                </c:pt>
                <c:pt idx="342">
                  <c:v>44336</c:v>
                </c:pt>
                <c:pt idx="343">
                  <c:v>44337</c:v>
                </c:pt>
                <c:pt idx="344">
                  <c:v>44340</c:v>
                </c:pt>
                <c:pt idx="345">
                  <c:v>44341</c:v>
                </c:pt>
                <c:pt idx="346">
                  <c:v>44342</c:v>
                </c:pt>
                <c:pt idx="347">
                  <c:v>44343</c:v>
                </c:pt>
                <c:pt idx="348">
                  <c:v>44344</c:v>
                </c:pt>
                <c:pt idx="349">
                  <c:v>44347</c:v>
                </c:pt>
                <c:pt idx="350">
                  <c:v>44348</c:v>
                </c:pt>
                <c:pt idx="351">
                  <c:v>44349</c:v>
                </c:pt>
                <c:pt idx="352">
                  <c:v>44350</c:v>
                </c:pt>
                <c:pt idx="353">
                  <c:v>44351</c:v>
                </c:pt>
                <c:pt idx="354">
                  <c:v>44354</c:v>
                </c:pt>
                <c:pt idx="355">
                  <c:v>44355</c:v>
                </c:pt>
                <c:pt idx="356">
                  <c:v>44356</c:v>
                </c:pt>
                <c:pt idx="357">
                  <c:v>44357</c:v>
                </c:pt>
                <c:pt idx="358">
                  <c:v>44358</c:v>
                </c:pt>
                <c:pt idx="359">
                  <c:v>44361</c:v>
                </c:pt>
                <c:pt idx="360">
                  <c:v>44362</c:v>
                </c:pt>
                <c:pt idx="361">
                  <c:v>44363</c:v>
                </c:pt>
                <c:pt idx="362">
                  <c:v>44364</c:v>
                </c:pt>
                <c:pt idx="363">
                  <c:v>44365</c:v>
                </c:pt>
                <c:pt idx="364">
                  <c:v>44368</c:v>
                </c:pt>
                <c:pt idx="365">
                  <c:v>44369</c:v>
                </c:pt>
                <c:pt idx="366">
                  <c:v>44370</c:v>
                </c:pt>
                <c:pt idx="367">
                  <c:v>44371</c:v>
                </c:pt>
                <c:pt idx="368">
                  <c:v>44372</c:v>
                </c:pt>
                <c:pt idx="369">
                  <c:v>44375</c:v>
                </c:pt>
                <c:pt idx="370">
                  <c:v>44376</c:v>
                </c:pt>
                <c:pt idx="371">
                  <c:v>44377</c:v>
                </c:pt>
                <c:pt idx="372">
                  <c:v>44378</c:v>
                </c:pt>
                <c:pt idx="373">
                  <c:v>44379</c:v>
                </c:pt>
                <c:pt idx="374">
                  <c:v>44382</c:v>
                </c:pt>
                <c:pt idx="375">
                  <c:v>44383</c:v>
                </c:pt>
                <c:pt idx="376">
                  <c:v>44384</c:v>
                </c:pt>
                <c:pt idx="377">
                  <c:v>44385</c:v>
                </c:pt>
                <c:pt idx="378">
                  <c:v>44386</c:v>
                </c:pt>
                <c:pt idx="379">
                  <c:v>44389</c:v>
                </c:pt>
                <c:pt idx="380">
                  <c:v>44390</c:v>
                </c:pt>
                <c:pt idx="381">
                  <c:v>44391</c:v>
                </c:pt>
                <c:pt idx="382">
                  <c:v>44392</c:v>
                </c:pt>
                <c:pt idx="383">
                  <c:v>44393</c:v>
                </c:pt>
                <c:pt idx="384">
                  <c:v>44396</c:v>
                </c:pt>
                <c:pt idx="385">
                  <c:v>44400</c:v>
                </c:pt>
                <c:pt idx="386">
                  <c:v>44403</c:v>
                </c:pt>
                <c:pt idx="387">
                  <c:v>44404</c:v>
                </c:pt>
                <c:pt idx="388">
                  <c:v>44405</c:v>
                </c:pt>
                <c:pt idx="389">
                  <c:v>44406</c:v>
                </c:pt>
                <c:pt idx="390">
                  <c:v>44407</c:v>
                </c:pt>
                <c:pt idx="391">
                  <c:v>44410</c:v>
                </c:pt>
                <c:pt idx="392">
                  <c:v>44411</c:v>
                </c:pt>
                <c:pt idx="393">
                  <c:v>44412</c:v>
                </c:pt>
                <c:pt idx="394">
                  <c:v>44413</c:v>
                </c:pt>
                <c:pt idx="395">
                  <c:v>44414</c:v>
                </c:pt>
                <c:pt idx="396">
                  <c:v>44417</c:v>
                </c:pt>
                <c:pt idx="397">
                  <c:v>44418</c:v>
                </c:pt>
                <c:pt idx="398">
                  <c:v>44419</c:v>
                </c:pt>
                <c:pt idx="399">
                  <c:v>44420</c:v>
                </c:pt>
                <c:pt idx="400">
                  <c:v>44421</c:v>
                </c:pt>
                <c:pt idx="401">
                  <c:v>44424</c:v>
                </c:pt>
                <c:pt idx="402">
                  <c:v>44425</c:v>
                </c:pt>
                <c:pt idx="403">
                  <c:v>44428</c:v>
                </c:pt>
                <c:pt idx="404">
                  <c:v>44431</c:v>
                </c:pt>
                <c:pt idx="405">
                  <c:v>44432</c:v>
                </c:pt>
                <c:pt idx="406">
                  <c:v>44433</c:v>
                </c:pt>
                <c:pt idx="407">
                  <c:v>44434</c:v>
                </c:pt>
                <c:pt idx="408">
                  <c:v>44435</c:v>
                </c:pt>
                <c:pt idx="409">
                  <c:v>44438</c:v>
                </c:pt>
                <c:pt idx="410">
                  <c:v>44439</c:v>
                </c:pt>
                <c:pt idx="411">
                  <c:v>44440</c:v>
                </c:pt>
                <c:pt idx="412">
                  <c:v>44441</c:v>
                </c:pt>
                <c:pt idx="413">
                  <c:v>44442</c:v>
                </c:pt>
                <c:pt idx="414">
                  <c:v>44445</c:v>
                </c:pt>
                <c:pt idx="415">
                  <c:v>44446</c:v>
                </c:pt>
                <c:pt idx="416">
                  <c:v>44447</c:v>
                </c:pt>
                <c:pt idx="417">
                  <c:v>44448</c:v>
                </c:pt>
                <c:pt idx="418">
                  <c:v>44449</c:v>
                </c:pt>
                <c:pt idx="419">
                  <c:v>44452</c:v>
                </c:pt>
                <c:pt idx="420">
                  <c:v>44453</c:v>
                </c:pt>
                <c:pt idx="421">
                  <c:v>44454</c:v>
                </c:pt>
                <c:pt idx="422">
                  <c:v>44455</c:v>
                </c:pt>
                <c:pt idx="423">
                  <c:v>44456</c:v>
                </c:pt>
                <c:pt idx="424">
                  <c:v>44459</c:v>
                </c:pt>
                <c:pt idx="425">
                  <c:v>44460</c:v>
                </c:pt>
                <c:pt idx="426">
                  <c:v>44461</c:v>
                </c:pt>
                <c:pt idx="427">
                  <c:v>44462</c:v>
                </c:pt>
                <c:pt idx="428">
                  <c:v>44463</c:v>
                </c:pt>
                <c:pt idx="429">
                  <c:v>44466</c:v>
                </c:pt>
                <c:pt idx="430">
                  <c:v>44467</c:v>
                </c:pt>
                <c:pt idx="431">
                  <c:v>44468</c:v>
                </c:pt>
                <c:pt idx="432">
                  <c:v>44469</c:v>
                </c:pt>
                <c:pt idx="433">
                  <c:v>44470</c:v>
                </c:pt>
                <c:pt idx="434">
                  <c:v>44473</c:v>
                </c:pt>
                <c:pt idx="435">
                  <c:v>44474</c:v>
                </c:pt>
                <c:pt idx="436">
                  <c:v>44475</c:v>
                </c:pt>
                <c:pt idx="437">
                  <c:v>44476</c:v>
                </c:pt>
                <c:pt idx="438">
                  <c:v>44477</c:v>
                </c:pt>
                <c:pt idx="439">
                  <c:v>44480</c:v>
                </c:pt>
                <c:pt idx="440">
                  <c:v>44481</c:v>
                </c:pt>
                <c:pt idx="441">
                  <c:v>44482</c:v>
                </c:pt>
                <c:pt idx="442">
                  <c:v>44483</c:v>
                </c:pt>
                <c:pt idx="443">
                  <c:v>44484</c:v>
                </c:pt>
                <c:pt idx="444">
                  <c:v>44487</c:v>
                </c:pt>
                <c:pt idx="445">
                  <c:v>44489</c:v>
                </c:pt>
                <c:pt idx="446">
                  <c:v>44490</c:v>
                </c:pt>
                <c:pt idx="447">
                  <c:v>44491</c:v>
                </c:pt>
                <c:pt idx="448">
                  <c:v>44494</c:v>
                </c:pt>
                <c:pt idx="449">
                  <c:v>44495</c:v>
                </c:pt>
                <c:pt idx="450">
                  <c:v>44496</c:v>
                </c:pt>
                <c:pt idx="451">
                  <c:v>44497</c:v>
                </c:pt>
                <c:pt idx="452">
                  <c:v>44498</c:v>
                </c:pt>
                <c:pt idx="453">
                  <c:v>44501</c:v>
                </c:pt>
                <c:pt idx="454">
                  <c:v>44502</c:v>
                </c:pt>
                <c:pt idx="455">
                  <c:v>44503</c:v>
                </c:pt>
                <c:pt idx="456">
                  <c:v>44504</c:v>
                </c:pt>
                <c:pt idx="457">
                  <c:v>44505</c:v>
                </c:pt>
                <c:pt idx="458">
                  <c:v>44508</c:v>
                </c:pt>
                <c:pt idx="459">
                  <c:v>44509</c:v>
                </c:pt>
                <c:pt idx="460">
                  <c:v>44510</c:v>
                </c:pt>
                <c:pt idx="461">
                  <c:v>44511</c:v>
                </c:pt>
                <c:pt idx="462">
                  <c:v>44512</c:v>
                </c:pt>
                <c:pt idx="463">
                  <c:v>44515</c:v>
                </c:pt>
                <c:pt idx="464">
                  <c:v>44516</c:v>
                </c:pt>
                <c:pt idx="465">
                  <c:v>44517</c:v>
                </c:pt>
                <c:pt idx="466">
                  <c:v>44518</c:v>
                </c:pt>
                <c:pt idx="467">
                  <c:v>44519</c:v>
                </c:pt>
                <c:pt idx="468">
                  <c:v>44522</c:v>
                </c:pt>
                <c:pt idx="469">
                  <c:v>44523</c:v>
                </c:pt>
                <c:pt idx="470">
                  <c:v>44524</c:v>
                </c:pt>
                <c:pt idx="471">
                  <c:v>44525</c:v>
                </c:pt>
                <c:pt idx="472">
                  <c:v>44526</c:v>
                </c:pt>
                <c:pt idx="473">
                  <c:v>44529</c:v>
                </c:pt>
                <c:pt idx="474">
                  <c:v>44530</c:v>
                </c:pt>
                <c:pt idx="475">
                  <c:v>44531</c:v>
                </c:pt>
                <c:pt idx="476">
                  <c:v>44532</c:v>
                </c:pt>
                <c:pt idx="477">
                  <c:v>44533</c:v>
                </c:pt>
                <c:pt idx="478">
                  <c:v>44536</c:v>
                </c:pt>
                <c:pt idx="479">
                  <c:v>44537</c:v>
                </c:pt>
                <c:pt idx="480">
                  <c:v>44538</c:v>
                </c:pt>
                <c:pt idx="481">
                  <c:v>44539</c:v>
                </c:pt>
                <c:pt idx="482">
                  <c:v>44540</c:v>
                </c:pt>
                <c:pt idx="483">
                  <c:v>44543</c:v>
                </c:pt>
                <c:pt idx="484">
                  <c:v>44544</c:v>
                </c:pt>
                <c:pt idx="485">
                  <c:v>44545</c:v>
                </c:pt>
                <c:pt idx="486">
                  <c:v>44546</c:v>
                </c:pt>
                <c:pt idx="487">
                  <c:v>44547</c:v>
                </c:pt>
                <c:pt idx="488">
                  <c:v>44550</c:v>
                </c:pt>
                <c:pt idx="489">
                  <c:v>44551</c:v>
                </c:pt>
                <c:pt idx="490">
                  <c:v>44552</c:v>
                </c:pt>
                <c:pt idx="491">
                  <c:v>44553</c:v>
                </c:pt>
                <c:pt idx="492">
                  <c:v>44554</c:v>
                </c:pt>
                <c:pt idx="493">
                  <c:v>44557</c:v>
                </c:pt>
                <c:pt idx="494">
                  <c:v>44558</c:v>
                </c:pt>
                <c:pt idx="495">
                  <c:v>44559</c:v>
                </c:pt>
                <c:pt idx="496">
                  <c:v>44560</c:v>
                </c:pt>
                <c:pt idx="497">
                  <c:v>44561</c:v>
                </c:pt>
                <c:pt idx="498">
                  <c:v>44564</c:v>
                </c:pt>
                <c:pt idx="499">
                  <c:v>44565</c:v>
                </c:pt>
                <c:pt idx="500">
                  <c:v>44566</c:v>
                </c:pt>
                <c:pt idx="501">
                  <c:v>44567</c:v>
                </c:pt>
                <c:pt idx="502">
                  <c:v>44568</c:v>
                </c:pt>
                <c:pt idx="503">
                  <c:v>44571</c:v>
                </c:pt>
                <c:pt idx="504">
                  <c:v>44572</c:v>
                </c:pt>
                <c:pt idx="505">
                  <c:v>44573</c:v>
                </c:pt>
                <c:pt idx="506">
                  <c:v>44574</c:v>
                </c:pt>
                <c:pt idx="507">
                  <c:v>44575</c:v>
                </c:pt>
                <c:pt idx="508">
                  <c:v>44578</c:v>
                </c:pt>
                <c:pt idx="509">
                  <c:v>44579</c:v>
                </c:pt>
                <c:pt idx="510">
                  <c:v>44580</c:v>
                </c:pt>
                <c:pt idx="511">
                  <c:v>44581</c:v>
                </c:pt>
                <c:pt idx="512">
                  <c:v>44582</c:v>
                </c:pt>
                <c:pt idx="513">
                  <c:v>44585</c:v>
                </c:pt>
                <c:pt idx="514">
                  <c:v>44586</c:v>
                </c:pt>
                <c:pt idx="515">
                  <c:v>44587</c:v>
                </c:pt>
                <c:pt idx="516">
                  <c:v>44588</c:v>
                </c:pt>
                <c:pt idx="517">
                  <c:v>44589</c:v>
                </c:pt>
                <c:pt idx="518">
                  <c:v>44592</c:v>
                </c:pt>
                <c:pt idx="519">
                  <c:v>44593</c:v>
                </c:pt>
                <c:pt idx="520">
                  <c:v>44594</c:v>
                </c:pt>
                <c:pt idx="521">
                  <c:v>44595</c:v>
                </c:pt>
                <c:pt idx="522">
                  <c:v>44596</c:v>
                </c:pt>
                <c:pt idx="523">
                  <c:v>44599</c:v>
                </c:pt>
                <c:pt idx="524">
                  <c:v>44600</c:v>
                </c:pt>
                <c:pt idx="525">
                  <c:v>44601</c:v>
                </c:pt>
                <c:pt idx="526">
                  <c:v>44602</c:v>
                </c:pt>
                <c:pt idx="527">
                  <c:v>44603</c:v>
                </c:pt>
                <c:pt idx="528">
                  <c:v>44606</c:v>
                </c:pt>
                <c:pt idx="529">
                  <c:v>44607</c:v>
                </c:pt>
                <c:pt idx="530">
                  <c:v>44608</c:v>
                </c:pt>
                <c:pt idx="531">
                  <c:v>44609</c:v>
                </c:pt>
                <c:pt idx="532">
                  <c:v>44610</c:v>
                </c:pt>
                <c:pt idx="533">
                  <c:v>44613</c:v>
                </c:pt>
                <c:pt idx="534">
                  <c:v>44614</c:v>
                </c:pt>
                <c:pt idx="535">
                  <c:v>44615</c:v>
                </c:pt>
                <c:pt idx="536">
                  <c:v>44616</c:v>
                </c:pt>
                <c:pt idx="537">
                  <c:v>44617</c:v>
                </c:pt>
                <c:pt idx="538">
                  <c:v>44620</c:v>
                </c:pt>
                <c:pt idx="539">
                  <c:v>44621</c:v>
                </c:pt>
                <c:pt idx="540">
                  <c:v>44622</c:v>
                </c:pt>
                <c:pt idx="541">
                  <c:v>44623</c:v>
                </c:pt>
                <c:pt idx="542">
                  <c:v>44624</c:v>
                </c:pt>
                <c:pt idx="543">
                  <c:v>44627</c:v>
                </c:pt>
                <c:pt idx="544">
                  <c:v>44628</c:v>
                </c:pt>
                <c:pt idx="545">
                  <c:v>44629</c:v>
                </c:pt>
                <c:pt idx="546">
                  <c:v>44630</c:v>
                </c:pt>
                <c:pt idx="547">
                  <c:v>44631</c:v>
                </c:pt>
                <c:pt idx="548">
                  <c:v>44634</c:v>
                </c:pt>
                <c:pt idx="549">
                  <c:v>44635</c:v>
                </c:pt>
                <c:pt idx="550">
                  <c:v>44636</c:v>
                </c:pt>
                <c:pt idx="551">
                  <c:v>44637</c:v>
                </c:pt>
                <c:pt idx="552">
                  <c:v>44638</c:v>
                </c:pt>
                <c:pt idx="553">
                  <c:v>44641</c:v>
                </c:pt>
                <c:pt idx="554">
                  <c:v>44642</c:v>
                </c:pt>
                <c:pt idx="555">
                  <c:v>44644</c:v>
                </c:pt>
                <c:pt idx="556">
                  <c:v>44645</c:v>
                </c:pt>
                <c:pt idx="557">
                  <c:v>44648</c:v>
                </c:pt>
                <c:pt idx="558">
                  <c:v>44649</c:v>
                </c:pt>
                <c:pt idx="559">
                  <c:v>44650</c:v>
                </c:pt>
                <c:pt idx="560">
                  <c:v>44651</c:v>
                </c:pt>
                <c:pt idx="561">
                  <c:v>44652</c:v>
                </c:pt>
                <c:pt idx="562">
                  <c:v>44655</c:v>
                </c:pt>
                <c:pt idx="563">
                  <c:v>44656</c:v>
                </c:pt>
                <c:pt idx="564">
                  <c:v>44657</c:v>
                </c:pt>
                <c:pt idx="565">
                  <c:v>44658</c:v>
                </c:pt>
                <c:pt idx="566">
                  <c:v>44659</c:v>
                </c:pt>
                <c:pt idx="567">
                  <c:v>44662</c:v>
                </c:pt>
                <c:pt idx="568">
                  <c:v>44663</c:v>
                </c:pt>
                <c:pt idx="569">
                  <c:v>44664</c:v>
                </c:pt>
                <c:pt idx="570">
                  <c:v>44665</c:v>
                </c:pt>
                <c:pt idx="571">
                  <c:v>44666</c:v>
                </c:pt>
                <c:pt idx="572">
                  <c:v>44669</c:v>
                </c:pt>
                <c:pt idx="573">
                  <c:v>44670</c:v>
                </c:pt>
                <c:pt idx="574">
                  <c:v>44671</c:v>
                </c:pt>
                <c:pt idx="575">
                  <c:v>44672</c:v>
                </c:pt>
                <c:pt idx="576">
                  <c:v>44673</c:v>
                </c:pt>
                <c:pt idx="577">
                  <c:v>44676</c:v>
                </c:pt>
                <c:pt idx="578">
                  <c:v>44677</c:v>
                </c:pt>
                <c:pt idx="579">
                  <c:v>44678</c:v>
                </c:pt>
                <c:pt idx="580">
                  <c:v>44679</c:v>
                </c:pt>
                <c:pt idx="581">
                  <c:v>44687</c:v>
                </c:pt>
                <c:pt idx="582">
                  <c:v>44690</c:v>
                </c:pt>
                <c:pt idx="583">
                  <c:v>44691</c:v>
                </c:pt>
                <c:pt idx="584">
                  <c:v>44692</c:v>
                </c:pt>
                <c:pt idx="585">
                  <c:v>44693</c:v>
                </c:pt>
                <c:pt idx="586">
                  <c:v>44694</c:v>
                </c:pt>
                <c:pt idx="587">
                  <c:v>44697</c:v>
                </c:pt>
                <c:pt idx="588">
                  <c:v>44698</c:v>
                </c:pt>
                <c:pt idx="589">
                  <c:v>44699</c:v>
                </c:pt>
                <c:pt idx="590">
                  <c:v>44700</c:v>
                </c:pt>
                <c:pt idx="591">
                  <c:v>44701</c:v>
                </c:pt>
                <c:pt idx="592">
                  <c:v>44704</c:v>
                </c:pt>
                <c:pt idx="593">
                  <c:v>44705</c:v>
                </c:pt>
                <c:pt idx="594">
                  <c:v>44706</c:v>
                </c:pt>
                <c:pt idx="595">
                  <c:v>44707</c:v>
                </c:pt>
                <c:pt idx="596">
                  <c:v>44708</c:v>
                </c:pt>
                <c:pt idx="597">
                  <c:v>44711</c:v>
                </c:pt>
                <c:pt idx="598">
                  <c:v>44712</c:v>
                </c:pt>
                <c:pt idx="599">
                  <c:v>44713</c:v>
                </c:pt>
                <c:pt idx="600">
                  <c:v>44714</c:v>
                </c:pt>
                <c:pt idx="601">
                  <c:v>44715</c:v>
                </c:pt>
                <c:pt idx="602">
                  <c:v>44718</c:v>
                </c:pt>
                <c:pt idx="603">
                  <c:v>44719</c:v>
                </c:pt>
                <c:pt idx="604">
                  <c:v>44720</c:v>
                </c:pt>
                <c:pt idx="605">
                  <c:v>44721</c:v>
                </c:pt>
                <c:pt idx="606">
                  <c:v>44722</c:v>
                </c:pt>
                <c:pt idx="607">
                  <c:v>44725</c:v>
                </c:pt>
                <c:pt idx="608">
                  <c:v>44726</c:v>
                </c:pt>
                <c:pt idx="609">
                  <c:v>44727</c:v>
                </c:pt>
                <c:pt idx="610">
                  <c:v>44728</c:v>
                </c:pt>
                <c:pt idx="611">
                  <c:v>44729</c:v>
                </c:pt>
                <c:pt idx="612">
                  <c:v>44732</c:v>
                </c:pt>
                <c:pt idx="613">
                  <c:v>44733</c:v>
                </c:pt>
                <c:pt idx="614">
                  <c:v>44734</c:v>
                </c:pt>
                <c:pt idx="615">
                  <c:v>44735</c:v>
                </c:pt>
                <c:pt idx="616">
                  <c:v>44736</c:v>
                </c:pt>
                <c:pt idx="617">
                  <c:v>44739</c:v>
                </c:pt>
                <c:pt idx="618">
                  <c:v>44740</c:v>
                </c:pt>
                <c:pt idx="619">
                  <c:v>44741</c:v>
                </c:pt>
                <c:pt idx="620">
                  <c:v>44742</c:v>
                </c:pt>
                <c:pt idx="621">
                  <c:v>44743</c:v>
                </c:pt>
                <c:pt idx="622">
                  <c:v>44746</c:v>
                </c:pt>
                <c:pt idx="623">
                  <c:v>44747</c:v>
                </c:pt>
                <c:pt idx="624">
                  <c:v>44748</c:v>
                </c:pt>
                <c:pt idx="625">
                  <c:v>44749</c:v>
                </c:pt>
                <c:pt idx="626">
                  <c:v>44755</c:v>
                </c:pt>
                <c:pt idx="627">
                  <c:v>44756</c:v>
                </c:pt>
                <c:pt idx="628">
                  <c:v>44757</c:v>
                </c:pt>
                <c:pt idx="629">
                  <c:v>44760</c:v>
                </c:pt>
                <c:pt idx="630">
                  <c:v>44761</c:v>
                </c:pt>
                <c:pt idx="631">
                  <c:v>44762</c:v>
                </c:pt>
                <c:pt idx="632">
                  <c:v>44763</c:v>
                </c:pt>
                <c:pt idx="633">
                  <c:v>44764</c:v>
                </c:pt>
                <c:pt idx="634">
                  <c:v>44767</c:v>
                </c:pt>
                <c:pt idx="635">
                  <c:v>44768</c:v>
                </c:pt>
                <c:pt idx="636">
                  <c:v>44769</c:v>
                </c:pt>
                <c:pt idx="637">
                  <c:v>44770</c:v>
                </c:pt>
                <c:pt idx="638">
                  <c:v>44771</c:v>
                </c:pt>
                <c:pt idx="639">
                  <c:v>44774</c:v>
                </c:pt>
                <c:pt idx="640">
                  <c:v>44775</c:v>
                </c:pt>
                <c:pt idx="641">
                  <c:v>44776</c:v>
                </c:pt>
                <c:pt idx="642">
                  <c:v>44777</c:v>
                </c:pt>
                <c:pt idx="643">
                  <c:v>44778</c:v>
                </c:pt>
                <c:pt idx="644">
                  <c:v>44783</c:v>
                </c:pt>
                <c:pt idx="645">
                  <c:v>44784</c:v>
                </c:pt>
                <c:pt idx="646">
                  <c:v>44785</c:v>
                </c:pt>
                <c:pt idx="647">
                  <c:v>44788</c:v>
                </c:pt>
                <c:pt idx="648">
                  <c:v>44789</c:v>
                </c:pt>
                <c:pt idx="649">
                  <c:v>44790</c:v>
                </c:pt>
                <c:pt idx="650">
                  <c:v>44791</c:v>
                </c:pt>
                <c:pt idx="651">
                  <c:v>44792</c:v>
                </c:pt>
                <c:pt idx="652">
                  <c:v>44795</c:v>
                </c:pt>
                <c:pt idx="653">
                  <c:v>44796</c:v>
                </c:pt>
                <c:pt idx="654">
                  <c:v>44797</c:v>
                </c:pt>
                <c:pt idx="655">
                  <c:v>44798</c:v>
                </c:pt>
                <c:pt idx="656">
                  <c:v>44799</c:v>
                </c:pt>
                <c:pt idx="657">
                  <c:v>44802</c:v>
                </c:pt>
                <c:pt idx="658">
                  <c:v>44803</c:v>
                </c:pt>
                <c:pt idx="659">
                  <c:v>44804</c:v>
                </c:pt>
                <c:pt idx="660">
                  <c:v>44805</c:v>
                </c:pt>
                <c:pt idx="661">
                  <c:v>44806</c:v>
                </c:pt>
                <c:pt idx="662">
                  <c:v>44809</c:v>
                </c:pt>
                <c:pt idx="663">
                  <c:v>44810</c:v>
                </c:pt>
                <c:pt idx="664">
                  <c:v>44811</c:v>
                </c:pt>
                <c:pt idx="665">
                  <c:v>44812</c:v>
                </c:pt>
                <c:pt idx="666">
                  <c:v>44813</c:v>
                </c:pt>
                <c:pt idx="667">
                  <c:v>44816</c:v>
                </c:pt>
                <c:pt idx="668">
                  <c:v>44817</c:v>
                </c:pt>
                <c:pt idx="669">
                  <c:v>44818</c:v>
                </c:pt>
                <c:pt idx="670">
                  <c:v>44819</c:v>
                </c:pt>
                <c:pt idx="671">
                  <c:v>44820</c:v>
                </c:pt>
                <c:pt idx="672">
                  <c:v>44823</c:v>
                </c:pt>
                <c:pt idx="673">
                  <c:v>44824</c:v>
                </c:pt>
                <c:pt idx="674">
                  <c:v>44825</c:v>
                </c:pt>
                <c:pt idx="675">
                  <c:v>44826</c:v>
                </c:pt>
                <c:pt idx="676">
                  <c:v>44827</c:v>
                </c:pt>
                <c:pt idx="677">
                  <c:v>44830</c:v>
                </c:pt>
                <c:pt idx="678">
                  <c:v>44831</c:v>
                </c:pt>
                <c:pt idx="679">
                  <c:v>44832</c:v>
                </c:pt>
                <c:pt idx="680">
                  <c:v>44833</c:v>
                </c:pt>
                <c:pt idx="681">
                  <c:v>44834</c:v>
                </c:pt>
                <c:pt idx="682">
                  <c:v>44837</c:v>
                </c:pt>
                <c:pt idx="683">
                  <c:v>44838</c:v>
                </c:pt>
                <c:pt idx="684">
                  <c:v>44839</c:v>
                </c:pt>
                <c:pt idx="685">
                  <c:v>44840</c:v>
                </c:pt>
                <c:pt idx="686">
                  <c:v>44841</c:v>
                </c:pt>
                <c:pt idx="687">
                  <c:v>44844</c:v>
                </c:pt>
                <c:pt idx="688">
                  <c:v>44845</c:v>
                </c:pt>
                <c:pt idx="689">
                  <c:v>44846</c:v>
                </c:pt>
                <c:pt idx="690">
                  <c:v>44847</c:v>
                </c:pt>
                <c:pt idx="691">
                  <c:v>44848</c:v>
                </c:pt>
                <c:pt idx="692">
                  <c:v>44851</c:v>
                </c:pt>
                <c:pt idx="693">
                  <c:v>44852</c:v>
                </c:pt>
                <c:pt idx="694">
                  <c:v>44853</c:v>
                </c:pt>
                <c:pt idx="695">
                  <c:v>44854</c:v>
                </c:pt>
                <c:pt idx="696">
                  <c:v>44855</c:v>
                </c:pt>
                <c:pt idx="697">
                  <c:v>44858</c:v>
                </c:pt>
                <c:pt idx="698">
                  <c:v>44859</c:v>
                </c:pt>
                <c:pt idx="699">
                  <c:v>44860</c:v>
                </c:pt>
                <c:pt idx="700">
                  <c:v>44861</c:v>
                </c:pt>
                <c:pt idx="701">
                  <c:v>44862</c:v>
                </c:pt>
                <c:pt idx="702">
                  <c:v>44865</c:v>
                </c:pt>
                <c:pt idx="703">
                  <c:v>44866</c:v>
                </c:pt>
                <c:pt idx="704">
                  <c:v>44867</c:v>
                </c:pt>
                <c:pt idx="705">
                  <c:v>44868</c:v>
                </c:pt>
                <c:pt idx="706">
                  <c:v>44869</c:v>
                </c:pt>
                <c:pt idx="707">
                  <c:v>44872</c:v>
                </c:pt>
                <c:pt idx="708">
                  <c:v>44873</c:v>
                </c:pt>
                <c:pt idx="709">
                  <c:v>44875</c:v>
                </c:pt>
                <c:pt idx="710">
                  <c:v>44876</c:v>
                </c:pt>
                <c:pt idx="711">
                  <c:v>44879</c:v>
                </c:pt>
                <c:pt idx="712">
                  <c:v>44880</c:v>
                </c:pt>
                <c:pt idx="713">
                  <c:v>44881</c:v>
                </c:pt>
                <c:pt idx="714">
                  <c:v>44882</c:v>
                </c:pt>
                <c:pt idx="715">
                  <c:v>44883</c:v>
                </c:pt>
                <c:pt idx="716">
                  <c:v>44886</c:v>
                </c:pt>
                <c:pt idx="717">
                  <c:v>44887</c:v>
                </c:pt>
                <c:pt idx="718">
                  <c:v>44888</c:v>
                </c:pt>
                <c:pt idx="719">
                  <c:v>44889</c:v>
                </c:pt>
                <c:pt idx="720">
                  <c:v>44890</c:v>
                </c:pt>
                <c:pt idx="721">
                  <c:v>44893</c:v>
                </c:pt>
                <c:pt idx="722">
                  <c:v>44894</c:v>
                </c:pt>
                <c:pt idx="723">
                  <c:v>44895</c:v>
                </c:pt>
                <c:pt idx="724">
                  <c:v>44896</c:v>
                </c:pt>
                <c:pt idx="725">
                  <c:v>44897</c:v>
                </c:pt>
                <c:pt idx="726">
                  <c:v>44900</c:v>
                </c:pt>
                <c:pt idx="727">
                  <c:v>44901</c:v>
                </c:pt>
                <c:pt idx="728">
                  <c:v>44902</c:v>
                </c:pt>
                <c:pt idx="729">
                  <c:v>44903</c:v>
                </c:pt>
                <c:pt idx="730">
                  <c:v>44904</c:v>
                </c:pt>
                <c:pt idx="731">
                  <c:v>44907</c:v>
                </c:pt>
                <c:pt idx="732">
                  <c:v>44908</c:v>
                </c:pt>
                <c:pt idx="733">
                  <c:v>44909</c:v>
                </c:pt>
                <c:pt idx="734">
                  <c:v>44910</c:v>
                </c:pt>
                <c:pt idx="735">
                  <c:v>44911</c:v>
                </c:pt>
                <c:pt idx="736">
                  <c:v>44914</c:v>
                </c:pt>
                <c:pt idx="737">
                  <c:v>44915</c:v>
                </c:pt>
                <c:pt idx="738">
                  <c:v>44916</c:v>
                </c:pt>
                <c:pt idx="739">
                  <c:v>44917</c:v>
                </c:pt>
                <c:pt idx="740">
                  <c:v>44918</c:v>
                </c:pt>
                <c:pt idx="741">
                  <c:v>44921</c:v>
                </c:pt>
                <c:pt idx="742">
                  <c:v>44922</c:v>
                </c:pt>
                <c:pt idx="743">
                  <c:v>44923</c:v>
                </c:pt>
                <c:pt idx="744">
                  <c:v>44924</c:v>
                </c:pt>
                <c:pt idx="745">
                  <c:v>44925</c:v>
                </c:pt>
                <c:pt idx="746">
                  <c:v>44928</c:v>
                </c:pt>
                <c:pt idx="747">
                  <c:v>44929</c:v>
                </c:pt>
                <c:pt idx="748">
                  <c:v>44930</c:v>
                </c:pt>
                <c:pt idx="749">
                  <c:v>44931</c:v>
                </c:pt>
                <c:pt idx="750">
                  <c:v>44932</c:v>
                </c:pt>
                <c:pt idx="751">
                  <c:v>44935</c:v>
                </c:pt>
                <c:pt idx="752">
                  <c:v>44936</c:v>
                </c:pt>
                <c:pt idx="753">
                  <c:v>44937</c:v>
                </c:pt>
                <c:pt idx="754">
                  <c:v>44938</c:v>
                </c:pt>
                <c:pt idx="755">
                  <c:v>44939</c:v>
                </c:pt>
                <c:pt idx="756">
                  <c:v>44942</c:v>
                </c:pt>
                <c:pt idx="757">
                  <c:v>44943</c:v>
                </c:pt>
                <c:pt idx="758">
                  <c:v>44944</c:v>
                </c:pt>
                <c:pt idx="759">
                  <c:v>44945</c:v>
                </c:pt>
                <c:pt idx="760">
                  <c:v>44946</c:v>
                </c:pt>
                <c:pt idx="761">
                  <c:v>44949</c:v>
                </c:pt>
                <c:pt idx="762">
                  <c:v>44950</c:v>
                </c:pt>
                <c:pt idx="763">
                  <c:v>44951</c:v>
                </c:pt>
                <c:pt idx="764">
                  <c:v>44952</c:v>
                </c:pt>
                <c:pt idx="765">
                  <c:v>44953</c:v>
                </c:pt>
                <c:pt idx="766">
                  <c:v>44956</c:v>
                </c:pt>
                <c:pt idx="767">
                  <c:v>44957</c:v>
                </c:pt>
                <c:pt idx="768">
                  <c:v>44958</c:v>
                </c:pt>
                <c:pt idx="769">
                  <c:v>44959</c:v>
                </c:pt>
                <c:pt idx="770">
                  <c:v>44960</c:v>
                </c:pt>
                <c:pt idx="771">
                  <c:v>44963</c:v>
                </c:pt>
                <c:pt idx="772">
                  <c:v>44964</c:v>
                </c:pt>
                <c:pt idx="773">
                  <c:v>44965</c:v>
                </c:pt>
                <c:pt idx="774">
                  <c:v>44966</c:v>
                </c:pt>
                <c:pt idx="775">
                  <c:v>44967</c:v>
                </c:pt>
                <c:pt idx="776">
                  <c:v>44970</c:v>
                </c:pt>
                <c:pt idx="777">
                  <c:v>44971</c:v>
                </c:pt>
                <c:pt idx="778">
                  <c:v>44972</c:v>
                </c:pt>
                <c:pt idx="779">
                  <c:v>44973</c:v>
                </c:pt>
                <c:pt idx="780">
                  <c:v>44974</c:v>
                </c:pt>
                <c:pt idx="781">
                  <c:v>44978</c:v>
                </c:pt>
                <c:pt idx="782">
                  <c:v>44979</c:v>
                </c:pt>
                <c:pt idx="783">
                  <c:v>44980</c:v>
                </c:pt>
                <c:pt idx="784">
                  <c:v>44981</c:v>
                </c:pt>
                <c:pt idx="785">
                  <c:v>44984</c:v>
                </c:pt>
                <c:pt idx="786">
                  <c:v>44985</c:v>
                </c:pt>
                <c:pt idx="787">
                  <c:v>44986</c:v>
                </c:pt>
                <c:pt idx="788">
                  <c:v>44987</c:v>
                </c:pt>
                <c:pt idx="789">
                  <c:v>44988</c:v>
                </c:pt>
                <c:pt idx="790">
                  <c:v>44991</c:v>
                </c:pt>
                <c:pt idx="791">
                  <c:v>44992</c:v>
                </c:pt>
                <c:pt idx="792">
                  <c:v>44993</c:v>
                </c:pt>
                <c:pt idx="793">
                  <c:v>44994</c:v>
                </c:pt>
                <c:pt idx="794">
                  <c:v>44995</c:v>
                </c:pt>
                <c:pt idx="795">
                  <c:v>44998</c:v>
                </c:pt>
                <c:pt idx="796">
                  <c:v>44999</c:v>
                </c:pt>
                <c:pt idx="797">
                  <c:v>45000</c:v>
                </c:pt>
                <c:pt idx="798">
                  <c:v>45001</c:v>
                </c:pt>
                <c:pt idx="799">
                  <c:v>45002</c:v>
                </c:pt>
                <c:pt idx="800">
                  <c:v>45005</c:v>
                </c:pt>
                <c:pt idx="801">
                  <c:v>45006</c:v>
                </c:pt>
                <c:pt idx="802">
                  <c:v>45007</c:v>
                </c:pt>
                <c:pt idx="803">
                  <c:v>45009</c:v>
                </c:pt>
                <c:pt idx="804">
                  <c:v>45012</c:v>
                </c:pt>
                <c:pt idx="805">
                  <c:v>45013</c:v>
                </c:pt>
                <c:pt idx="806">
                  <c:v>45014</c:v>
                </c:pt>
                <c:pt idx="807">
                  <c:v>45015</c:v>
                </c:pt>
                <c:pt idx="808">
                  <c:v>45016</c:v>
                </c:pt>
                <c:pt idx="809">
                  <c:v>45019</c:v>
                </c:pt>
                <c:pt idx="810">
                  <c:v>45020</c:v>
                </c:pt>
                <c:pt idx="811">
                  <c:v>45021</c:v>
                </c:pt>
                <c:pt idx="812">
                  <c:v>45022</c:v>
                </c:pt>
                <c:pt idx="813">
                  <c:v>45026</c:v>
                </c:pt>
                <c:pt idx="814">
                  <c:v>45027</c:v>
                </c:pt>
                <c:pt idx="815">
                  <c:v>45028</c:v>
                </c:pt>
                <c:pt idx="816">
                  <c:v>45029</c:v>
                </c:pt>
                <c:pt idx="817">
                  <c:v>45033</c:v>
                </c:pt>
                <c:pt idx="818">
                  <c:v>45034</c:v>
                </c:pt>
                <c:pt idx="819">
                  <c:v>45035</c:v>
                </c:pt>
                <c:pt idx="820">
                  <c:v>45036</c:v>
                </c:pt>
                <c:pt idx="821">
                  <c:v>45042</c:v>
                </c:pt>
                <c:pt idx="822">
                  <c:v>45043</c:v>
                </c:pt>
                <c:pt idx="823">
                  <c:v>45044</c:v>
                </c:pt>
                <c:pt idx="824">
                  <c:v>45048</c:v>
                </c:pt>
                <c:pt idx="825">
                  <c:v>45049</c:v>
                </c:pt>
                <c:pt idx="826">
                  <c:v>45050</c:v>
                </c:pt>
                <c:pt idx="827">
                  <c:v>45051</c:v>
                </c:pt>
                <c:pt idx="828">
                  <c:v>45054</c:v>
                </c:pt>
                <c:pt idx="829">
                  <c:v>45055</c:v>
                </c:pt>
                <c:pt idx="830">
                  <c:v>45056</c:v>
                </c:pt>
                <c:pt idx="831">
                  <c:v>45057</c:v>
                </c:pt>
                <c:pt idx="832">
                  <c:v>45058</c:v>
                </c:pt>
                <c:pt idx="833">
                  <c:v>45061</c:v>
                </c:pt>
                <c:pt idx="834">
                  <c:v>45062</c:v>
                </c:pt>
                <c:pt idx="835">
                  <c:v>45063</c:v>
                </c:pt>
                <c:pt idx="836">
                  <c:v>45064</c:v>
                </c:pt>
                <c:pt idx="837">
                  <c:v>45065</c:v>
                </c:pt>
                <c:pt idx="838">
                  <c:v>45068</c:v>
                </c:pt>
                <c:pt idx="839">
                  <c:v>45069</c:v>
                </c:pt>
                <c:pt idx="840">
                  <c:v>45070</c:v>
                </c:pt>
                <c:pt idx="841">
                  <c:v>45071</c:v>
                </c:pt>
                <c:pt idx="842">
                  <c:v>45072</c:v>
                </c:pt>
                <c:pt idx="843">
                  <c:v>45076</c:v>
                </c:pt>
                <c:pt idx="844">
                  <c:v>45077</c:v>
                </c:pt>
                <c:pt idx="845">
                  <c:v>45078</c:v>
                </c:pt>
                <c:pt idx="846">
                  <c:v>45079</c:v>
                </c:pt>
                <c:pt idx="847">
                  <c:v>45082</c:v>
                </c:pt>
                <c:pt idx="848">
                  <c:v>45083</c:v>
                </c:pt>
                <c:pt idx="849">
                  <c:v>45084</c:v>
                </c:pt>
                <c:pt idx="850">
                  <c:v>45085</c:v>
                </c:pt>
                <c:pt idx="851">
                  <c:v>45086</c:v>
                </c:pt>
                <c:pt idx="852">
                  <c:v>45089</c:v>
                </c:pt>
                <c:pt idx="853">
                  <c:v>45090</c:v>
                </c:pt>
                <c:pt idx="854">
                  <c:v>45091</c:v>
                </c:pt>
                <c:pt idx="855">
                  <c:v>45092</c:v>
                </c:pt>
                <c:pt idx="856">
                  <c:v>45093</c:v>
                </c:pt>
                <c:pt idx="857">
                  <c:v>45097</c:v>
                </c:pt>
                <c:pt idx="858">
                  <c:v>45098</c:v>
                </c:pt>
                <c:pt idx="859">
                  <c:v>45099</c:v>
                </c:pt>
                <c:pt idx="860">
                  <c:v>45100</c:v>
                </c:pt>
                <c:pt idx="861">
                  <c:v>45103</c:v>
                </c:pt>
                <c:pt idx="862">
                  <c:v>45104</c:v>
                </c:pt>
                <c:pt idx="863">
                  <c:v>45110</c:v>
                </c:pt>
                <c:pt idx="864">
                  <c:v>45112</c:v>
                </c:pt>
                <c:pt idx="865">
                  <c:v>45113</c:v>
                </c:pt>
                <c:pt idx="866">
                  <c:v>45114</c:v>
                </c:pt>
                <c:pt idx="867">
                  <c:v>45117</c:v>
                </c:pt>
                <c:pt idx="868">
                  <c:v>45118</c:v>
                </c:pt>
                <c:pt idx="869">
                  <c:v>45119</c:v>
                </c:pt>
                <c:pt idx="870">
                  <c:v>45120</c:v>
                </c:pt>
                <c:pt idx="871">
                  <c:v>45121</c:v>
                </c:pt>
                <c:pt idx="872">
                  <c:v>45124</c:v>
                </c:pt>
                <c:pt idx="873">
                  <c:v>45125</c:v>
                </c:pt>
                <c:pt idx="874">
                  <c:v>45126</c:v>
                </c:pt>
                <c:pt idx="875">
                  <c:v>45127</c:v>
                </c:pt>
                <c:pt idx="876">
                  <c:v>45128</c:v>
                </c:pt>
                <c:pt idx="877">
                  <c:v>45131</c:v>
                </c:pt>
                <c:pt idx="878">
                  <c:v>45132</c:v>
                </c:pt>
                <c:pt idx="879">
                  <c:v>45133</c:v>
                </c:pt>
                <c:pt idx="880">
                  <c:v>45134</c:v>
                </c:pt>
                <c:pt idx="881">
                  <c:v>45138</c:v>
                </c:pt>
                <c:pt idx="882">
                  <c:v>45139</c:v>
                </c:pt>
                <c:pt idx="883">
                  <c:v>45140</c:v>
                </c:pt>
                <c:pt idx="884">
                  <c:v>45141</c:v>
                </c:pt>
                <c:pt idx="885">
                  <c:v>45142</c:v>
                </c:pt>
                <c:pt idx="886">
                  <c:v>45145</c:v>
                </c:pt>
                <c:pt idx="887">
                  <c:v>45146</c:v>
                </c:pt>
                <c:pt idx="888">
                  <c:v>45147</c:v>
                </c:pt>
                <c:pt idx="889">
                  <c:v>45148</c:v>
                </c:pt>
                <c:pt idx="890">
                  <c:v>45149</c:v>
                </c:pt>
                <c:pt idx="891">
                  <c:v>45153</c:v>
                </c:pt>
                <c:pt idx="892">
                  <c:v>45154</c:v>
                </c:pt>
                <c:pt idx="893">
                  <c:v>45155</c:v>
                </c:pt>
                <c:pt idx="894">
                  <c:v>45156</c:v>
                </c:pt>
                <c:pt idx="895">
                  <c:v>45159</c:v>
                </c:pt>
                <c:pt idx="896">
                  <c:v>45160</c:v>
                </c:pt>
                <c:pt idx="897">
                  <c:v>45161</c:v>
                </c:pt>
                <c:pt idx="898">
                  <c:v>45162</c:v>
                </c:pt>
                <c:pt idx="899">
                  <c:v>45163</c:v>
                </c:pt>
                <c:pt idx="900">
                  <c:v>45166</c:v>
                </c:pt>
                <c:pt idx="901">
                  <c:v>45167</c:v>
                </c:pt>
                <c:pt idx="902">
                  <c:v>45168</c:v>
                </c:pt>
                <c:pt idx="903">
                  <c:v>45169</c:v>
                </c:pt>
                <c:pt idx="904">
                  <c:v>45170</c:v>
                </c:pt>
                <c:pt idx="905">
                  <c:v>45174</c:v>
                </c:pt>
                <c:pt idx="906">
                  <c:v>45175</c:v>
                </c:pt>
                <c:pt idx="907">
                  <c:v>45176</c:v>
                </c:pt>
                <c:pt idx="908">
                  <c:v>45177</c:v>
                </c:pt>
                <c:pt idx="909">
                  <c:v>45180</c:v>
                </c:pt>
                <c:pt idx="910">
                  <c:v>45181</c:v>
                </c:pt>
                <c:pt idx="911">
                  <c:v>45182</c:v>
                </c:pt>
                <c:pt idx="912">
                  <c:v>45183</c:v>
                </c:pt>
                <c:pt idx="913">
                  <c:v>45184</c:v>
                </c:pt>
                <c:pt idx="914">
                  <c:v>45187</c:v>
                </c:pt>
                <c:pt idx="915">
                  <c:v>45188</c:v>
                </c:pt>
                <c:pt idx="916">
                  <c:v>45189</c:v>
                </c:pt>
                <c:pt idx="917">
                  <c:v>45190</c:v>
                </c:pt>
                <c:pt idx="918">
                  <c:v>45191</c:v>
                </c:pt>
                <c:pt idx="919">
                  <c:v>45194</c:v>
                </c:pt>
                <c:pt idx="920">
                  <c:v>45195</c:v>
                </c:pt>
                <c:pt idx="921">
                  <c:v>45196</c:v>
                </c:pt>
                <c:pt idx="922">
                  <c:v>45197</c:v>
                </c:pt>
                <c:pt idx="923">
                  <c:v>45201</c:v>
                </c:pt>
                <c:pt idx="924">
                  <c:v>45202</c:v>
                </c:pt>
                <c:pt idx="925">
                  <c:v>45203</c:v>
                </c:pt>
                <c:pt idx="926">
                  <c:v>45204</c:v>
                </c:pt>
                <c:pt idx="927">
                  <c:v>45205</c:v>
                </c:pt>
                <c:pt idx="928">
                  <c:v>45208</c:v>
                </c:pt>
                <c:pt idx="929">
                  <c:v>45209</c:v>
                </c:pt>
                <c:pt idx="930">
                  <c:v>45210</c:v>
                </c:pt>
                <c:pt idx="931">
                  <c:v>45211</c:v>
                </c:pt>
                <c:pt idx="932">
                  <c:v>45212</c:v>
                </c:pt>
                <c:pt idx="933">
                  <c:v>45215</c:v>
                </c:pt>
                <c:pt idx="934">
                  <c:v>45216</c:v>
                </c:pt>
                <c:pt idx="935">
                  <c:v>45217</c:v>
                </c:pt>
                <c:pt idx="936">
                  <c:v>45218</c:v>
                </c:pt>
                <c:pt idx="937">
                  <c:v>45219</c:v>
                </c:pt>
                <c:pt idx="938">
                  <c:v>45222</c:v>
                </c:pt>
                <c:pt idx="939">
                  <c:v>45223</c:v>
                </c:pt>
                <c:pt idx="940">
                  <c:v>45224</c:v>
                </c:pt>
                <c:pt idx="941">
                  <c:v>45225</c:v>
                </c:pt>
                <c:pt idx="942">
                  <c:v>45226</c:v>
                </c:pt>
                <c:pt idx="943">
                  <c:v>45229</c:v>
                </c:pt>
                <c:pt idx="944">
                  <c:v>45230</c:v>
                </c:pt>
                <c:pt idx="945">
                  <c:v>45231</c:v>
                </c:pt>
                <c:pt idx="946">
                  <c:v>45232</c:v>
                </c:pt>
                <c:pt idx="947">
                  <c:v>45233</c:v>
                </c:pt>
                <c:pt idx="948">
                  <c:v>45236</c:v>
                </c:pt>
                <c:pt idx="949">
                  <c:v>45237</c:v>
                </c:pt>
                <c:pt idx="950">
                  <c:v>45238</c:v>
                </c:pt>
                <c:pt idx="951">
                  <c:v>45240</c:v>
                </c:pt>
                <c:pt idx="952">
                  <c:v>45243</c:v>
                </c:pt>
                <c:pt idx="953">
                  <c:v>45244</c:v>
                </c:pt>
                <c:pt idx="954">
                  <c:v>45245</c:v>
                </c:pt>
                <c:pt idx="955">
                  <c:v>45246</c:v>
                </c:pt>
                <c:pt idx="956">
                  <c:v>45247</c:v>
                </c:pt>
                <c:pt idx="957">
                  <c:v>45250</c:v>
                </c:pt>
                <c:pt idx="958">
                  <c:v>45251</c:v>
                </c:pt>
                <c:pt idx="959">
                  <c:v>45252</c:v>
                </c:pt>
                <c:pt idx="960">
                  <c:v>45254</c:v>
                </c:pt>
                <c:pt idx="961">
                  <c:v>45257</c:v>
                </c:pt>
                <c:pt idx="962">
                  <c:v>45258</c:v>
                </c:pt>
                <c:pt idx="963">
                  <c:v>45259</c:v>
                </c:pt>
                <c:pt idx="964">
                  <c:v>45260</c:v>
                </c:pt>
                <c:pt idx="965">
                  <c:v>45261</c:v>
                </c:pt>
                <c:pt idx="966">
                  <c:v>45264</c:v>
                </c:pt>
                <c:pt idx="967">
                  <c:v>45265</c:v>
                </c:pt>
                <c:pt idx="968">
                  <c:v>45266</c:v>
                </c:pt>
                <c:pt idx="969">
                  <c:v>45267</c:v>
                </c:pt>
                <c:pt idx="970">
                  <c:v>45268</c:v>
                </c:pt>
                <c:pt idx="971">
                  <c:v>45271</c:v>
                </c:pt>
                <c:pt idx="972">
                  <c:v>45272</c:v>
                </c:pt>
                <c:pt idx="973">
                  <c:v>45273</c:v>
                </c:pt>
                <c:pt idx="974">
                  <c:v>45274</c:v>
                </c:pt>
                <c:pt idx="975">
                  <c:v>45275</c:v>
                </c:pt>
                <c:pt idx="976">
                  <c:v>45278</c:v>
                </c:pt>
                <c:pt idx="977">
                  <c:v>45279</c:v>
                </c:pt>
                <c:pt idx="978">
                  <c:v>45280</c:v>
                </c:pt>
                <c:pt idx="979">
                  <c:v>45281</c:v>
                </c:pt>
                <c:pt idx="980">
                  <c:v>45282</c:v>
                </c:pt>
                <c:pt idx="981">
                  <c:v>45286</c:v>
                </c:pt>
                <c:pt idx="982">
                  <c:v>45287</c:v>
                </c:pt>
                <c:pt idx="983">
                  <c:v>45288</c:v>
                </c:pt>
                <c:pt idx="984">
                  <c:v>45289</c:v>
                </c:pt>
                <c:pt idx="985">
                  <c:v>45292</c:v>
                </c:pt>
                <c:pt idx="986">
                  <c:v>45293</c:v>
                </c:pt>
                <c:pt idx="987">
                  <c:v>45294</c:v>
                </c:pt>
                <c:pt idx="988">
                  <c:v>45295</c:v>
                </c:pt>
                <c:pt idx="989">
                  <c:v>45296</c:v>
                </c:pt>
                <c:pt idx="990">
                  <c:v>45299</c:v>
                </c:pt>
                <c:pt idx="991">
                  <c:v>45300</c:v>
                </c:pt>
                <c:pt idx="992">
                  <c:v>45301</c:v>
                </c:pt>
                <c:pt idx="993">
                  <c:v>45302</c:v>
                </c:pt>
                <c:pt idx="994">
                  <c:v>45303</c:v>
                </c:pt>
                <c:pt idx="995">
                  <c:v>45307</c:v>
                </c:pt>
                <c:pt idx="996">
                  <c:v>45308</c:v>
                </c:pt>
                <c:pt idx="997">
                  <c:v>45309</c:v>
                </c:pt>
                <c:pt idx="998">
                  <c:v>45310</c:v>
                </c:pt>
                <c:pt idx="999">
                  <c:v>45313</c:v>
                </c:pt>
                <c:pt idx="1000">
                  <c:v>45314</c:v>
                </c:pt>
                <c:pt idx="1001">
                  <c:v>45315</c:v>
                </c:pt>
                <c:pt idx="1002">
                  <c:v>45316</c:v>
                </c:pt>
                <c:pt idx="1003">
                  <c:v>45317</c:v>
                </c:pt>
                <c:pt idx="1004">
                  <c:v>45320</c:v>
                </c:pt>
                <c:pt idx="1005">
                  <c:v>45321</c:v>
                </c:pt>
                <c:pt idx="1006">
                  <c:v>45322</c:v>
                </c:pt>
                <c:pt idx="1007">
                  <c:v>45323</c:v>
                </c:pt>
                <c:pt idx="1008">
                  <c:v>45324</c:v>
                </c:pt>
                <c:pt idx="1009">
                  <c:v>45328</c:v>
                </c:pt>
                <c:pt idx="1010">
                  <c:v>45329</c:v>
                </c:pt>
                <c:pt idx="1011">
                  <c:v>45331</c:v>
                </c:pt>
                <c:pt idx="1012">
                  <c:v>45334</c:v>
                </c:pt>
                <c:pt idx="1013">
                  <c:v>45335</c:v>
                </c:pt>
                <c:pt idx="1014">
                  <c:v>45336</c:v>
                </c:pt>
                <c:pt idx="1015">
                  <c:v>45337</c:v>
                </c:pt>
                <c:pt idx="1016">
                  <c:v>45338</c:v>
                </c:pt>
                <c:pt idx="1017">
                  <c:v>45341</c:v>
                </c:pt>
                <c:pt idx="1018">
                  <c:v>45342</c:v>
                </c:pt>
                <c:pt idx="1019">
                  <c:v>45343</c:v>
                </c:pt>
                <c:pt idx="1020">
                  <c:v>45344</c:v>
                </c:pt>
                <c:pt idx="1021">
                  <c:v>45345</c:v>
                </c:pt>
                <c:pt idx="1022">
                  <c:v>45348</c:v>
                </c:pt>
                <c:pt idx="1023">
                  <c:v>45349</c:v>
                </c:pt>
                <c:pt idx="1024">
                  <c:v>45350</c:v>
                </c:pt>
                <c:pt idx="1025">
                  <c:v>45351</c:v>
                </c:pt>
                <c:pt idx="1026">
                  <c:v>45352</c:v>
                </c:pt>
                <c:pt idx="1027">
                  <c:v>45355</c:v>
                </c:pt>
                <c:pt idx="1028">
                  <c:v>45356</c:v>
                </c:pt>
                <c:pt idx="1029">
                  <c:v>45357</c:v>
                </c:pt>
                <c:pt idx="1030">
                  <c:v>45358</c:v>
                </c:pt>
                <c:pt idx="1031">
                  <c:v>45359</c:v>
                </c:pt>
                <c:pt idx="1032">
                  <c:v>45362</c:v>
                </c:pt>
                <c:pt idx="1033">
                  <c:v>45363</c:v>
                </c:pt>
                <c:pt idx="1034">
                  <c:v>45364</c:v>
                </c:pt>
                <c:pt idx="1035">
                  <c:v>45365</c:v>
                </c:pt>
                <c:pt idx="1036">
                  <c:v>45366</c:v>
                </c:pt>
                <c:pt idx="1037">
                  <c:v>45369</c:v>
                </c:pt>
                <c:pt idx="1038">
                  <c:v>45370</c:v>
                </c:pt>
                <c:pt idx="1039">
                  <c:v>45371</c:v>
                </c:pt>
                <c:pt idx="1040">
                  <c:v>45372</c:v>
                </c:pt>
                <c:pt idx="1041">
                  <c:v>45373</c:v>
                </c:pt>
                <c:pt idx="1042">
                  <c:v>45376</c:v>
                </c:pt>
                <c:pt idx="1043">
                  <c:v>45377</c:v>
                </c:pt>
                <c:pt idx="1044">
                  <c:v>45378</c:v>
                </c:pt>
                <c:pt idx="1045">
                  <c:v>45379</c:v>
                </c:pt>
                <c:pt idx="1046">
                  <c:v>45383</c:v>
                </c:pt>
                <c:pt idx="1047">
                  <c:v>45384</c:v>
                </c:pt>
                <c:pt idx="1048">
                  <c:v>45385</c:v>
                </c:pt>
                <c:pt idx="1049">
                  <c:v>45386</c:v>
                </c:pt>
                <c:pt idx="1050">
                  <c:v>45390</c:v>
                </c:pt>
                <c:pt idx="1051">
                  <c:v>45391</c:v>
                </c:pt>
                <c:pt idx="1052">
                  <c:v>45397</c:v>
                </c:pt>
                <c:pt idx="1053">
                  <c:v>45398</c:v>
                </c:pt>
                <c:pt idx="1054">
                  <c:v>45399</c:v>
                </c:pt>
                <c:pt idx="1055">
                  <c:v>45400</c:v>
                </c:pt>
                <c:pt idx="1056">
                  <c:v>45401</c:v>
                </c:pt>
                <c:pt idx="1057">
                  <c:v>45404</c:v>
                </c:pt>
                <c:pt idx="1058">
                  <c:v>45405</c:v>
                </c:pt>
                <c:pt idx="1059">
                  <c:v>45406</c:v>
                </c:pt>
                <c:pt idx="1060">
                  <c:v>45407</c:v>
                </c:pt>
                <c:pt idx="1061">
                  <c:v>45408</c:v>
                </c:pt>
                <c:pt idx="1062">
                  <c:v>45411</c:v>
                </c:pt>
                <c:pt idx="1063">
                  <c:v>45412</c:v>
                </c:pt>
                <c:pt idx="1064">
                  <c:v>45414</c:v>
                </c:pt>
                <c:pt idx="1065">
                  <c:v>45415</c:v>
                </c:pt>
                <c:pt idx="1066">
                  <c:v>45418</c:v>
                </c:pt>
                <c:pt idx="1067">
                  <c:v>45419</c:v>
                </c:pt>
                <c:pt idx="1068">
                  <c:v>45420</c:v>
                </c:pt>
                <c:pt idx="1069">
                  <c:v>45421</c:v>
                </c:pt>
                <c:pt idx="1070">
                  <c:v>45422</c:v>
                </c:pt>
                <c:pt idx="1071">
                  <c:v>45425</c:v>
                </c:pt>
                <c:pt idx="1072">
                  <c:v>45426</c:v>
                </c:pt>
                <c:pt idx="1073">
                  <c:v>45427</c:v>
                </c:pt>
                <c:pt idx="1074">
                  <c:v>45428</c:v>
                </c:pt>
                <c:pt idx="1075">
                  <c:v>45429</c:v>
                </c:pt>
                <c:pt idx="1076">
                  <c:v>45432</c:v>
                </c:pt>
                <c:pt idx="1077">
                  <c:v>45433</c:v>
                </c:pt>
                <c:pt idx="1078">
                  <c:v>45434</c:v>
                </c:pt>
                <c:pt idx="1079">
                  <c:v>45435</c:v>
                </c:pt>
                <c:pt idx="1080">
                  <c:v>45436</c:v>
                </c:pt>
                <c:pt idx="1081">
                  <c:v>45441</c:v>
                </c:pt>
                <c:pt idx="1082">
                  <c:v>45442</c:v>
                </c:pt>
                <c:pt idx="1083">
                  <c:v>45443</c:v>
                </c:pt>
                <c:pt idx="1084">
                  <c:v>45446</c:v>
                </c:pt>
                <c:pt idx="1085">
                  <c:v>45447</c:v>
                </c:pt>
                <c:pt idx="1086">
                  <c:v>45448</c:v>
                </c:pt>
                <c:pt idx="1087">
                  <c:v>45449</c:v>
                </c:pt>
                <c:pt idx="1088">
                  <c:v>45450</c:v>
                </c:pt>
                <c:pt idx="1089">
                  <c:v>45453</c:v>
                </c:pt>
                <c:pt idx="1090">
                  <c:v>45454</c:v>
                </c:pt>
                <c:pt idx="1091">
                  <c:v>45455</c:v>
                </c:pt>
                <c:pt idx="1092">
                  <c:v>45456</c:v>
                </c:pt>
                <c:pt idx="1093">
                  <c:v>45457</c:v>
                </c:pt>
                <c:pt idx="1094">
                  <c:v>45463</c:v>
                </c:pt>
                <c:pt idx="1095">
                  <c:v>45464</c:v>
                </c:pt>
                <c:pt idx="1096">
                  <c:v>45467</c:v>
                </c:pt>
                <c:pt idx="1097">
                  <c:v>45468</c:v>
                </c:pt>
                <c:pt idx="1098">
                  <c:v>45469</c:v>
                </c:pt>
                <c:pt idx="1099">
                  <c:v>45470</c:v>
                </c:pt>
                <c:pt idx="1100">
                  <c:v>45471</c:v>
                </c:pt>
                <c:pt idx="1101">
                  <c:v>45474</c:v>
                </c:pt>
                <c:pt idx="1102">
                  <c:v>45475</c:v>
                </c:pt>
                <c:pt idx="1103">
                  <c:v>45476</c:v>
                </c:pt>
                <c:pt idx="1104">
                  <c:v>45478</c:v>
                </c:pt>
                <c:pt idx="1105">
                  <c:v>45481</c:v>
                </c:pt>
                <c:pt idx="1106">
                  <c:v>45482</c:v>
                </c:pt>
                <c:pt idx="1107">
                  <c:v>45483</c:v>
                </c:pt>
                <c:pt idx="1108">
                  <c:v>45484</c:v>
                </c:pt>
                <c:pt idx="1109">
                  <c:v>45485</c:v>
                </c:pt>
                <c:pt idx="1110">
                  <c:v>45488</c:v>
                </c:pt>
                <c:pt idx="1111">
                  <c:v>45491</c:v>
                </c:pt>
                <c:pt idx="1112">
                  <c:v>45492</c:v>
                </c:pt>
                <c:pt idx="1113">
                  <c:v>45495</c:v>
                </c:pt>
                <c:pt idx="1114">
                  <c:v>45496</c:v>
                </c:pt>
                <c:pt idx="1115">
                  <c:v>45497</c:v>
                </c:pt>
                <c:pt idx="1116">
                  <c:v>45498</c:v>
                </c:pt>
                <c:pt idx="1117">
                  <c:v>45499</c:v>
                </c:pt>
                <c:pt idx="1118">
                  <c:v>45502</c:v>
                </c:pt>
                <c:pt idx="1119">
                  <c:v>45503</c:v>
                </c:pt>
                <c:pt idx="1120">
                  <c:v>45504</c:v>
                </c:pt>
                <c:pt idx="1121">
                  <c:v>45505</c:v>
                </c:pt>
                <c:pt idx="1122">
                  <c:v>45506</c:v>
                </c:pt>
                <c:pt idx="1123">
                  <c:v>45509</c:v>
                </c:pt>
                <c:pt idx="1124">
                  <c:v>45510</c:v>
                </c:pt>
                <c:pt idx="1125">
                  <c:v>45511</c:v>
                </c:pt>
                <c:pt idx="1126">
                  <c:v>45512</c:v>
                </c:pt>
                <c:pt idx="1127">
                  <c:v>45513</c:v>
                </c:pt>
                <c:pt idx="1128">
                  <c:v>45516</c:v>
                </c:pt>
                <c:pt idx="1129">
                  <c:v>45517</c:v>
                </c:pt>
                <c:pt idx="1130">
                  <c:v>45519</c:v>
                </c:pt>
                <c:pt idx="1131">
                  <c:v>45520</c:v>
                </c:pt>
                <c:pt idx="1132">
                  <c:v>45523</c:v>
                </c:pt>
                <c:pt idx="1133">
                  <c:v>45524</c:v>
                </c:pt>
                <c:pt idx="1134">
                  <c:v>45525</c:v>
                </c:pt>
                <c:pt idx="1135">
                  <c:v>45526</c:v>
                </c:pt>
                <c:pt idx="1136">
                  <c:v>45527</c:v>
                </c:pt>
                <c:pt idx="1137">
                  <c:v>45530</c:v>
                </c:pt>
                <c:pt idx="1138">
                  <c:v>45531</c:v>
                </c:pt>
                <c:pt idx="1139">
                  <c:v>45532</c:v>
                </c:pt>
                <c:pt idx="1140">
                  <c:v>45533</c:v>
                </c:pt>
                <c:pt idx="1141">
                  <c:v>45534</c:v>
                </c:pt>
                <c:pt idx="1142">
                  <c:v>45538</c:v>
                </c:pt>
                <c:pt idx="1143">
                  <c:v>45539</c:v>
                </c:pt>
                <c:pt idx="1144">
                  <c:v>45540</c:v>
                </c:pt>
                <c:pt idx="1145">
                  <c:v>45541</c:v>
                </c:pt>
                <c:pt idx="1146">
                  <c:v>45544</c:v>
                </c:pt>
                <c:pt idx="1147">
                  <c:v>45545</c:v>
                </c:pt>
                <c:pt idx="1148">
                  <c:v>45546</c:v>
                </c:pt>
                <c:pt idx="1149">
                  <c:v>45547</c:v>
                </c:pt>
                <c:pt idx="1150">
                  <c:v>45548</c:v>
                </c:pt>
                <c:pt idx="1151">
                  <c:v>45551</c:v>
                </c:pt>
                <c:pt idx="1152">
                  <c:v>45553</c:v>
                </c:pt>
                <c:pt idx="1153">
                  <c:v>45554</c:v>
                </c:pt>
                <c:pt idx="1154">
                  <c:v>45555</c:v>
                </c:pt>
                <c:pt idx="1155">
                  <c:v>45558</c:v>
                </c:pt>
                <c:pt idx="1156">
                  <c:v>45559</c:v>
                </c:pt>
                <c:pt idx="1157">
                  <c:v>45560</c:v>
                </c:pt>
                <c:pt idx="1158">
                  <c:v>45561</c:v>
                </c:pt>
                <c:pt idx="1159">
                  <c:v>45562</c:v>
                </c:pt>
                <c:pt idx="1160">
                  <c:v>45565</c:v>
                </c:pt>
                <c:pt idx="1161">
                  <c:v>45566</c:v>
                </c:pt>
                <c:pt idx="1162">
                  <c:v>45567</c:v>
                </c:pt>
                <c:pt idx="1163">
                  <c:v>45568</c:v>
                </c:pt>
                <c:pt idx="1164">
                  <c:v>45569</c:v>
                </c:pt>
                <c:pt idx="1165">
                  <c:v>45572</c:v>
                </c:pt>
                <c:pt idx="1166">
                  <c:v>45573</c:v>
                </c:pt>
                <c:pt idx="1167">
                  <c:v>45574</c:v>
                </c:pt>
                <c:pt idx="1168">
                  <c:v>45575</c:v>
                </c:pt>
                <c:pt idx="1169">
                  <c:v>45576</c:v>
                </c:pt>
                <c:pt idx="1170">
                  <c:v>45579</c:v>
                </c:pt>
                <c:pt idx="1171">
                  <c:v>45580</c:v>
                </c:pt>
                <c:pt idx="1172">
                  <c:v>45581</c:v>
                </c:pt>
                <c:pt idx="1173">
                  <c:v>45582</c:v>
                </c:pt>
                <c:pt idx="1174">
                  <c:v>45583</c:v>
                </c:pt>
                <c:pt idx="1175">
                  <c:v>45586</c:v>
                </c:pt>
                <c:pt idx="1176">
                  <c:v>45587</c:v>
                </c:pt>
                <c:pt idx="1177">
                  <c:v>45588</c:v>
                </c:pt>
                <c:pt idx="1178">
                  <c:v>45589</c:v>
                </c:pt>
                <c:pt idx="1179">
                  <c:v>45590</c:v>
                </c:pt>
                <c:pt idx="1180">
                  <c:v>45593</c:v>
                </c:pt>
                <c:pt idx="1181">
                  <c:v>45594</c:v>
                </c:pt>
                <c:pt idx="1182">
                  <c:v>45595</c:v>
                </c:pt>
                <c:pt idx="1183">
                  <c:v>45596</c:v>
                </c:pt>
                <c:pt idx="1184">
                  <c:v>45597</c:v>
                </c:pt>
                <c:pt idx="1185">
                  <c:v>45600</c:v>
                </c:pt>
                <c:pt idx="1186">
                  <c:v>45601</c:v>
                </c:pt>
                <c:pt idx="1187">
                  <c:v>45602</c:v>
                </c:pt>
                <c:pt idx="1188">
                  <c:v>45603</c:v>
                </c:pt>
                <c:pt idx="1189">
                  <c:v>45604</c:v>
                </c:pt>
                <c:pt idx="1190">
                  <c:v>45607</c:v>
                </c:pt>
                <c:pt idx="1191">
                  <c:v>45608</c:v>
                </c:pt>
                <c:pt idx="1192">
                  <c:v>45609</c:v>
                </c:pt>
                <c:pt idx="1193">
                  <c:v>45610</c:v>
                </c:pt>
                <c:pt idx="1194">
                  <c:v>45611</c:v>
                </c:pt>
                <c:pt idx="1195">
                  <c:v>45614</c:v>
                </c:pt>
                <c:pt idx="1196">
                  <c:v>45615</c:v>
                </c:pt>
                <c:pt idx="1197">
                  <c:v>45616</c:v>
                </c:pt>
                <c:pt idx="1198">
                  <c:v>45617</c:v>
                </c:pt>
                <c:pt idx="1199">
                  <c:v>45618</c:v>
                </c:pt>
                <c:pt idx="1200">
                  <c:v>45621</c:v>
                </c:pt>
                <c:pt idx="1201">
                  <c:v>45622</c:v>
                </c:pt>
                <c:pt idx="1202">
                  <c:v>45623</c:v>
                </c:pt>
                <c:pt idx="1203">
                  <c:v>45625</c:v>
                </c:pt>
                <c:pt idx="1204">
                  <c:v>45628</c:v>
                </c:pt>
                <c:pt idx="1205">
                  <c:v>45629</c:v>
                </c:pt>
                <c:pt idx="1206">
                  <c:v>45630</c:v>
                </c:pt>
                <c:pt idx="1207">
                  <c:v>45631</c:v>
                </c:pt>
                <c:pt idx="1208">
                  <c:v>45632</c:v>
                </c:pt>
                <c:pt idx="1209">
                  <c:v>45635</c:v>
                </c:pt>
                <c:pt idx="1210">
                  <c:v>45636</c:v>
                </c:pt>
                <c:pt idx="1211">
                  <c:v>45637</c:v>
                </c:pt>
                <c:pt idx="1212">
                  <c:v>45638</c:v>
                </c:pt>
                <c:pt idx="1213">
                  <c:v>45639</c:v>
                </c:pt>
                <c:pt idx="1214">
                  <c:v>45642</c:v>
                </c:pt>
                <c:pt idx="1215">
                  <c:v>45643</c:v>
                </c:pt>
                <c:pt idx="1216">
                  <c:v>45644</c:v>
                </c:pt>
                <c:pt idx="1217">
                  <c:v>45645</c:v>
                </c:pt>
                <c:pt idx="1218">
                  <c:v>45646</c:v>
                </c:pt>
                <c:pt idx="1219">
                  <c:v>45649</c:v>
                </c:pt>
                <c:pt idx="1220">
                  <c:v>45650</c:v>
                </c:pt>
                <c:pt idx="1221">
                  <c:v>45652</c:v>
                </c:pt>
                <c:pt idx="1222">
                  <c:v>45653</c:v>
                </c:pt>
                <c:pt idx="1223">
                  <c:v>45656</c:v>
                </c:pt>
                <c:pt idx="1224">
                  <c:v>45657</c:v>
                </c:pt>
                <c:pt idx="1225">
                  <c:v>45659</c:v>
                </c:pt>
                <c:pt idx="1226">
                  <c:v>45660</c:v>
                </c:pt>
                <c:pt idx="1227">
                  <c:v>45663</c:v>
                </c:pt>
                <c:pt idx="1228">
                  <c:v>45664</c:v>
                </c:pt>
                <c:pt idx="1229">
                  <c:v>45665</c:v>
                </c:pt>
                <c:pt idx="1230">
                  <c:v>45666</c:v>
                </c:pt>
                <c:pt idx="1231">
                  <c:v>45667</c:v>
                </c:pt>
                <c:pt idx="1232">
                  <c:v>45670</c:v>
                </c:pt>
                <c:pt idx="1233">
                  <c:v>45671</c:v>
                </c:pt>
                <c:pt idx="1234">
                  <c:v>45672</c:v>
                </c:pt>
                <c:pt idx="1235">
                  <c:v>45673</c:v>
                </c:pt>
                <c:pt idx="1236">
                  <c:v>45674</c:v>
                </c:pt>
                <c:pt idx="1237">
                  <c:v>45678</c:v>
                </c:pt>
                <c:pt idx="1238">
                  <c:v>45679</c:v>
                </c:pt>
                <c:pt idx="1239">
                  <c:v>45680</c:v>
                </c:pt>
                <c:pt idx="1240">
                  <c:v>45681</c:v>
                </c:pt>
                <c:pt idx="1241">
                  <c:v>45684</c:v>
                </c:pt>
                <c:pt idx="1242">
                  <c:v>45685</c:v>
                </c:pt>
                <c:pt idx="1243">
                  <c:v>45686</c:v>
                </c:pt>
                <c:pt idx="1244">
                  <c:v>45687</c:v>
                </c:pt>
                <c:pt idx="1245">
                  <c:v>45688</c:v>
                </c:pt>
                <c:pt idx="1246">
                  <c:v>45691</c:v>
                </c:pt>
                <c:pt idx="1247">
                  <c:v>45692</c:v>
                </c:pt>
                <c:pt idx="1248">
                  <c:v>45694</c:v>
                </c:pt>
                <c:pt idx="1249">
                  <c:v>45695</c:v>
                </c:pt>
                <c:pt idx="1250">
                  <c:v>45698</c:v>
                </c:pt>
                <c:pt idx="1251">
                  <c:v>45699</c:v>
                </c:pt>
                <c:pt idx="1252">
                  <c:v>45700</c:v>
                </c:pt>
                <c:pt idx="1253">
                  <c:v>45701</c:v>
                </c:pt>
                <c:pt idx="1254">
                  <c:v>45702</c:v>
                </c:pt>
                <c:pt idx="1255">
                  <c:v>45706</c:v>
                </c:pt>
                <c:pt idx="1256">
                  <c:v>45707</c:v>
                </c:pt>
                <c:pt idx="1257">
                  <c:v>45708</c:v>
                </c:pt>
                <c:pt idx="1258">
                  <c:v>45709</c:v>
                </c:pt>
                <c:pt idx="1259">
                  <c:v>45712</c:v>
                </c:pt>
                <c:pt idx="1260">
                  <c:v>45713</c:v>
                </c:pt>
                <c:pt idx="1261">
                  <c:v>45714</c:v>
                </c:pt>
                <c:pt idx="1262">
                  <c:v>45715</c:v>
                </c:pt>
                <c:pt idx="1263">
                  <c:v>45716</c:v>
                </c:pt>
                <c:pt idx="1264">
                  <c:v>45719</c:v>
                </c:pt>
                <c:pt idx="1265">
                  <c:v>45720</c:v>
                </c:pt>
                <c:pt idx="1266">
                  <c:v>45721</c:v>
                </c:pt>
                <c:pt idx="1267">
                  <c:v>45722</c:v>
                </c:pt>
                <c:pt idx="1268">
                  <c:v>45723</c:v>
                </c:pt>
                <c:pt idx="1269">
                  <c:v>45726</c:v>
                </c:pt>
                <c:pt idx="1270">
                  <c:v>45727</c:v>
                </c:pt>
                <c:pt idx="1271">
                  <c:v>45728</c:v>
                </c:pt>
                <c:pt idx="1272">
                  <c:v>45729</c:v>
                </c:pt>
                <c:pt idx="1273">
                  <c:v>45730</c:v>
                </c:pt>
                <c:pt idx="1274">
                  <c:v>45733</c:v>
                </c:pt>
                <c:pt idx="1275">
                  <c:v>45734</c:v>
                </c:pt>
                <c:pt idx="1276">
                  <c:v>45735</c:v>
                </c:pt>
                <c:pt idx="1277">
                  <c:v>45736</c:v>
                </c:pt>
                <c:pt idx="1278">
                  <c:v>45737</c:v>
                </c:pt>
                <c:pt idx="1279">
                  <c:v>45740</c:v>
                </c:pt>
                <c:pt idx="1280">
                  <c:v>45741</c:v>
                </c:pt>
                <c:pt idx="1281">
                  <c:v>45742</c:v>
                </c:pt>
                <c:pt idx="1282">
                  <c:v>45743</c:v>
                </c:pt>
              </c:numCache>
            </c:numRef>
          </c:cat>
          <c:val>
            <c:numRef>
              <c:f>'Price &amp; Return Charts'!$H$2:$H$1284</c:f>
              <c:numCache>
                <c:formatCode>General</c:formatCode>
                <c:ptCount val="1283"/>
                <c:pt idx="0">
                  <c:v>8212.5</c:v>
                </c:pt>
                <c:pt idx="1">
                  <c:v>8250</c:v>
                </c:pt>
                <c:pt idx="2">
                  <c:v>8175</c:v>
                </c:pt>
                <c:pt idx="3">
                  <c:v>8106.5</c:v>
                </c:pt>
                <c:pt idx="4">
                  <c:v>8000</c:v>
                </c:pt>
                <c:pt idx="5">
                  <c:v>8001</c:v>
                </c:pt>
                <c:pt idx="6">
                  <c:v>8025.333333333333</c:v>
                </c:pt>
                <c:pt idx="7">
                  <c:v>8025.333333333333</c:v>
                </c:pt>
                <c:pt idx="8">
                  <c:v>8075</c:v>
                </c:pt>
                <c:pt idx="9">
                  <c:v>8000</c:v>
                </c:pt>
                <c:pt idx="10">
                  <c:v>8037.5</c:v>
                </c:pt>
                <c:pt idx="11">
                  <c:v>8018.75</c:v>
                </c:pt>
                <c:pt idx="12">
                  <c:v>8028.125</c:v>
                </c:pt>
                <c:pt idx="13">
                  <c:v>8023.4375</c:v>
                </c:pt>
                <c:pt idx="14">
                  <c:v>8017.1875</c:v>
                </c:pt>
                <c:pt idx="15">
                  <c:v>8013.541666666667</c:v>
                </c:pt>
                <c:pt idx="16">
                  <c:v>8000</c:v>
                </c:pt>
                <c:pt idx="17">
                  <c:v>8000.8405555555564</c:v>
                </c:pt>
                <c:pt idx="18">
                  <c:v>7996.6068518518514</c:v>
                </c:pt>
                <c:pt idx="19">
                  <c:v>7988.98</c:v>
                </c:pt>
                <c:pt idx="20">
                  <c:v>7992.7934259259246</c:v>
                </c:pt>
                <c:pt idx="21">
                  <c:v>7990.8867129629634</c:v>
                </c:pt>
                <c:pt idx="22">
                  <c:v>7991.8400694444445</c:v>
                </c:pt>
                <c:pt idx="23">
                  <c:v>7991.3633912037039</c:v>
                </c:pt>
                <c:pt idx="24">
                  <c:v>7977.7344868827158</c:v>
                </c:pt>
                <c:pt idx="25">
                  <c:v>7848.0244695216052</c:v>
                </c:pt>
                <c:pt idx="26">
                  <c:v>7950</c:v>
                </c:pt>
                <c:pt idx="27">
                  <c:v>7473</c:v>
                </c:pt>
                <c:pt idx="28">
                  <c:v>7562</c:v>
                </c:pt>
                <c:pt idx="29">
                  <c:v>7400</c:v>
                </c:pt>
                <c:pt idx="30">
                  <c:v>7425</c:v>
                </c:pt>
                <c:pt idx="31">
                  <c:v>7412.5</c:v>
                </c:pt>
                <c:pt idx="32">
                  <c:v>7418.75</c:v>
                </c:pt>
                <c:pt idx="33">
                  <c:v>7415.625</c:v>
                </c:pt>
                <c:pt idx="34">
                  <c:v>7417.1875</c:v>
                </c:pt>
                <c:pt idx="35">
                  <c:v>7544.270833333333</c:v>
                </c:pt>
                <c:pt idx="36">
                  <c:v>7640.364583333333</c:v>
                </c:pt>
                <c:pt idx="37">
                  <c:v>7800</c:v>
                </c:pt>
                <c:pt idx="38">
                  <c:v>7800</c:v>
                </c:pt>
                <c:pt idx="39">
                  <c:v>7718.1833333333334</c:v>
                </c:pt>
                <c:pt idx="40">
                  <c:v>7554.55</c:v>
                </c:pt>
                <c:pt idx="41">
                  <c:v>7636.3666666666668</c:v>
                </c:pt>
                <c:pt idx="42">
                  <c:v>7595.4583333333339</c:v>
                </c:pt>
                <c:pt idx="43">
                  <c:v>7610.6083333333336</c:v>
                </c:pt>
                <c:pt idx="44">
                  <c:v>7626.5166666666664</c:v>
                </c:pt>
                <c:pt idx="45">
                  <c:v>7600</c:v>
                </c:pt>
                <c:pt idx="46">
                  <c:v>7700</c:v>
                </c:pt>
                <c:pt idx="47">
                  <c:v>7203.5</c:v>
                </c:pt>
                <c:pt idx="48">
                  <c:v>7451.75</c:v>
                </c:pt>
                <c:pt idx="49">
                  <c:v>7327.625</c:v>
                </c:pt>
                <c:pt idx="50">
                  <c:v>7327.625</c:v>
                </c:pt>
                <c:pt idx="51">
                  <c:v>7286.25</c:v>
                </c:pt>
                <c:pt idx="52">
                  <c:v>7203.5</c:v>
                </c:pt>
                <c:pt idx="53">
                  <c:v>7063.25</c:v>
                </c:pt>
                <c:pt idx="54">
                  <c:v>6988.916666666667</c:v>
                </c:pt>
                <c:pt idx="55">
                  <c:v>6700</c:v>
                </c:pt>
                <c:pt idx="56">
                  <c:v>6844.4583333333339</c:v>
                </c:pt>
                <c:pt idx="57">
                  <c:v>6772.229166666667</c:v>
                </c:pt>
                <c:pt idx="58">
                  <c:v>6808.34375</c:v>
                </c:pt>
                <c:pt idx="59">
                  <c:v>6790.2864583333339</c:v>
                </c:pt>
                <c:pt idx="60">
                  <c:v>6766.2100694444453</c:v>
                </c:pt>
                <c:pt idx="61">
                  <c:v>6714.1241319444453</c:v>
                </c:pt>
                <c:pt idx="62">
                  <c:v>6700</c:v>
                </c:pt>
                <c:pt idx="63">
                  <c:v>6600</c:v>
                </c:pt>
                <c:pt idx="64">
                  <c:v>6590</c:v>
                </c:pt>
                <c:pt idx="65">
                  <c:v>6595</c:v>
                </c:pt>
                <c:pt idx="66">
                  <c:v>6591.666666666667</c:v>
                </c:pt>
                <c:pt idx="67">
                  <c:v>6592.2222222222226</c:v>
                </c:pt>
                <c:pt idx="68">
                  <c:v>6590</c:v>
                </c:pt>
                <c:pt idx="69">
                  <c:v>6448.5740740740739</c:v>
                </c:pt>
                <c:pt idx="70">
                  <c:v>6253.0185185185182</c:v>
                </c:pt>
                <c:pt idx="71">
                  <c:v>6163.5</c:v>
                </c:pt>
                <c:pt idx="72">
                  <c:v>5810</c:v>
                </c:pt>
                <c:pt idx="73">
                  <c:v>5560.02</c:v>
                </c:pt>
                <c:pt idx="74">
                  <c:v>5600</c:v>
                </c:pt>
                <c:pt idx="75">
                  <c:v>5620</c:v>
                </c:pt>
                <c:pt idx="76">
                  <c:v>5699.88</c:v>
                </c:pt>
                <c:pt idx="77">
                  <c:v>5613.24</c:v>
                </c:pt>
                <c:pt idx="78">
                  <c:v>5629.3</c:v>
                </c:pt>
                <c:pt idx="79">
                  <c:v>5680</c:v>
                </c:pt>
                <c:pt idx="80">
                  <c:v>5659.3249999999998</c:v>
                </c:pt>
                <c:pt idx="81">
                  <c:v>5548</c:v>
                </c:pt>
                <c:pt idx="82">
                  <c:v>5780</c:v>
                </c:pt>
                <c:pt idx="83">
                  <c:v>5699.67</c:v>
                </c:pt>
                <c:pt idx="84">
                  <c:v>5700</c:v>
                </c:pt>
                <c:pt idx="85">
                  <c:v>5700</c:v>
                </c:pt>
                <c:pt idx="86">
                  <c:v>5829.13</c:v>
                </c:pt>
                <c:pt idx="87">
                  <c:v>5915.11</c:v>
                </c:pt>
                <c:pt idx="88">
                  <c:v>5837.5</c:v>
                </c:pt>
                <c:pt idx="89">
                  <c:v>6100</c:v>
                </c:pt>
                <c:pt idx="90">
                  <c:v>6008.2633333333333</c:v>
                </c:pt>
                <c:pt idx="91">
                  <c:v>6135.7633333333333</c:v>
                </c:pt>
                <c:pt idx="92">
                  <c:v>6087.29</c:v>
                </c:pt>
                <c:pt idx="93">
                  <c:v>6347.5</c:v>
                </c:pt>
                <c:pt idx="94">
                  <c:v>6690</c:v>
                </c:pt>
                <c:pt idx="95">
                  <c:v>6933.75</c:v>
                </c:pt>
                <c:pt idx="96">
                  <c:v>7050</c:v>
                </c:pt>
                <c:pt idx="97">
                  <c:v>7060.9375</c:v>
                </c:pt>
                <c:pt idx="98">
                  <c:v>7130</c:v>
                </c:pt>
                <c:pt idx="99">
                  <c:v>7130</c:v>
                </c:pt>
                <c:pt idx="100">
                  <c:v>6873.33</c:v>
                </c:pt>
                <c:pt idx="101">
                  <c:v>6753.33</c:v>
                </c:pt>
                <c:pt idx="102">
                  <c:v>6753.33</c:v>
                </c:pt>
                <c:pt idx="103">
                  <c:v>6800</c:v>
                </c:pt>
                <c:pt idx="104">
                  <c:v>6600</c:v>
                </c:pt>
                <c:pt idx="105">
                  <c:v>6667.5</c:v>
                </c:pt>
                <c:pt idx="106">
                  <c:v>6580</c:v>
                </c:pt>
                <c:pt idx="107">
                  <c:v>6690</c:v>
                </c:pt>
                <c:pt idx="108">
                  <c:v>6650</c:v>
                </c:pt>
                <c:pt idx="109">
                  <c:v>6475</c:v>
                </c:pt>
                <c:pt idx="110">
                  <c:v>6535</c:v>
                </c:pt>
                <c:pt idx="111">
                  <c:v>6477.75</c:v>
                </c:pt>
                <c:pt idx="112">
                  <c:v>6401</c:v>
                </c:pt>
                <c:pt idx="113">
                  <c:v>6500</c:v>
                </c:pt>
                <c:pt idx="114">
                  <c:v>6500</c:v>
                </c:pt>
                <c:pt idx="115">
                  <c:v>6474.5650000000014</c:v>
                </c:pt>
                <c:pt idx="116">
                  <c:v>6448.26</c:v>
                </c:pt>
                <c:pt idx="117">
                  <c:v>6450</c:v>
                </c:pt>
                <c:pt idx="118">
                  <c:v>6850</c:v>
                </c:pt>
                <c:pt idx="119">
                  <c:v>6500</c:v>
                </c:pt>
                <c:pt idx="120">
                  <c:v>6695</c:v>
                </c:pt>
                <c:pt idx="121">
                  <c:v>6656.5625</c:v>
                </c:pt>
                <c:pt idx="122">
                  <c:v>6735</c:v>
                </c:pt>
                <c:pt idx="123">
                  <c:v>6696.25</c:v>
                </c:pt>
                <c:pt idx="124">
                  <c:v>6890</c:v>
                </c:pt>
                <c:pt idx="125">
                  <c:v>6795.3125</c:v>
                </c:pt>
                <c:pt idx="126">
                  <c:v>6845</c:v>
                </c:pt>
                <c:pt idx="127">
                  <c:v>6750</c:v>
                </c:pt>
                <c:pt idx="128">
                  <c:v>6700</c:v>
                </c:pt>
                <c:pt idx="129">
                  <c:v>6800.84</c:v>
                </c:pt>
                <c:pt idx="130">
                  <c:v>6775.21</c:v>
                </c:pt>
                <c:pt idx="131">
                  <c:v>6800</c:v>
                </c:pt>
                <c:pt idx="132">
                  <c:v>6800</c:v>
                </c:pt>
                <c:pt idx="133">
                  <c:v>6800</c:v>
                </c:pt>
                <c:pt idx="134">
                  <c:v>6900</c:v>
                </c:pt>
                <c:pt idx="135">
                  <c:v>6812.5</c:v>
                </c:pt>
                <c:pt idx="136">
                  <c:v>6750</c:v>
                </c:pt>
                <c:pt idx="137">
                  <c:v>6800</c:v>
                </c:pt>
                <c:pt idx="138">
                  <c:v>6756.1100000000006</c:v>
                </c:pt>
                <c:pt idx="139">
                  <c:v>6718.33</c:v>
                </c:pt>
                <c:pt idx="140">
                  <c:v>6683.8533333333326</c:v>
                </c:pt>
                <c:pt idx="141">
                  <c:v>6619.8258333333333</c:v>
                </c:pt>
                <c:pt idx="142">
                  <c:v>6577.12</c:v>
                </c:pt>
                <c:pt idx="143">
                  <c:v>6500</c:v>
                </c:pt>
                <c:pt idx="144">
                  <c:v>6466.67</c:v>
                </c:pt>
                <c:pt idx="145">
                  <c:v>6490</c:v>
                </c:pt>
                <c:pt idx="146">
                  <c:v>6450</c:v>
                </c:pt>
                <c:pt idx="147">
                  <c:v>6410</c:v>
                </c:pt>
                <c:pt idx="148">
                  <c:v>6425</c:v>
                </c:pt>
                <c:pt idx="149">
                  <c:v>6443.33</c:v>
                </c:pt>
                <c:pt idx="150">
                  <c:v>6343.15</c:v>
                </c:pt>
                <c:pt idx="151">
                  <c:v>6302.75</c:v>
                </c:pt>
                <c:pt idx="152">
                  <c:v>6307.2</c:v>
                </c:pt>
                <c:pt idx="153">
                  <c:v>6300</c:v>
                </c:pt>
                <c:pt idx="154">
                  <c:v>6301.8</c:v>
                </c:pt>
                <c:pt idx="155">
                  <c:v>6310</c:v>
                </c:pt>
                <c:pt idx="156">
                  <c:v>6290</c:v>
                </c:pt>
                <c:pt idx="157">
                  <c:v>6210</c:v>
                </c:pt>
                <c:pt idx="158">
                  <c:v>6150.01</c:v>
                </c:pt>
                <c:pt idx="159">
                  <c:v>6100</c:v>
                </c:pt>
                <c:pt idx="160">
                  <c:v>6226.67</c:v>
                </c:pt>
                <c:pt idx="161">
                  <c:v>6006</c:v>
                </c:pt>
                <c:pt idx="162">
                  <c:v>6070</c:v>
                </c:pt>
                <c:pt idx="163">
                  <c:v>6000</c:v>
                </c:pt>
                <c:pt idx="164">
                  <c:v>6068.33</c:v>
                </c:pt>
                <c:pt idx="165">
                  <c:v>6144.5</c:v>
                </c:pt>
                <c:pt idx="166">
                  <c:v>6310</c:v>
                </c:pt>
                <c:pt idx="167">
                  <c:v>6375</c:v>
                </c:pt>
                <c:pt idx="168">
                  <c:v>6310</c:v>
                </c:pt>
                <c:pt idx="169">
                  <c:v>6499</c:v>
                </c:pt>
                <c:pt idx="170">
                  <c:v>6498.3</c:v>
                </c:pt>
                <c:pt idx="171">
                  <c:v>6582</c:v>
                </c:pt>
                <c:pt idx="172">
                  <c:v>6976</c:v>
                </c:pt>
                <c:pt idx="173">
                  <c:v>6650.01</c:v>
                </c:pt>
                <c:pt idx="174">
                  <c:v>6787</c:v>
                </c:pt>
                <c:pt idx="175">
                  <c:v>7000</c:v>
                </c:pt>
                <c:pt idx="176">
                  <c:v>6915.3350000000009</c:v>
                </c:pt>
                <c:pt idx="177">
                  <c:v>6881.01</c:v>
                </c:pt>
                <c:pt idx="178">
                  <c:v>6993.33</c:v>
                </c:pt>
                <c:pt idx="179">
                  <c:v>6900</c:v>
                </c:pt>
                <c:pt idx="180">
                  <c:v>6920</c:v>
                </c:pt>
                <c:pt idx="181">
                  <c:v>6890</c:v>
                </c:pt>
                <c:pt idx="182">
                  <c:v>6611.25</c:v>
                </c:pt>
                <c:pt idx="183">
                  <c:v>6790</c:v>
                </c:pt>
                <c:pt idx="184">
                  <c:v>6675.3125</c:v>
                </c:pt>
                <c:pt idx="185">
                  <c:v>6700</c:v>
                </c:pt>
                <c:pt idx="186">
                  <c:v>6600</c:v>
                </c:pt>
                <c:pt idx="187">
                  <c:v>6700</c:v>
                </c:pt>
                <c:pt idx="188">
                  <c:v>6690.01</c:v>
                </c:pt>
                <c:pt idx="189">
                  <c:v>6600</c:v>
                </c:pt>
                <c:pt idx="190">
                  <c:v>6517.5</c:v>
                </c:pt>
                <c:pt idx="191">
                  <c:v>6556.875</c:v>
                </c:pt>
                <c:pt idx="192">
                  <c:v>6600</c:v>
                </c:pt>
                <c:pt idx="193">
                  <c:v>6510</c:v>
                </c:pt>
                <c:pt idx="194">
                  <c:v>6497.75</c:v>
                </c:pt>
                <c:pt idx="195">
                  <c:v>6400</c:v>
                </c:pt>
                <c:pt idx="196">
                  <c:v>6400</c:v>
                </c:pt>
                <c:pt idx="197">
                  <c:v>6600</c:v>
                </c:pt>
                <c:pt idx="198">
                  <c:v>6425</c:v>
                </c:pt>
                <c:pt idx="199">
                  <c:v>6468.75</c:v>
                </c:pt>
                <c:pt idx="200">
                  <c:v>6400</c:v>
                </c:pt>
                <c:pt idx="201">
                  <c:v>6450</c:v>
                </c:pt>
                <c:pt idx="202">
                  <c:v>6450</c:v>
                </c:pt>
                <c:pt idx="203">
                  <c:v>6500</c:v>
                </c:pt>
                <c:pt idx="204">
                  <c:v>6425.31</c:v>
                </c:pt>
                <c:pt idx="205">
                  <c:v>6440</c:v>
                </c:pt>
                <c:pt idx="206">
                  <c:v>6463.81</c:v>
                </c:pt>
                <c:pt idx="207">
                  <c:v>6399.8</c:v>
                </c:pt>
                <c:pt idx="208">
                  <c:v>6300</c:v>
                </c:pt>
                <c:pt idx="209">
                  <c:v>6338.87</c:v>
                </c:pt>
                <c:pt idx="210">
                  <c:v>6261.31</c:v>
                </c:pt>
                <c:pt idx="211">
                  <c:v>6350</c:v>
                </c:pt>
                <c:pt idx="212">
                  <c:v>6299.99</c:v>
                </c:pt>
                <c:pt idx="213">
                  <c:v>6233.81</c:v>
                </c:pt>
                <c:pt idx="214">
                  <c:v>6300</c:v>
                </c:pt>
                <c:pt idx="215">
                  <c:v>6333.12</c:v>
                </c:pt>
                <c:pt idx="216">
                  <c:v>6330</c:v>
                </c:pt>
                <c:pt idx="217">
                  <c:v>6400</c:v>
                </c:pt>
                <c:pt idx="218">
                  <c:v>6400.01</c:v>
                </c:pt>
                <c:pt idx="219">
                  <c:v>6489</c:v>
                </c:pt>
                <c:pt idx="220">
                  <c:v>6469.99</c:v>
                </c:pt>
                <c:pt idx="221">
                  <c:v>6522.25</c:v>
                </c:pt>
                <c:pt idx="222">
                  <c:v>6500</c:v>
                </c:pt>
                <c:pt idx="223">
                  <c:v>6550</c:v>
                </c:pt>
                <c:pt idx="224">
                  <c:v>6500</c:v>
                </c:pt>
                <c:pt idx="225">
                  <c:v>6503</c:v>
                </c:pt>
                <c:pt idx="226">
                  <c:v>6500.67</c:v>
                </c:pt>
                <c:pt idx="227">
                  <c:v>6530</c:v>
                </c:pt>
                <c:pt idx="228">
                  <c:v>6589.99</c:v>
                </c:pt>
                <c:pt idx="229">
                  <c:v>6500</c:v>
                </c:pt>
                <c:pt idx="230">
                  <c:v>6550</c:v>
                </c:pt>
                <c:pt idx="231">
                  <c:v>6560.25</c:v>
                </c:pt>
                <c:pt idx="232">
                  <c:v>6585.05</c:v>
                </c:pt>
                <c:pt idx="233">
                  <c:v>6750</c:v>
                </c:pt>
                <c:pt idx="234">
                  <c:v>6600</c:v>
                </c:pt>
                <c:pt idx="235">
                  <c:v>6750</c:v>
                </c:pt>
                <c:pt idx="236">
                  <c:v>6725</c:v>
                </c:pt>
                <c:pt idx="237">
                  <c:v>6819.48</c:v>
                </c:pt>
                <c:pt idx="238">
                  <c:v>6819.48</c:v>
                </c:pt>
                <c:pt idx="239">
                  <c:v>6930</c:v>
                </c:pt>
                <c:pt idx="240">
                  <c:v>6883.16</c:v>
                </c:pt>
                <c:pt idx="241">
                  <c:v>6900</c:v>
                </c:pt>
                <c:pt idx="242">
                  <c:v>6804.54</c:v>
                </c:pt>
                <c:pt idx="243">
                  <c:v>6735</c:v>
                </c:pt>
                <c:pt idx="244">
                  <c:v>6700</c:v>
                </c:pt>
                <c:pt idx="245">
                  <c:v>6637.5</c:v>
                </c:pt>
                <c:pt idx="246">
                  <c:v>6600</c:v>
                </c:pt>
                <c:pt idx="247">
                  <c:v>6675.375</c:v>
                </c:pt>
                <c:pt idx="248">
                  <c:v>6619</c:v>
                </c:pt>
                <c:pt idx="249">
                  <c:v>6845</c:v>
                </c:pt>
                <c:pt idx="250">
                  <c:v>6665.01</c:v>
                </c:pt>
                <c:pt idx="251">
                  <c:v>6627.5</c:v>
                </c:pt>
                <c:pt idx="252">
                  <c:v>6700</c:v>
                </c:pt>
                <c:pt idx="253">
                  <c:v>6663.75</c:v>
                </c:pt>
                <c:pt idx="254">
                  <c:v>6723.6133333333337</c:v>
                </c:pt>
                <c:pt idx="255">
                  <c:v>6741.1133333333337</c:v>
                </c:pt>
                <c:pt idx="256">
                  <c:v>6807.09</c:v>
                </c:pt>
                <c:pt idx="257">
                  <c:v>6770</c:v>
                </c:pt>
                <c:pt idx="258">
                  <c:v>6660.4</c:v>
                </c:pt>
                <c:pt idx="259">
                  <c:v>6735</c:v>
                </c:pt>
                <c:pt idx="260">
                  <c:v>6630.63</c:v>
                </c:pt>
                <c:pt idx="261">
                  <c:v>6613.81</c:v>
                </c:pt>
                <c:pt idx="262">
                  <c:v>6455.01</c:v>
                </c:pt>
                <c:pt idx="263">
                  <c:v>6600.01</c:v>
                </c:pt>
                <c:pt idx="264">
                  <c:v>6600</c:v>
                </c:pt>
                <c:pt idx="265">
                  <c:v>6548.7525000000014</c:v>
                </c:pt>
                <c:pt idx="266">
                  <c:v>6575</c:v>
                </c:pt>
                <c:pt idx="267">
                  <c:v>6420</c:v>
                </c:pt>
                <c:pt idx="268">
                  <c:v>6470</c:v>
                </c:pt>
                <c:pt idx="269">
                  <c:v>6500</c:v>
                </c:pt>
                <c:pt idx="270">
                  <c:v>6478.7924999999996</c:v>
                </c:pt>
                <c:pt idx="271">
                  <c:v>6470</c:v>
                </c:pt>
                <c:pt idx="272">
                  <c:v>6475.17</c:v>
                </c:pt>
                <c:pt idx="273">
                  <c:v>6479.43</c:v>
                </c:pt>
                <c:pt idx="274">
                  <c:v>6472</c:v>
                </c:pt>
                <c:pt idx="275">
                  <c:v>6475</c:v>
                </c:pt>
                <c:pt idx="276">
                  <c:v>6440.83</c:v>
                </c:pt>
                <c:pt idx="277">
                  <c:v>6298.33</c:v>
                </c:pt>
                <c:pt idx="278">
                  <c:v>6300</c:v>
                </c:pt>
                <c:pt idx="279">
                  <c:v>6220</c:v>
                </c:pt>
                <c:pt idx="280">
                  <c:v>6204.25</c:v>
                </c:pt>
                <c:pt idx="281">
                  <c:v>6201</c:v>
                </c:pt>
                <c:pt idx="282">
                  <c:v>6209.93</c:v>
                </c:pt>
                <c:pt idx="283">
                  <c:v>6200</c:v>
                </c:pt>
                <c:pt idx="284">
                  <c:v>6121.55</c:v>
                </c:pt>
                <c:pt idx="285">
                  <c:v>6200</c:v>
                </c:pt>
                <c:pt idx="286">
                  <c:v>6120.06</c:v>
                </c:pt>
                <c:pt idx="287">
                  <c:v>6133.75</c:v>
                </c:pt>
                <c:pt idx="288">
                  <c:v>6150</c:v>
                </c:pt>
                <c:pt idx="289">
                  <c:v>6204.62</c:v>
                </c:pt>
                <c:pt idx="290">
                  <c:v>6126.67</c:v>
                </c:pt>
                <c:pt idx="291">
                  <c:v>6101</c:v>
                </c:pt>
                <c:pt idx="292">
                  <c:v>6101</c:v>
                </c:pt>
                <c:pt idx="293">
                  <c:v>6084</c:v>
                </c:pt>
                <c:pt idx="294">
                  <c:v>6100</c:v>
                </c:pt>
                <c:pt idx="295">
                  <c:v>6081</c:v>
                </c:pt>
                <c:pt idx="296">
                  <c:v>6090</c:v>
                </c:pt>
                <c:pt idx="297">
                  <c:v>5926.67</c:v>
                </c:pt>
                <c:pt idx="298">
                  <c:v>5948</c:v>
                </c:pt>
                <c:pt idx="299">
                  <c:v>5710.5</c:v>
                </c:pt>
                <c:pt idx="300">
                  <c:v>5750</c:v>
                </c:pt>
                <c:pt idx="301">
                  <c:v>6036.25</c:v>
                </c:pt>
                <c:pt idx="302">
                  <c:v>5900</c:v>
                </c:pt>
                <c:pt idx="303">
                  <c:v>5950</c:v>
                </c:pt>
                <c:pt idx="304">
                  <c:v>6000</c:v>
                </c:pt>
                <c:pt idx="305">
                  <c:v>5855</c:v>
                </c:pt>
                <c:pt idx="306">
                  <c:v>5948.45</c:v>
                </c:pt>
                <c:pt idx="307">
                  <c:v>5950</c:v>
                </c:pt>
                <c:pt idx="308">
                  <c:v>5997.5</c:v>
                </c:pt>
                <c:pt idx="309">
                  <c:v>5940</c:v>
                </c:pt>
                <c:pt idx="310">
                  <c:v>5847.5</c:v>
                </c:pt>
                <c:pt idx="311">
                  <c:v>5850</c:v>
                </c:pt>
                <c:pt idx="312">
                  <c:v>5849.9</c:v>
                </c:pt>
                <c:pt idx="313">
                  <c:v>5850</c:v>
                </c:pt>
                <c:pt idx="314">
                  <c:v>5900</c:v>
                </c:pt>
                <c:pt idx="315">
                  <c:v>5850</c:v>
                </c:pt>
                <c:pt idx="316">
                  <c:v>5850</c:v>
                </c:pt>
                <c:pt idx="317">
                  <c:v>5810</c:v>
                </c:pt>
                <c:pt idx="318">
                  <c:v>5800</c:v>
                </c:pt>
                <c:pt idx="319">
                  <c:v>5849</c:v>
                </c:pt>
                <c:pt idx="320">
                  <c:v>5820</c:v>
                </c:pt>
                <c:pt idx="321">
                  <c:v>5850</c:v>
                </c:pt>
                <c:pt idx="322">
                  <c:v>5810</c:v>
                </c:pt>
                <c:pt idx="323">
                  <c:v>5851.49</c:v>
                </c:pt>
                <c:pt idx="324">
                  <c:v>5766.82</c:v>
                </c:pt>
                <c:pt idx="325">
                  <c:v>5710</c:v>
                </c:pt>
                <c:pt idx="326">
                  <c:v>5800</c:v>
                </c:pt>
                <c:pt idx="327">
                  <c:v>5726.01</c:v>
                </c:pt>
                <c:pt idx="328">
                  <c:v>5708.5</c:v>
                </c:pt>
                <c:pt idx="329">
                  <c:v>5710</c:v>
                </c:pt>
                <c:pt idx="330">
                  <c:v>5750</c:v>
                </c:pt>
                <c:pt idx="331">
                  <c:v>5840.5</c:v>
                </c:pt>
                <c:pt idx="332">
                  <c:v>5765</c:v>
                </c:pt>
                <c:pt idx="333">
                  <c:v>5755</c:v>
                </c:pt>
                <c:pt idx="334">
                  <c:v>5738.5</c:v>
                </c:pt>
                <c:pt idx="335">
                  <c:v>5725</c:v>
                </c:pt>
                <c:pt idx="336">
                  <c:v>5610</c:v>
                </c:pt>
                <c:pt idx="337">
                  <c:v>5600</c:v>
                </c:pt>
                <c:pt idx="338">
                  <c:v>5602.5</c:v>
                </c:pt>
                <c:pt idx="339">
                  <c:v>5600</c:v>
                </c:pt>
                <c:pt idx="340">
                  <c:v>5600</c:v>
                </c:pt>
                <c:pt idx="341">
                  <c:v>5550</c:v>
                </c:pt>
                <c:pt idx="342">
                  <c:v>5550.33</c:v>
                </c:pt>
                <c:pt idx="343">
                  <c:v>5798</c:v>
                </c:pt>
                <c:pt idx="344">
                  <c:v>5760.75</c:v>
                </c:pt>
                <c:pt idx="345">
                  <c:v>5750</c:v>
                </c:pt>
                <c:pt idx="346">
                  <c:v>5745</c:v>
                </c:pt>
                <c:pt idx="347">
                  <c:v>5678.1</c:v>
                </c:pt>
                <c:pt idx="348">
                  <c:v>5701.4</c:v>
                </c:pt>
                <c:pt idx="349">
                  <c:v>5682.5</c:v>
                </c:pt>
                <c:pt idx="350">
                  <c:v>5700</c:v>
                </c:pt>
                <c:pt idx="351">
                  <c:v>5586.33</c:v>
                </c:pt>
                <c:pt idx="352">
                  <c:v>5688.84</c:v>
                </c:pt>
                <c:pt idx="353">
                  <c:v>5715.31</c:v>
                </c:pt>
                <c:pt idx="354">
                  <c:v>5706.67</c:v>
                </c:pt>
                <c:pt idx="355">
                  <c:v>5776.19</c:v>
                </c:pt>
                <c:pt idx="356">
                  <c:v>5715.12</c:v>
                </c:pt>
                <c:pt idx="357">
                  <c:v>5800</c:v>
                </c:pt>
                <c:pt idx="358">
                  <c:v>5799.5</c:v>
                </c:pt>
                <c:pt idx="359">
                  <c:v>5799</c:v>
                </c:pt>
                <c:pt idx="360">
                  <c:v>5730.01</c:v>
                </c:pt>
                <c:pt idx="361">
                  <c:v>5750</c:v>
                </c:pt>
                <c:pt idx="362">
                  <c:v>5780</c:v>
                </c:pt>
                <c:pt idx="363">
                  <c:v>5750</c:v>
                </c:pt>
                <c:pt idx="364">
                  <c:v>5750</c:v>
                </c:pt>
                <c:pt idx="365">
                  <c:v>5760</c:v>
                </c:pt>
                <c:pt idx="366">
                  <c:v>5750</c:v>
                </c:pt>
                <c:pt idx="367">
                  <c:v>5760</c:v>
                </c:pt>
                <c:pt idx="368">
                  <c:v>5815</c:v>
                </c:pt>
                <c:pt idx="369">
                  <c:v>5794.75</c:v>
                </c:pt>
                <c:pt idx="370">
                  <c:v>5800</c:v>
                </c:pt>
                <c:pt idx="371">
                  <c:v>5829.916666666667</c:v>
                </c:pt>
                <c:pt idx="372">
                  <c:v>5895</c:v>
                </c:pt>
                <c:pt idx="373">
                  <c:v>5848.3055555555557</c:v>
                </c:pt>
                <c:pt idx="374">
                  <c:v>5854.4351851851852</c:v>
                </c:pt>
                <c:pt idx="375">
                  <c:v>5820</c:v>
                </c:pt>
                <c:pt idx="376">
                  <c:v>5938.6087962962974</c:v>
                </c:pt>
                <c:pt idx="377">
                  <c:v>5990</c:v>
                </c:pt>
                <c:pt idx="378">
                  <c:v>6090</c:v>
                </c:pt>
                <c:pt idx="379">
                  <c:v>5875</c:v>
                </c:pt>
                <c:pt idx="380">
                  <c:v>5815.01</c:v>
                </c:pt>
                <c:pt idx="381">
                  <c:v>5863.336666666667</c:v>
                </c:pt>
                <c:pt idx="382">
                  <c:v>5867.086666666667</c:v>
                </c:pt>
                <c:pt idx="383">
                  <c:v>5900</c:v>
                </c:pt>
                <c:pt idx="384">
                  <c:v>5890</c:v>
                </c:pt>
                <c:pt idx="385">
                  <c:v>5960</c:v>
                </c:pt>
                <c:pt idx="386">
                  <c:v>5945.83</c:v>
                </c:pt>
                <c:pt idx="387">
                  <c:v>5961</c:v>
                </c:pt>
                <c:pt idx="388">
                  <c:v>5950</c:v>
                </c:pt>
                <c:pt idx="389">
                  <c:v>5927</c:v>
                </c:pt>
                <c:pt idx="390">
                  <c:v>5900</c:v>
                </c:pt>
                <c:pt idx="391">
                  <c:v>5910</c:v>
                </c:pt>
                <c:pt idx="392">
                  <c:v>5878.54</c:v>
                </c:pt>
                <c:pt idx="393">
                  <c:v>6050</c:v>
                </c:pt>
                <c:pt idx="394">
                  <c:v>5983.18</c:v>
                </c:pt>
                <c:pt idx="395">
                  <c:v>5955</c:v>
                </c:pt>
                <c:pt idx="396">
                  <c:v>6000</c:v>
                </c:pt>
                <c:pt idx="397">
                  <c:v>5985</c:v>
                </c:pt>
                <c:pt idx="398">
                  <c:v>5850</c:v>
                </c:pt>
                <c:pt idx="399">
                  <c:v>5850</c:v>
                </c:pt>
                <c:pt idx="400">
                  <c:v>5851</c:v>
                </c:pt>
                <c:pt idx="401">
                  <c:v>5760.01</c:v>
                </c:pt>
                <c:pt idx="402">
                  <c:v>5760</c:v>
                </c:pt>
                <c:pt idx="403">
                  <c:v>5637.83</c:v>
                </c:pt>
                <c:pt idx="404">
                  <c:v>5700</c:v>
                </c:pt>
                <c:pt idx="405">
                  <c:v>5700</c:v>
                </c:pt>
                <c:pt idx="406">
                  <c:v>5700</c:v>
                </c:pt>
                <c:pt idx="407">
                  <c:v>5650</c:v>
                </c:pt>
                <c:pt idx="408">
                  <c:v>5600</c:v>
                </c:pt>
                <c:pt idx="409">
                  <c:v>5565</c:v>
                </c:pt>
                <c:pt idx="410">
                  <c:v>5616.25</c:v>
                </c:pt>
                <c:pt idx="411">
                  <c:v>5650</c:v>
                </c:pt>
                <c:pt idx="412">
                  <c:v>5650</c:v>
                </c:pt>
                <c:pt idx="413">
                  <c:v>5630.01</c:v>
                </c:pt>
                <c:pt idx="414">
                  <c:v>5650</c:v>
                </c:pt>
                <c:pt idx="415">
                  <c:v>6073.75</c:v>
                </c:pt>
                <c:pt idx="416">
                  <c:v>6164.5</c:v>
                </c:pt>
                <c:pt idx="417">
                  <c:v>6295</c:v>
                </c:pt>
                <c:pt idx="418">
                  <c:v>6353.2</c:v>
                </c:pt>
                <c:pt idx="419">
                  <c:v>6400</c:v>
                </c:pt>
                <c:pt idx="420">
                  <c:v>6155.01</c:v>
                </c:pt>
                <c:pt idx="421">
                  <c:v>6100.5</c:v>
                </c:pt>
                <c:pt idx="422">
                  <c:v>5987</c:v>
                </c:pt>
                <c:pt idx="423">
                  <c:v>5910</c:v>
                </c:pt>
                <c:pt idx="424">
                  <c:v>5805.01</c:v>
                </c:pt>
                <c:pt idx="425">
                  <c:v>5910</c:v>
                </c:pt>
                <c:pt idx="426">
                  <c:v>5800</c:v>
                </c:pt>
                <c:pt idx="427">
                  <c:v>5805.625</c:v>
                </c:pt>
                <c:pt idx="428">
                  <c:v>5750</c:v>
                </c:pt>
                <c:pt idx="429">
                  <c:v>5762.5</c:v>
                </c:pt>
                <c:pt idx="430">
                  <c:v>5745.94</c:v>
                </c:pt>
                <c:pt idx="431">
                  <c:v>5727.67</c:v>
                </c:pt>
                <c:pt idx="432">
                  <c:v>6035.8</c:v>
                </c:pt>
                <c:pt idx="433">
                  <c:v>5910</c:v>
                </c:pt>
                <c:pt idx="434">
                  <c:v>5938.5324999999993</c:v>
                </c:pt>
                <c:pt idx="435">
                  <c:v>5908.33</c:v>
                </c:pt>
                <c:pt idx="436">
                  <c:v>5900</c:v>
                </c:pt>
                <c:pt idx="437">
                  <c:v>5918.75</c:v>
                </c:pt>
                <c:pt idx="438">
                  <c:v>6001.5</c:v>
                </c:pt>
                <c:pt idx="439">
                  <c:v>5805</c:v>
                </c:pt>
                <c:pt idx="440">
                  <c:v>5780</c:v>
                </c:pt>
                <c:pt idx="441">
                  <c:v>5715</c:v>
                </c:pt>
                <c:pt idx="442">
                  <c:v>5850</c:v>
                </c:pt>
                <c:pt idx="443">
                  <c:v>5900</c:v>
                </c:pt>
                <c:pt idx="444">
                  <c:v>5831.2525000000014</c:v>
                </c:pt>
                <c:pt idx="445">
                  <c:v>5775.01</c:v>
                </c:pt>
                <c:pt idx="446">
                  <c:v>5800</c:v>
                </c:pt>
                <c:pt idx="447">
                  <c:v>5720</c:v>
                </c:pt>
                <c:pt idx="448">
                  <c:v>5760</c:v>
                </c:pt>
                <c:pt idx="449">
                  <c:v>5786.666666666667</c:v>
                </c:pt>
                <c:pt idx="450">
                  <c:v>5806.666666666667</c:v>
                </c:pt>
                <c:pt idx="451">
                  <c:v>5880</c:v>
                </c:pt>
                <c:pt idx="452">
                  <c:v>5800</c:v>
                </c:pt>
                <c:pt idx="453">
                  <c:v>5900</c:v>
                </c:pt>
                <c:pt idx="454">
                  <c:v>6000</c:v>
                </c:pt>
                <c:pt idx="455">
                  <c:v>5855.02</c:v>
                </c:pt>
                <c:pt idx="456">
                  <c:v>5995.98</c:v>
                </c:pt>
                <c:pt idx="457">
                  <c:v>5870</c:v>
                </c:pt>
                <c:pt idx="458">
                  <c:v>5850</c:v>
                </c:pt>
                <c:pt idx="459">
                  <c:v>5725</c:v>
                </c:pt>
                <c:pt idx="460">
                  <c:v>5696.02</c:v>
                </c:pt>
                <c:pt idx="461">
                  <c:v>5685.06</c:v>
                </c:pt>
                <c:pt idx="462">
                  <c:v>5700</c:v>
                </c:pt>
                <c:pt idx="463">
                  <c:v>5700</c:v>
                </c:pt>
                <c:pt idx="464">
                  <c:v>5700</c:v>
                </c:pt>
                <c:pt idx="465">
                  <c:v>5700</c:v>
                </c:pt>
                <c:pt idx="466">
                  <c:v>5700</c:v>
                </c:pt>
                <c:pt idx="467">
                  <c:v>5700</c:v>
                </c:pt>
                <c:pt idx="468">
                  <c:v>5700</c:v>
                </c:pt>
                <c:pt idx="469">
                  <c:v>5560.01</c:v>
                </c:pt>
                <c:pt idx="470">
                  <c:v>5590.5850000000009</c:v>
                </c:pt>
                <c:pt idx="471">
                  <c:v>5602</c:v>
                </c:pt>
                <c:pt idx="472">
                  <c:v>5500.33</c:v>
                </c:pt>
                <c:pt idx="473">
                  <c:v>5500.02</c:v>
                </c:pt>
                <c:pt idx="474">
                  <c:v>5390.18</c:v>
                </c:pt>
                <c:pt idx="475">
                  <c:v>5521.54</c:v>
                </c:pt>
                <c:pt idx="476">
                  <c:v>5350</c:v>
                </c:pt>
                <c:pt idx="477">
                  <c:v>5371.76</c:v>
                </c:pt>
                <c:pt idx="478">
                  <c:v>5225.5</c:v>
                </c:pt>
                <c:pt idx="479">
                  <c:v>5390</c:v>
                </c:pt>
                <c:pt idx="480">
                  <c:v>5250</c:v>
                </c:pt>
                <c:pt idx="481">
                  <c:v>5300</c:v>
                </c:pt>
                <c:pt idx="482">
                  <c:v>5689.99</c:v>
                </c:pt>
                <c:pt idx="483">
                  <c:v>5356.25</c:v>
                </c:pt>
                <c:pt idx="484">
                  <c:v>5440</c:v>
                </c:pt>
                <c:pt idx="485">
                  <c:v>5480</c:v>
                </c:pt>
                <c:pt idx="486">
                  <c:v>5456.666666666667</c:v>
                </c:pt>
                <c:pt idx="487">
                  <c:v>5450</c:v>
                </c:pt>
                <c:pt idx="488">
                  <c:v>5470.166666666667</c:v>
                </c:pt>
                <c:pt idx="489">
                  <c:v>5389</c:v>
                </c:pt>
                <c:pt idx="490">
                  <c:v>5585</c:v>
                </c:pt>
                <c:pt idx="491">
                  <c:v>5511</c:v>
                </c:pt>
                <c:pt idx="492">
                  <c:v>5670</c:v>
                </c:pt>
                <c:pt idx="493">
                  <c:v>5400</c:v>
                </c:pt>
                <c:pt idx="494">
                  <c:v>5500</c:v>
                </c:pt>
                <c:pt idx="495">
                  <c:v>5450</c:v>
                </c:pt>
                <c:pt idx="496">
                  <c:v>5422.51</c:v>
                </c:pt>
                <c:pt idx="497">
                  <c:v>5725.49</c:v>
                </c:pt>
                <c:pt idx="498">
                  <c:v>5553.3499999999995</c:v>
                </c:pt>
                <c:pt idx="499">
                  <c:v>5585.2224999999999</c:v>
                </c:pt>
                <c:pt idx="500">
                  <c:v>5512.05</c:v>
                </c:pt>
                <c:pt idx="501">
                  <c:v>5550</c:v>
                </c:pt>
                <c:pt idx="502">
                  <c:v>5584.0166666666664</c:v>
                </c:pt>
                <c:pt idx="503">
                  <c:v>5583.5191666666669</c:v>
                </c:pt>
                <c:pt idx="504">
                  <c:v>5690</c:v>
                </c:pt>
                <c:pt idx="505">
                  <c:v>5510.06</c:v>
                </c:pt>
                <c:pt idx="506">
                  <c:v>5400</c:v>
                </c:pt>
                <c:pt idx="507">
                  <c:v>5524.25</c:v>
                </c:pt>
                <c:pt idx="508">
                  <c:v>5410</c:v>
                </c:pt>
                <c:pt idx="509">
                  <c:v>5500</c:v>
                </c:pt>
                <c:pt idx="510">
                  <c:v>5440</c:v>
                </c:pt>
                <c:pt idx="511">
                  <c:v>5400</c:v>
                </c:pt>
                <c:pt idx="512">
                  <c:v>5450</c:v>
                </c:pt>
                <c:pt idx="513">
                  <c:v>5433.333333333333</c:v>
                </c:pt>
                <c:pt idx="514">
                  <c:v>5444.4444444444443</c:v>
                </c:pt>
                <c:pt idx="515">
                  <c:v>5450</c:v>
                </c:pt>
                <c:pt idx="516">
                  <c:v>5498.1481481481487</c:v>
                </c:pt>
                <c:pt idx="517">
                  <c:v>5600</c:v>
                </c:pt>
                <c:pt idx="518">
                  <c:v>5602.1593827160495</c:v>
                </c:pt>
                <c:pt idx="519">
                  <c:v>5708.33</c:v>
                </c:pt>
                <c:pt idx="520">
                  <c:v>5653.4964609053504</c:v>
                </c:pt>
                <c:pt idx="521">
                  <c:v>5670.6088203017835</c:v>
                </c:pt>
                <c:pt idx="522">
                  <c:v>5650</c:v>
                </c:pt>
                <c:pt idx="523">
                  <c:v>5655.1522050754456</c:v>
                </c:pt>
                <c:pt idx="524">
                  <c:v>5650</c:v>
                </c:pt>
                <c:pt idx="525">
                  <c:v>5650</c:v>
                </c:pt>
                <c:pt idx="526">
                  <c:v>5500.01</c:v>
                </c:pt>
                <c:pt idx="527">
                  <c:v>5600.1</c:v>
                </c:pt>
                <c:pt idx="528">
                  <c:v>5600.0366666666669</c:v>
                </c:pt>
                <c:pt idx="529">
                  <c:v>5637.5341666666664</c:v>
                </c:pt>
                <c:pt idx="530">
                  <c:v>5700</c:v>
                </c:pt>
                <c:pt idx="531">
                  <c:v>5650</c:v>
                </c:pt>
                <c:pt idx="532">
                  <c:v>5749</c:v>
                </c:pt>
                <c:pt idx="533">
                  <c:v>5751</c:v>
                </c:pt>
                <c:pt idx="534">
                  <c:v>5744.9</c:v>
                </c:pt>
                <c:pt idx="535">
                  <c:v>5600</c:v>
                </c:pt>
                <c:pt idx="536">
                  <c:v>5400</c:v>
                </c:pt>
                <c:pt idx="537">
                  <c:v>5500</c:v>
                </c:pt>
                <c:pt idx="538">
                  <c:v>5536.25</c:v>
                </c:pt>
                <c:pt idx="539">
                  <c:v>5500</c:v>
                </c:pt>
                <c:pt idx="540">
                  <c:v>5745</c:v>
                </c:pt>
                <c:pt idx="541">
                  <c:v>5540</c:v>
                </c:pt>
                <c:pt idx="542">
                  <c:v>5561.666666666667</c:v>
                </c:pt>
                <c:pt idx="543">
                  <c:v>5467.916666666667</c:v>
                </c:pt>
                <c:pt idx="544">
                  <c:v>5400</c:v>
                </c:pt>
                <c:pt idx="545">
                  <c:v>5370</c:v>
                </c:pt>
                <c:pt idx="546">
                  <c:v>5450</c:v>
                </c:pt>
                <c:pt idx="547">
                  <c:v>5450</c:v>
                </c:pt>
                <c:pt idx="548">
                  <c:v>5454.6875</c:v>
                </c:pt>
                <c:pt idx="549">
                  <c:v>5450</c:v>
                </c:pt>
                <c:pt idx="550">
                  <c:v>5468.75</c:v>
                </c:pt>
                <c:pt idx="551">
                  <c:v>5600</c:v>
                </c:pt>
                <c:pt idx="552">
                  <c:v>5640</c:v>
                </c:pt>
                <c:pt idx="553">
                  <c:v>5640</c:v>
                </c:pt>
                <c:pt idx="554">
                  <c:v>5515.6</c:v>
                </c:pt>
                <c:pt idx="555">
                  <c:v>5500</c:v>
                </c:pt>
                <c:pt idx="556">
                  <c:v>5507.8</c:v>
                </c:pt>
                <c:pt idx="557">
                  <c:v>5502.5999999999995</c:v>
                </c:pt>
                <c:pt idx="558">
                  <c:v>5583.0325000000003</c:v>
                </c:pt>
                <c:pt idx="559">
                  <c:v>5500</c:v>
                </c:pt>
                <c:pt idx="560">
                  <c:v>5821.73</c:v>
                </c:pt>
                <c:pt idx="561">
                  <c:v>5892.03</c:v>
                </c:pt>
                <c:pt idx="562">
                  <c:v>5737.9199999999992</c:v>
                </c:pt>
                <c:pt idx="563">
                  <c:v>5709.9833333333327</c:v>
                </c:pt>
                <c:pt idx="564">
                  <c:v>5500</c:v>
                </c:pt>
                <c:pt idx="565">
                  <c:v>5550.2308333333331</c:v>
                </c:pt>
                <c:pt idx="566">
                  <c:v>5500</c:v>
                </c:pt>
                <c:pt idx="567">
                  <c:v>5490.94</c:v>
                </c:pt>
                <c:pt idx="568">
                  <c:v>5555</c:v>
                </c:pt>
                <c:pt idx="569">
                  <c:v>5445</c:v>
                </c:pt>
                <c:pt idx="570">
                  <c:v>5549.99</c:v>
                </c:pt>
                <c:pt idx="571">
                  <c:v>5579.99</c:v>
                </c:pt>
                <c:pt idx="572">
                  <c:v>5578.1949999999997</c:v>
                </c:pt>
                <c:pt idx="573">
                  <c:v>5582.8</c:v>
                </c:pt>
                <c:pt idx="574">
                  <c:v>5600</c:v>
                </c:pt>
                <c:pt idx="575">
                  <c:v>5501</c:v>
                </c:pt>
                <c:pt idx="576">
                  <c:v>5618.13</c:v>
                </c:pt>
                <c:pt idx="577">
                  <c:v>5700</c:v>
                </c:pt>
                <c:pt idx="578">
                  <c:v>5849.99</c:v>
                </c:pt>
                <c:pt idx="579">
                  <c:v>5800.01</c:v>
                </c:pt>
                <c:pt idx="580">
                  <c:v>5875</c:v>
                </c:pt>
                <c:pt idx="581">
                  <c:v>5800</c:v>
                </c:pt>
                <c:pt idx="582">
                  <c:v>5706.25</c:v>
                </c:pt>
                <c:pt idx="583">
                  <c:v>5800.01</c:v>
                </c:pt>
                <c:pt idx="584">
                  <c:v>5750</c:v>
                </c:pt>
                <c:pt idx="585">
                  <c:v>5615.84</c:v>
                </c:pt>
                <c:pt idx="586">
                  <c:v>5789</c:v>
                </c:pt>
                <c:pt idx="587">
                  <c:v>5699.44</c:v>
                </c:pt>
                <c:pt idx="588">
                  <c:v>5701</c:v>
                </c:pt>
                <c:pt idx="589">
                  <c:v>5790</c:v>
                </c:pt>
                <c:pt idx="590">
                  <c:v>5799.99</c:v>
                </c:pt>
                <c:pt idx="591">
                  <c:v>5780</c:v>
                </c:pt>
                <c:pt idx="592">
                  <c:v>5779.99</c:v>
                </c:pt>
                <c:pt idx="593">
                  <c:v>5780</c:v>
                </c:pt>
                <c:pt idx="594">
                  <c:v>5779.9</c:v>
                </c:pt>
                <c:pt idx="595">
                  <c:v>5775</c:v>
                </c:pt>
                <c:pt idx="596">
                  <c:v>5775</c:v>
                </c:pt>
                <c:pt idx="597">
                  <c:v>5773.41</c:v>
                </c:pt>
                <c:pt idx="598">
                  <c:v>5710</c:v>
                </c:pt>
                <c:pt idx="599">
                  <c:v>5780</c:v>
                </c:pt>
                <c:pt idx="600">
                  <c:v>5675</c:v>
                </c:pt>
                <c:pt idx="601">
                  <c:v>5660</c:v>
                </c:pt>
                <c:pt idx="602">
                  <c:v>5696.2550000000001</c:v>
                </c:pt>
                <c:pt idx="603">
                  <c:v>5650.02</c:v>
                </c:pt>
                <c:pt idx="604">
                  <c:v>5800</c:v>
                </c:pt>
                <c:pt idx="605">
                  <c:v>5775.1</c:v>
                </c:pt>
                <c:pt idx="606">
                  <c:v>5775.1</c:v>
                </c:pt>
                <c:pt idx="607">
                  <c:v>5775.1</c:v>
                </c:pt>
                <c:pt idx="608">
                  <c:v>5810.0666666666666</c:v>
                </c:pt>
                <c:pt idx="609">
                  <c:v>5821.7222222222226</c:v>
                </c:pt>
                <c:pt idx="610">
                  <c:v>5880</c:v>
                </c:pt>
                <c:pt idx="611">
                  <c:v>5850.8611111111113</c:v>
                </c:pt>
                <c:pt idx="612">
                  <c:v>5876.9803703703701</c:v>
                </c:pt>
                <c:pt idx="613">
                  <c:v>5875.9738271604947</c:v>
                </c:pt>
                <c:pt idx="614">
                  <c:v>5900.08</c:v>
                </c:pt>
                <c:pt idx="615">
                  <c:v>5825.3512757201652</c:v>
                </c:pt>
                <c:pt idx="616">
                  <c:v>5700</c:v>
                </c:pt>
                <c:pt idx="617">
                  <c:v>5828.8378189300411</c:v>
                </c:pt>
                <c:pt idx="618">
                  <c:v>5990</c:v>
                </c:pt>
                <c:pt idx="619">
                  <c:v>5800</c:v>
                </c:pt>
                <c:pt idx="620">
                  <c:v>5863.333333333333</c:v>
                </c:pt>
                <c:pt idx="621">
                  <c:v>5780.833333333333</c:v>
                </c:pt>
                <c:pt idx="622">
                  <c:v>5800</c:v>
                </c:pt>
                <c:pt idx="623">
                  <c:v>5660</c:v>
                </c:pt>
                <c:pt idx="624">
                  <c:v>5770</c:v>
                </c:pt>
                <c:pt idx="625">
                  <c:v>5850</c:v>
                </c:pt>
                <c:pt idx="626">
                  <c:v>5890.625</c:v>
                </c:pt>
                <c:pt idx="627">
                  <c:v>6000</c:v>
                </c:pt>
                <c:pt idx="628">
                  <c:v>5942.5</c:v>
                </c:pt>
                <c:pt idx="629">
                  <c:v>5974.166666666667</c:v>
                </c:pt>
                <c:pt idx="630">
                  <c:v>5980</c:v>
                </c:pt>
                <c:pt idx="631">
                  <c:v>5952.0555555555557</c:v>
                </c:pt>
                <c:pt idx="632">
                  <c:v>5902</c:v>
                </c:pt>
                <c:pt idx="633">
                  <c:v>5950.7285185185183</c:v>
                </c:pt>
                <c:pt idx="634">
                  <c:v>5935.2146296296296</c:v>
                </c:pt>
                <c:pt idx="635">
                  <c:v>5998.13</c:v>
                </c:pt>
                <c:pt idx="636">
                  <c:v>5890</c:v>
                </c:pt>
                <c:pt idx="637">
                  <c:v>6059.376666666667</c:v>
                </c:pt>
                <c:pt idx="638">
                  <c:v>6058.4691666666668</c:v>
                </c:pt>
                <c:pt idx="639">
                  <c:v>6290</c:v>
                </c:pt>
                <c:pt idx="640">
                  <c:v>5994.5</c:v>
                </c:pt>
                <c:pt idx="641">
                  <c:v>6170</c:v>
                </c:pt>
                <c:pt idx="642">
                  <c:v>6149.9</c:v>
                </c:pt>
                <c:pt idx="643">
                  <c:v>6185</c:v>
                </c:pt>
                <c:pt idx="644">
                  <c:v>6055</c:v>
                </c:pt>
                <c:pt idx="645">
                  <c:v>6100</c:v>
                </c:pt>
                <c:pt idx="646">
                  <c:v>5900</c:v>
                </c:pt>
                <c:pt idx="647">
                  <c:v>6150</c:v>
                </c:pt>
                <c:pt idx="648">
                  <c:v>6016.666666666667</c:v>
                </c:pt>
                <c:pt idx="649">
                  <c:v>6000</c:v>
                </c:pt>
                <c:pt idx="650">
                  <c:v>5992.916666666667</c:v>
                </c:pt>
                <c:pt idx="651">
                  <c:v>6000</c:v>
                </c:pt>
                <c:pt idx="652">
                  <c:v>5955</c:v>
                </c:pt>
                <c:pt idx="653">
                  <c:v>6197</c:v>
                </c:pt>
                <c:pt idx="654">
                  <c:v>6070</c:v>
                </c:pt>
                <c:pt idx="655">
                  <c:v>6039.2550000000001</c:v>
                </c:pt>
                <c:pt idx="656">
                  <c:v>6100</c:v>
                </c:pt>
                <c:pt idx="657">
                  <c:v>5790.02</c:v>
                </c:pt>
                <c:pt idx="658">
                  <c:v>5799.99</c:v>
                </c:pt>
                <c:pt idx="659">
                  <c:v>5799.99</c:v>
                </c:pt>
                <c:pt idx="660">
                  <c:v>5729</c:v>
                </c:pt>
                <c:pt idx="661">
                  <c:v>5764.99</c:v>
                </c:pt>
                <c:pt idx="662">
                  <c:v>5751.329999999999</c:v>
                </c:pt>
                <c:pt idx="663">
                  <c:v>5759.08</c:v>
                </c:pt>
                <c:pt idx="664">
                  <c:v>5760</c:v>
                </c:pt>
                <c:pt idx="665">
                  <c:v>5760</c:v>
                </c:pt>
                <c:pt idx="666">
                  <c:v>5760</c:v>
                </c:pt>
                <c:pt idx="667">
                  <c:v>5745</c:v>
                </c:pt>
                <c:pt idx="668">
                  <c:v>5760</c:v>
                </c:pt>
                <c:pt idx="669">
                  <c:v>5700</c:v>
                </c:pt>
                <c:pt idx="670">
                  <c:v>5660</c:v>
                </c:pt>
                <c:pt idx="671">
                  <c:v>5670</c:v>
                </c:pt>
                <c:pt idx="672">
                  <c:v>5660</c:v>
                </c:pt>
                <c:pt idx="673">
                  <c:v>5650</c:v>
                </c:pt>
                <c:pt idx="674">
                  <c:v>5666.25</c:v>
                </c:pt>
                <c:pt idx="675">
                  <c:v>5650</c:v>
                </c:pt>
                <c:pt idx="676">
                  <c:v>5705</c:v>
                </c:pt>
                <c:pt idx="677">
                  <c:v>5600</c:v>
                </c:pt>
                <c:pt idx="678">
                  <c:v>5700</c:v>
                </c:pt>
                <c:pt idx="679">
                  <c:v>5650</c:v>
                </c:pt>
                <c:pt idx="680">
                  <c:v>5675</c:v>
                </c:pt>
                <c:pt idx="681">
                  <c:v>5675</c:v>
                </c:pt>
                <c:pt idx="682">
                  <c:v>5683.333333333333</c:v>
                </c:pt>
                <c:pt idx="683">
                  <c:v>5700</c:v>
                </c:pt>
                <c:pt idx="684">
                  <c:v>5711.1111111111104</c:v>
                </c:pt>
                <c:pt idx="685">
                  <c:v>5750</c:v>
                </c:pt>
                <c:pt idx="686">
                  <c:v>5772.7777777777774</c:v>
                </c:pt>
                <c:pt idx="687">
                  <c:v>5850</c:v>
                </c:pt>
                <c:pt idx="688">
                  <c:v>5780</c:v>
                </c:pt>
                <c:pt idx="689">
                  <c:v>5980</c:v>
                </c:pt>
                <c:pt idx="690">
                  <c:v>5940</c:v>
                </c:pt>
                <c:pt idx="691">
                  <c:v>6000</c:v>
                </c:pt>
                <c:pt idx="692">
                  <c:v>6000</c:v>
                </c:pt>
                <c:pt idx="693">
                  <c:v>5850</c:v>
                </c:pt>
                <c:pt idx="694">
                  <c:v>6000</c:v>
                </c:pt>
                <c:pt idx="695">
                  <c:v>6000</c:v>
                </c:pt>
                <c:pt idx="696">
                  <c:v>6000</c:v>
                </c:pt>
                <c:pt idx="697">
                  <c:v>6007.5</c:v>
                </c:pt>
                <c:pt idx="698">
                  <c:v>6010</c:v>
                </c:pt>
                <c:pt idx="699">
                  <c:v>5994.375</c:v>
                </c:pt>
                <c:pt idx="700">
                  <c:v>5980</c:v>
                </c:pt>
                <c:pt idx="701">
                  <c:v>5980</c:v>
                </c:pt>
                <c:pt idx="702">
                  <c:v>5700</c:v>
                </c:pt>
                <c:pt idx="703">
                  <c:v>5800</c:v>
                </c:pt>
                <c:pt idx="704">
                  <c:v>5770</c:v>
                </c:pt>
                <c:pt idx="705">
                  <c:v>5650</c:v>
                </c:pt>
                <c:pt idx="706">
                  <c:v>5690.333333333333</c:v>
                </c:pt>
                <c:pt idx="707">
                  <c:v>5651</c:v>
                </c:pt>
                <c:pt idx="708">
                  <c:v>5747.1111111111104</c:v>
                </c:pt>
                <c:pt idx="709">
                  <c:v>5766.0370370370356</c:v>
                </c:pt>
                <c:pt idx="710">
                  <c:v>5900</c:v>
                </c:pt>
                <c:pt idx="711">
                  <c:v>5866.5092592592591</c:v>
                </c:pt>
                <c:pt idx="712">
                  <c:v>5900</c:v>
                </c:pt>
                <c:pt idx="713">
                  <c:v>5900</c:v>
                </c:pt>
                <c:pt idx="714">
                  <c:v>5755</c:v>
                </c:pt>
                <c:pt idx="715">
                  <c:v>5813.75</c:v>
                </c:pt>
                <c:pt idx="716">
                  <c:v>5800</c:v>
                </c:pt>
                <c:pt idx="717">
                  <c:v>5800</c:v>
                </c:pt>
                <c:pt idx="718">
                  <c:v>5802</c:v>
                </c:pt>
                <c:pt idx="719">
                  <c:v>5842</c:v>
                </c:pt>
                <c:pt idx="720">
                  <c:v>5766</c:v>
                </c:pt>
                <c:pt idx="721">
                  <c:v>5850</c:v>
                </c:pt>
                <c:pt idx="722">
                  <c:v>5900</c:v>
                </c:pt>
                <c:pt idx="723">
                  <c:v>5810</c:v>
                </c:pt>
                <c:pt idx="724">
                  <c:v>5760</c:v>
                </c:pt>
                <c:pt idx="725">
                  <c:v>5781</c:v>
                </c:pt>
                <c:pt idx="726">
                  <c:v>5774</c:v>
                </c:pt>
                <c:pt idx="727">
                  <c:v>5781</c:v>
                </c:pt>
                <c:pt idx="728">
                  <c:v>5779.25</c:v>
                </c:pt>
                <c:pt idx="729">
                  <c:v>5781</c:v>
                </c:pt>
                <c:pt idx="730">
                  <c:v>5781</c:v>
                </c:pt>
                <c:pt idx="731">
                  <c:v>5650</c:v>
                </c:pt>
                <c:pt idx="732">
                  <c:v>5603.0025000000014</c:v>
                </c:pt>
                <c:pt idx="733">
                  <c:v>5500.01</c:v>
                </c:pt>
                <c:pt idx="734">
                  <c:v>5481</c:v>
                </c:pt>
                <c:pt idx="735">
                  <c:v>5392.8225000000002</c:v>
                </c:pt>
                <c:pt idx="736">
                  <c:v>5340.28</c:v>
                </c:pt>
                <c:pt idx="737">
                  <c:v>5250</c:v>
                </c:pt>
                <c:pt idx="738">
                  <c:v>5350</c:v>
                </c:pt>
                <c:pt idx="739">
                  <c:v>5250.1</c:v>
                </c:pt>
                <c:pt idx="740">
                  <c:v>4865</c:v>
                </c:pt>
                <c:pt idx="741">
                  <c:v>5229.87</c:v>
                </c:pt>
                <c:pt idx="742">
                  <c:v>5577.75</c:v>
                </c:pt>
                <c:pt idx="743">
                  <c:v>5415</c:v>
                </c:pt>
                <c:pt idx="744">
                  <c:v>5781.24</c:v>
                </c:pt>
                <c:pt idx="745">
                  <c:v>5870</c:v>
                </c:pt>
                <c:pt idx="746">
                  <c:v>5850</c:v>
                </c:pt>
                <c:pt idx="747">
                  <c:v>5770</c:v>
                </c:pt>
                <c:pt idx="748">
                  <c:v>5750</c:v>
                </c:pt>
                <c:pt idx="749">
                  <c:v>5610</c:v>
                </c:pt>
                <c:pt idx="750">
                  <c:v>5400.1</c:v>
                </c:pt>
                <c:pt idx="751">
                  <c:v>5600</c:v>
                </c:pt>
                <c:pt idx="752">
                  <c:v>5600.1</c:v>
                </c:pt>
                <c:pt idx="753">
                  <c:v>5675.0249999999996</c:v>
                </c:pt>
                <c:pt idx="754">
                  <c:v>5850</c:v>
                </c:pt>
                <c:pt idx="755">
                  <c:v>5650</c:v>
                </c:pt>
                <c:pt idx="756">
                  <c:v>5399</c:v>
                </c:pt>
                <c:pt idx="757">
                  <c:v>5595</c:v>
                </c:pt>
                <c:pt idx="758">
                  <c:v>5308</c:v>
                </c:pt>
                <c:pt idx="759">
                  <c:v>5260</c:v>
                </c:pt>
                <c:pt idx="760">
                  <c:v>5310</c:v>
                </c:pt>
                <c:pt idx="761">
                  <c:v>5190.01</c:v>
                </c:pt>
                <c:pt idx="762">
                  <c:v>5190</c:v>
                </c:pt>
                <c:pt idx="763">
                  <c:v>5213</c:v>
                </c:pt>
                <c:pt idx="764">
                  <c:v>5324.99</c:v>
                </c:pt>
                <c:pt idx="765">
                  <c:v>5280</c:v>
                </c:pt>
                <c:pt idx="766">
                  <c:v>5160</c:v>
                </c:pt>
                <c:pt idx="767">
                  <c:v>5275</c:v>
                </c:pt>
                <c:pt idx="768">
                  <c:v>5205.01</c:v>
                </c:pt>
                <c:pt idx="769">
                  <c:v>5300</c:v>
                </c:pt>
                <c:pt idx="770">
                  <c:v>5364</c:v>
                </c:pt>
                <c:pt idx="771">
                  <c:v>5299.99</c:v>
                </c:pt>
                <c:pt idx="772">
                  <c:v>5338.99</c:v>
                </c:pt>
                <c:pt idx="773">
                  <c:v>5315</c:v>
                </c:pt>
                <c:pt idx="774">
                  <c:v>5534.99</c:v>
                </c:pt>
                <c:pt idx="775">
                  <c:v>5441.67</c:v>
                </c:pt>
                <c:pt idx="776">
                  <c:v>5450</c:v>
                </c:pt>
                <c:pt idx="777">
                  <c:v>5399</c:v>
                </c:pt>
                <c:pt idx="778">
                  <c:v>5354.95</c:v>
                </c:pt>
                <c:pt idx="779">
                  <c:v>5381.05</c:v>
                </c:pt>
                <c:pt idx="780">
                  <c:v>5378.333333333333</c:v>
                </c:pt>
                <c:pt idx="781">
                  <c:v>5347.833333333333</c:v>
                </c:pt>
                <c:pt idx="782">
                  <c:v>5314</c:v>
                </c:pt>
                <c:pt idx="783">
                  <c:v>5300</c:v>
                </c:pt>
                <c:pt idx="784">
                  <c:v>5288.5</c:v>
                </c:pt>
                <c:pt idx="785">
                  <c:v>5300</c:v>
                </c:pt>
                <c:pt idx="786">
                  <c:v>5240</c:v>
                </c:pt>
                <c:pt idx="787">
                  <c:v>5464</c:v>
                </c:pt>
                <c:pt idx="788">
                  <c:v>5299.78</c:v>
                </c:pt>
                <c:pt idx="789">
                  <c:v>5400</c:v>
                </c:pt>
                <c:pt idx="790">
                  <c:v>5266.03</c:v>
                </c:pt>
                <c:pt idx="791">
                  <c:v>5265</c:v>
                </c:pt>
                <c:pt idx="792">
                  <c:v>5495</c:v>
                </c:pt>
                <c:pt idx="793">
                  <c:v>5371.666666666667</c:v>
                </c:pt>
                <c:pt idx="794">
                  <c:v>5379.166666666667</c:v>
                </c:pt>
                <c:pt idx="795">
                  <c:v>5355</c:v>
                </c:pt>
                <c:pt idx="796">
                  <c:v>5295</c:v>
                </c:pt>
                <c:pt idx="797">
                  <c:v>5255</c:v>
                </c:pt>
                <c:pt idx="798">
                  <c:v>5115</c:v>
                </c:pt>
                <c:pt idx="799">
                  <c:v>5183.666666666667</c:v>
                </c:pt>
                <c:pt idx="800">
                  <c:v>5119.9541666666664</c:v>
                </c:pt>
                <c:pt idx="801">
                  <c:v>5181</c:v>
                </c:pt>
                <c:pt idx="802">
                  <c:v>5000.1499999999996</c:v>
                </c:pt>
                <c:pt idx="803">
                  <c:v>5100.1000000000004</c:v>
                </c:pt>
                <c:pt idx="804">
                  <c:v>5155.05</c:v>
                </c:pt>
                <c:pt idx="805">
                  <c:v>5233.7</c:v>
                </c:pt>
                <c:pt idx="806">
                  <c:v>5103.5</c:v>
                </c:pt>
                <c:pt idx="807">
                  <c:v>4977.3999999999996</c:v>
                </c:pt>
                <c:pt idx="808">
                  <c:v>5017.5</c:v>
                </c:pt>
                <c:pt idx="809">
                  <c:v>5058.7250000000004</c:v>
                </c:pt>
                <c:pt idx="810">
                  <c:v>5115</c:v>
                </c:pt>
                <c:pt idx="811">
                  <c:v>5125</c:v>
                </c:pt>
                <c:pt idx="812">
                  <c:v>5198.2</c:v>
                </c:pt>
                <c:pt idx="813">
                  <c:v>5023.68</c:v>
                </c:pt>
                <c:pt idx="814">
                  <c:v>5100.1000000000004</c:v>
                </c:pt>
                <c:pt idx="815">
                  <c:v>5065.1000000000004</c:v>
                </c:pt>
                <c:pt idx="816">
                  <c:v>5145.25</c:v>
                </c:pt>
                <c:pt idx="817">
                  <c:v>5250</c:v>
                </c:pt>
                <c:pt idx="818">
                  <c:v>5350</c:v>
                </c:pt>
                <c:pt idx="819">
                  <c:v>5197.17</c:v>
                </c:pt>
                <c:pt idx="820">
                  <c:v>5200</c:v>
                </c:pt>
                <c:pt idx="821">
                  <c:v>5251.37</c:v>
                </c:pt>
                <c:pt idx="822">
                  <c:v>5333.98</c:v>
                </c:pt>
                <c:pt idx="823">
                  <c:v>5274.33</c:v>
                </c:pt>
                <c:pt idx="824">
                  <c:v>5260.01</c:v>
                </c:pt>
                <c:pt idx="825">
                  <c:v>5285.01</c:v>
                </c:pt>
                <c:pt idx="826">
                  <c:v>5681.38</c:v>
                </c:pt>
                <c:pt idx="827">
                  <c:v>5890</c:v>
                </c:pt>
                <c:pt idx="828">
                  <c:v>5776.72</c:v>
                </c:pt>
                <c:pt idx="829">
                  <c:v>5791.68</c:v>
                </c:pt>
                <c:pt idx="830">
                  <c:v>5800</c:v>
                </c:pt>
                <c:pt idx="831">
                  <c:v>5700</c:v>
                </c:pt>
                <c:pt idx="832">
                  <c:v>5800</c:v>
                </c:pt>
                <c:pt idx="833">
                  <c:v>5800</c:v>
                </c:pt>
                <c:pt idx="834">
                  <c:v>5799.99</c:v>
                </c:pt>
                <c:pt idx="835">
                  <c:v>5950</c:v>
                </c:pt>
                <c:pt idx="836">
                  <c:v>6250</c:v>
                </c:pt>
                <c:pt idx="837">
                  <c:v>6416.25</c:v>
                </c:pt>
                <c:pt idx="838">
                  <c:v>6586.67</c:v>
                </c:pt>
                <c:pt idx="839">
                  <c:v>6500</c:v>
                </c:pt>
                <c:pt idx="840">
                  <c:v>6700</c:v>
                </c:pt>
                <c:pt idx="841">
                  <c:v>6700</c:v>
                </c:pt>
                <c:pt idx="842">
                  <c:v>6702</c:v>
                </c:pt>
                <c:pt idx="843">
                  <c:v>6890</c:v>
                </c:pt>
                <c:pt idx="844">
                  <c:v>6663.333333333333</c:v>
                </c:pt>
                <c:pt idx="845">
                  <c:v>6540</c:v>
                </c:pt>
                <c:pt idx="846">
                  <c:v>6564.4377777777772</c:v>
                </c:pt>
                <c:pt idx="847">
                  <c:v>6489.98</c:v>
                </c:pt>
                <c:pt idx="848">
                  <c:v>6538.6044444444442</c:v>
                </c:pt>
                <c:pt idx="849">
                  <c:v>6500</c:v>
                </c:pt>
                <c:pt idx="850">
                  <c:v>6600</c:v>
                </c:pt>
                <c:pt idx="851">
                  <c:v>6450</c:v>
                </c:pt>
                <c:pt idx="852">
                  <c:v>6890</c:v>
                </c:pt>
                <c:pt idx="853">
                  <c:v>6630</c:v>
                </c:pt>
                <c:pt idx="854">
                  <c:v>6550</c:v>
                </c:pt>
                <c:pt idx="855">
                  <c:v>6576.666666666667</c:v>
                </c:pt>
                <c:pt idx="856">
                  <c:v>6550</c:v>
                </c:pt>
                <c:pt idx="857">
                  <c:v>6650</c:v>
                </c:pt>
                <c:pt idx="858">
                  <c:v>6563.2407407407409</c:v>
                </c:pt>
                <c:pt idx="859">
                  <c:v>6447.5</c:v>
                </c:pt>
                <c:pt idx="860">
                  <c:v>6505.3703703703704</c:v>
                </c:pt>
                <c:pt idx="861">
                  <c:v>6517.6234567901238</c:v>
                </c:pt>
                <c:pt idx="862">
                  <c:v>6518.2484567901238</c:v>
                </c:pt>
                <c:pt idx="863">
                  <c:v>6600</c:v>
                </c:pt>
                <c:pt idx="864">
                  <c:v>6501.666666666667</c:v>
                </c:pt>
                <c:pt idx="865">
                  <c:v>6455</c:v>
                </c:pt>
                <c:pt idx="866">
                  <c:v>6590.416666666667</c:v>
                </c:pt>
                <c:pt idx="867">
                  <c:v>6675</c:v>
                </c:pt>
                <c:pt idx="868">
                  <c:v>6730</c:v>
                </c:pt>
                <c:pt idx="869">
                  <c:v>6750</c:v>
                </c:pt>
                <c:pt idx="870">
                  <c:v>6700</c:v>
                </c:pt>
                <c:pt idx="871">
                  <c:v>6716.666666666667</c:v>
                </c:pt>
                <c:pt idx="872">
                  <c:v>6729.166666666667</c:v>
                </c:pt>
                <c:pt idx="873">
                  <c:v>6700</c:v>
                </c:pt>
                <c:pt idx="874">
                  <c:v>6800</c:v>
                </c:pt>
                <c:pt idx="875">
                  <c:v>6700</c:v>
                </c:pt>
                <c:pt idx="876">
                  <c:v>6776.1374999999998</c:v>
                </c:pt>
                <c:pt idx="877">
                  <c:v>6800</c:v>
                </c:pt>
                <c:pt idx="878">
                  <c:v>6804.55</c:v>
                </c:pt>
                <c:pt idx="879">
                  <c:v>6800</c:v>
                </c:pt>
                <c:pt idx="880">
                  <c:v>6890</c:v>
                </c:pt>
                <c:pt idx="881">
                  <c:v>6950</c:v>
                </c:pt>
                <c:pt idx="882">
                  <c:v>7000</c:v>
                </c:pt>
                <c:pt idx="883">
                  <c:v>7150</c:v>
                </c:pt>
                <c:pt idx="884">
                  <c:v>7070</c:v>
                </c:pt>
                <c:pt idx="885">
                  <c:v>7099.33</c:v>
                </c:pt>
                <c:pt idx="886">
                  <c:v>7070</c:v>
                </c:pt>
                <c:pt idx="887">
                  <c:v>6999.99</c:v>
                </c:pt>
                <c:pt idx="888">
                  <c:v>6999.97</c:v>
                </c:pt>
                <c:pt idx="889">
                  <c:v>7095.15</c:v>
                </c:pt>
                <c:pt idx="890">
                  <c:v>7181</c:v>
                </c:pt>
                <c:pt idx="891">
                  <c:v>7299</c:v>
                </c:pt>
                <c:pt idx="892">
                  <c:v>7300</c:v>
                </c:pt>
                <c:pt idx="893">
                  <c:v>7300</c:v>
                </c:pt>
                <c:pt idx="894">
                  <c:v>7400</c:v>
                </c:pt>
                <c:pt idx="895">
                  <c:v>7200</c:v>
                </c:pt>
                <c:pt idx="896">
                  <c:v>7200</c:v>
                </c:pt>
                <c:pt idx="897">
                  <c:v>7149.4575000000004</c:v>
                </c:pt>
                <c:pt idx="898">
                  <c:v>7097.83</c:v>
                </c:pt>
                <c:pt idx="899">
                  <c:v>7100</c:v>
                </c:pt>
                <c:pt idx="900">
                  <c:v>7099.07</c:v>
                </c:pt>
                <c:pt idx="901">
                  <c:v>7052.3625000000002</c:v>
                </c:pt>
                <c:pt idx="902">
                  <c:v>7099.38</c:v>
                </c:pt>
                <c:pt idx="903">
                  <c:v>6911</c:v>
                </c:pt>
                <c:pt idx="904">
                  <c:v>7000</c:v>
                </c:pt>
                <c:pt idx="905">
                  <c:v>7000</c:v>
                </c:pt>
                <c:pt idx="906">
                  <c:v>7000</c:v>
                </c:pt>
                <c:pt idx="907">
                  <c:v>7050</c:v>
                </c:pt>
                <c:pt idx="908">
                  <c:v>7100</c:v>
                </c:pt>
                <c:pt idx="909">
                  <c:v>7100</c:v>
                </c:pt>
                <c:pt idx="910">
                  <c:v>7078.75</c:v>
                </c:pt>
                <c:pt idx="911">
                  <c:v>7100</c:v>
                </c:pt>
                <c:pt idx="912">
                  <c:v>7015</c:v>
                </c:pt>
                <c:pt idx="913">
                  <c:v>7022.5</c:v>
                </c:pt>
                <c:pt idx="914">
                  <c:v>7000</c:v>
                </c:pt>
                <c:pt idx="915">
                  <c:v>7100</c:v>
                </c:pt>
                <c:pt idx="916">
                  <c:v>7093.67</c:v>
                </c:pt>
                <c:pt idx="917">
                  <c:v>7090</c:v>
                </c:pt>
                <c:pt idx="918">
                  <c:v>7000</c:v>
                </c:pt>
                <c:pt idx="919">
                  <c:v>7000</c:v>
                </c:pt>
                <c:pt idx="920">
                  <c:v>7190</c:v>
                </c:pt>
                <c:pt idx="921">
                  <c:v>7142.79</c:v>
                </c:pt>
                <c:pt idx="922">
                  <c:v>7100</c:v>
                </c:pt>
                <c:pt idx="923">
                  <c:v>7100</c:v>
                </c:pt>
                <c:pt idx="924">
                  <c:v>7100</c:v>
                </c:pt>
                <c:pt idx="925">
                  <c:v>7100</c:v>
                </c:pt>
                <c:pt idx="926">
                  <c:v>7100</c:v>
                </c:pt>
                <c:pt idx="927">
                  <c:v>7100</c:v>
                </c:pt>
                <c:pt idx="928">
                  <c:v>7100</c:v>
                </c:pt>
                <c:pt idx="929">
                  <c:v>7000</c:v>
                </c:pt>
                <c:pt idx="930">
                  <c:v>7141.11</c:v>
                </c:pt>
                <c:pt idx="931">
                  <c:v>7159.7775000000001</c:v>
                </c:pt>
                <c:pt idx="932">
                  <c:v>7198</c:v>
                </c:pt>
                <c:pt idx="933">
                  <c:v>7300</c:v>
                </c:pt>
                <c:pt idx="934">
                  <c:v>7312.41</c:v>
                </c:pt>
                <c:pt idx="935">
                  <c:v>7300</c:v>
                </c:pt>
                <c:pt idx="936">
                  <c:v>7390</c:v>
                </c:pt>
                <c:pt idx="937">
                  <c:v>7200</c:v>
                </c:pt>
                <c:pt idx="938">
                  <c:v>7200</c:v>
                </c:pt>
                <c:pt idx="939">
                  <c:v>7200</c:v>
                </c:pt>
                <c:pt idx="940">
                  <c:v>7300</c:v>
                </c:pt>
                <c:pt idx="941">
                  <c:v>7299.99</c:v>
                </c:pt>
                <c:pt idx="942">
                  <c:v>7125</c:v>
                </c:pt>
                <c:pt idx="943">
                  <c:v>7210</c:v>
                </c:pt>
                <c:pt idx="944">
                  <c:v>7183.75</c:v>
                </c:pt>
                <c:pt idx="945">
                  <c:v>7200</c:v>
                </c:pt>
                <c:pt idx="946">
                  <c:v>7200</c:v>
                </c:pt>
                <c:pt idx="947">
                  <c:v>7300</c:v>
                </c:pt>
                <c:pt idx="948">
                  <c:v>7300</c:v>
                </c:pt>
                <c:pt idx="949">
                  <c:v>7300</c:v>
                </c:pt>
                <c:pt idx="950">
                  <c:v>7300</c:v>
                </c:pt>
                <c:pt idx="951">
                  <c:v>7300</c:v>
                </c:pt>
                <c:pt idx="952">
                  <c:v>7847.5</c:v>
                </c:pt>
                <c:pt idx="953">
                  <c:v>8400</c:v>
                </c:pt>
                <c:pt idx="954">
                  <c:v>8400</c:v>
                </c:pt>
                <c:pt idx="955">
                  <c:v>8800</c:v>
                </c:pt>
                <c:pt idx="956">
                  <c:v>8600</c:v>
                </c:pt>
                <c:pt idx="957">
                  <c:v>8500</c:v>
                </c:pt>
                <c:pt idx="958">
                  <c:v>8500</c:v>
                </c:pt>
                <c:pt idx="959">
                  <c:v>8550</c:v>
                </c:pt>
                <c:pt idx="960">
                  <c:v>8567.5</c:v>
                </c:pt>
                <c:pt idx="961">
                  <c:v>8450</c:v>
                </c:pt>
                <c:pt idx="962">
                  <c:v>8500</c:v>
                </c:pt>
                <c:pt idx="963">
                  <c:v>8500</c:v>
                </c:pt>
                <c:pt idx="964">
                  <c:v>8500</c:v>
                </c:pt>
                <c:pt idx="965">
                  <c:v>8533.336666666668</c:v>
                </c:pt>
                <c:pt idx="966">
                  <c:v>8600.01</c:v>
                </c:pt>
                <c:pt idx="967">
                  <c:v>8633.3316666666669</c:v>
                </c:pt>
                <c:pt idx="968">
                  <c:v>8700</c:v>
                </c:pt>
                <c:pt idx="969">
                  <c:v>8699.98</c:v>
                </c:pt>
                <c:pt idx="970">
                  <c:v>8900</c:v>
                </c:pt>
                <c:pt idx="971">
                  <c:v>8550</c:v>
                </c:pt>
                <c:pt idx="972">
                  <c:v>8700</c:v>
                </c:pt>
                <c:pt idx="973">
                  <c:v>8506</c:v>
                </c:pt>
                <c:pt idx="974">
                  <c:v>8500</c:v>
                </c:pt>
                <c:pt idx="975">
                  <c:v>8368.6666666666661</c:v>
                </c:pt>
                <c:pt idx="976">
                  <c:v>8322.8888888888887</c:v>
                </c:pt>
                <c:pt idx="977">
                  <c:v>8100</c:v>
                </c:pt>
                <c:pt idx="978">
                  <c:v>8109.6296296296296</c:v>
                </c:pt>
                <c:pt idx="979">
                  <c:v>7906</c:v>
                </c:pt>
                <c:pt idx="980">
                  <c:v>7903.9074074074078</c:v>
                </c:pt>
                <c:pt idx="981">
                  <c:v>7800</c:v>
                </c:pt>
                <c:pt idx="982">
                  <c:v>7800</c:v>
                </c:pt>
                <c:pt idx="983">
                  <c:v>8000</c:v>
                </c:pt>
                <c:pt idx="984">
                  <c:v>8203</c:v>
                </c:pt>
                <c:pt idx="985">
                  <c:v>8134.333333333333</c:v>
                </c:pt>
                <c:pt idx="986">
                  <c:v>8200</c:v>
                </c:pt>
                <c:pt idx="987">
                  <c:v>8244.7777777777774</c:v>
                </c:pt>
                <c:pt idx="988">
                  <c:v>8273.6944444444453</c:v>
                </c:pt>
                <c:pt idx="989">
                  <c:v>8400</c:v>
                </c:pt>
                <c:pt idx="990">
                  <c:v>8250</c:v>
                </c:pt>
                <c:pt idx="991">
                  <c:v>8200</c:v>
                </c:pt>
                <c:pt idx="992">
                  <c:v>8200</c:v>
                </c:pt>
                <c:pt idx="993">
                  <c:v>8150</c:v>
                </c:pt>
                <c:pt idx="994">
                  <c:v>8200</c:v>
                </c:pt>
                <c:pt idx="995">
                  <c:v>8200</c:v>
                </c:pt>
                <c:pt idx="996">
                  <c:v>8150</c:v>
                </c:pt>
                <c:pt idx="997">
                  <c:v>8200</c:v>
                </c:pt>
                <c:pt idx="998">
                  <c:v>8200</c:v>
                </c:pt>
                <c:pt idx="999">
                  <c:v>8270</c:v>
                </c:pt>
                <c:pt idx="1000">
                  <c:v>8350</c:v>
                </c:pt>
                <c:pt idx="1001">
                  <c:v>8300</c:v>
                </c:pt>
                <c:pt idx="1002">
                  <c:v>8316.6666666666661</c:v>
                </c:pt>
                <c:pt idx="1003">
                  <c:v>8300</c:v>
                </c:pt>
                <c:pt idx="1004">
                  <c:v>8272.2222222222208</c:v>
                </c:pt>
                <c:pt idx="1005">
                  <c:v>8257.4074074074069</c:v>
                </c:pt>
                <c:pt idx="1006">
                  <c:v>8200</c:v>
                </c:pt>
                <c:pt idx="1007">
                  <c:v>8214.3518518518522</c:v>
                </c:pt>
                <c:pt idx="1008">
                  <c:v>8200</c:v>
                </c:pt>
                <c:pt idx="1009">
                  <c:v>8200</c:v>
                </c:pt>
                <c:pt idx="1010">
                  <c:v>8200</c:v>
                </c:pt>
                <c:pt idx="1011">
                  <c:v>8200</c:v>
                </c:pt>
                <c:pt idx="1012">
                  <c:v>8200</c:v>
                </c:pt>
                <c:pt idx="1013">
                  <c:v>8200</c:v>
                </c:pt>
                <c:pt idx="1014">
                  <c:v>8200</c:v>
                </c:pt>
                <c:pt idx="1015">
                  <c:v>8103.37</c:v>
                </c:pt>
                <c:pt idx="1016">
                  <c:v>8071.16</c:v>
                </c:pt>
                <c:pt idx="1017">
                  <c:v>7910.11</c:v>
                </c:pt>
                <c:pt idx="1018">
                  <c:v>7990.6350000000002</c:v>
                </c:pt>
                <c:pt idx="1019">
                  <c:v>7950.3724999999986</c:v>
                </c:pt>
                <c:pt idx="1020">
                  <c:v>7840.3358333333344</c:v>
                </c:pt>
                <c:pt idx="1021">
                  <c:v>7787.677083333333</c:v>
                </c:pt>
                <c:pt idx="1022">
                  <c:v>7580</c:v>
                </c:pt>
                <c:pt idx="1023">
                  <c:v>7780</c:v>
                </c:pt>
                <c:pt idx="1024">
                  <c:v>7743.333333333333</c:v>
                </c:pt>
                <c:pt idx="1025">
                  <c:v>7797.7777777777774</c:v>
                </c:pt>
                <c:pt idx="1026">
                  <c:v>7870</c:v>
                </c:pt>
                <c:pt idx="1027">
                  <c:v>7886.3194444444443</c:v>
                </c:pt>
                <c:pt idx="1028">
                  <c:v>7677.5</c:v>
                </c:pt>
                <c:pt idx="1029">
                  <c:v>8200</c:v>
                </c:pt>
                <c:pt idx="1030">
                  <c:v>7890</c:v>
                </c:pt>
                <c:pt idx="1031">
                  <c:v>8050</c:v>
                </c:pt>
                <c:pt idx="1032">
                  <c:v>7577.77</c:v>
                </c:pt>
                <c:pt idx="1033">
                  <c:v>7480</c:v>
                </c:pt>
                <c:pt idx="1034">
                  <c:v>7430.88</c:v>
                </c:pt>
                <c:pt idx="1035">
                  <c:v>7500</c:v>
                </c:pt>
                <c:pt idx="1036">
                  <c:v>7450.293333333334</c:v>
                </c:pt>
                <c:pt idx="1037">
                  <c:v>7470.0733333333337</c:v>
                </c:pt>
                <c:pt idx="1038">
                  <c:v>7420</c:v>
                </c:pt>
                <c:pt idx="1039">
                  <c:v>7510</c:v>
                </c:pt>
                <c:pt idx="1040">
                  <c:v>7382.5</c:v>
                </c:pt>
                <c:pt idx="1041">
                  <c:v>7200</c:v>
                </c:pt>
                <c:pt idx="1042">
                  <c:v>7400</c:v>
                </c:pt>
                <c:pt idx="1043">
                  <c:v>7458.8325000000004</c:v>
                </c:pt>
                <c:pt idx="1044">
                  <c:v>7635</c:v>
                </c:pt>
                <c:pt idx="1045">
                  <c:v>7600.33</c:v>
                </c:pt>
                <c:pt idx="1046">
                  <c:v>7608.9974999999986</c:v>
                </c:pt>
                <c:pt idx="1047">
                  <c:v>7597.850833333333</c:v>
                </c:pt>
                <c:pt idx="1048">
                  <c:v>7591.2461111111106</c:v>
                </c:pt>
                <c:pt idx="1049">
                  <c:v>7566.89</c:v>
                </c:pt>
                <c:pt idx="1050">
                  <c:v>7561.0453703703706</c:v>
                </c:pt>
                <c:pt idx="1051">
                  <c:v>7544.4838425925927</c:v>
                </c:pt>
                <c:pt idx="1052">
                  <c:v>7525</c:v>
                </c:pt>
                <c:pt idx="1053">
                  <c:v>7525</c:v>
                </c:pt>
                <c:pt idx="1054">
                  <c:v>7600</c:v>
                </c:pt>
                <c:pt idx="1055">
                  <c:v>7547.5</c:v>
                </c:pt>
                <c:pt idx="1056">
                  <c:v>7600</c:v>
                </c:pt>
                <c:pt idx="1057">
                  <c:v>7652.01</c:v>
                </c:pt>
                <c:pt idx="1058">
                  <c:v>7680.36</c:v>
                </c:pt>
                <c:pt idx="1059">
                  <c:v>7706</c:v>
                </c:pt>
                <c:pt idx="1060">
                  <c:v>7690.87</c:v>
                </c:pt>
                <c:pt idx="1061">
                  <c:v>7822.61</c:v>
                </c:pt>
                <c:pt idx="1062">
                  <c:v>7484.2</c:v>
                </c:pt>
                <c:pt idx="1063">
                  <c:v>7485</c:v>
                </c:pt>
                <c:pt idx="1064">
                  <c:v>7485</c:v>
                </c:pt>
                <c:pt idx="1065">
                  <c:v>7585.11</c:v>
                </c:pt>
                <c:pt idx="1066">
                  <c:v>7560</c:v>
                </c:pt>
                <c:pt idx="1067">
                  <c:v>7530</c:v>
                </c:pt>
                <c:pt idx="1068">
                  <c:v>7500</c:v>
                </c:pt>
                <c:pt idx="1069">
                  <c:v>7500</c:v>
                </c:pt>
                <c:pt idx="1070">
                  <c:v>7487.5</c:v>
                </c:pt>
                <c:pt idx="1071">
                  <c:v>7401</c:v>
                </c:pt>
                <c:pt idx="1072">
                  <c:v>7306.58</c:v>
                </c:pt>
                <c:pt idx="1073">
                  <c:v>7380</c:v>
                </c:pt>
                <c:pt idx="1074">
                  <c:v>7280</c:v>
                </c:pt>
                <c:pt idx="1075">
                  <c:v>7429.82</c:v>
                </c:pt>
                <c:pt idx="1076">
                  <c:v>7417.82</c:v>
                </c:pt>
                <c:pt idx="1077">
                  <c:v>7321.28</c:v>
                </c:pt>
                <c:pt idx="1078">
                  <c:v>7200</c:v>
                </c:pt>
                <c:pt idx="1079">
                  <c:v>7200</c:v>
                </c:pt>
                <c:pt idx="1080">
                  <c:v>7192.12</c:v>
                </c:pt>
                <c:pt idx="1081">
                  <c:v>7159.81</c:v>
                </c:pt>
                <c:pt idx="1082">
                  <c:v>7195.5</c:v>
                </c:pt>
                <c:pt idx="1083">
                  <c:v>7194.55</c:v>
                </c:pt>
                <c:pt idx="1084">
                  <c:v>7349.19</c:v>
                </c:pt>
                <c:pt idx="1085">
                  <c:v>7299.91</c:v>
                </c:pt>
                <c:pt idx="1086">
                  <c:v>7300</c:v>
                </c:pt>
                <c:pt idx="1087">
                  <c:v>7288.24</c:v>
                </c:pt>
                <c:pt idx="1088">
                  <c:v>6995.33</c:v>
                </c:pt>
                <c:pt idx="1089">
                  <c:v>6999.42</c:v>
                </c:pt>
                <c:pt idx="1090">
                  <c:v>6997.99</c:v>
                </c:pt>
                <c:pt idx="1091">
                  <c:v>6995</c:v>
                </c:pt>
                <c:pt idx="1092">
                  <c:v>7008.68</c:v>
                </c:pt>
                <c:pt idx="1093">
                  <c:v>7097.92</c:v>
                </c:pt>
                <c:pt idx="1094">
                  <c:v>7098.28</c:v>
                </c:pt>
                <c:pt idx="1095">
                  <c:v>7083.73</c:v>
                </c:pt>
                <c:pt idx="1096">
                  <c:v>7196</c:v>
                </c:pt>
                <c:pt idx="1097">
                  <c:v>7156.35</c:v>
                </c:pt>
                <c:pt idx="1098">
                  <c:v>6914</c:v>
                </c:pt>
                <c:pt idx="1099">
                  <c:v>6926.92</c:v>
                </c:pt>
                <c:pt idx="1100">
                  <c:v>7154.17</c:v>
                </c:pt>
                <c:pt idx="1101">
                  <c:v>7000.95</c:v>
                </c:pt>
                <c:pt idx="1102">
                  <c:v>6931</c:v>
                </c:pt>
                <c:pt idx="1103">
                  <c:v>7060.41</c:v>
                </c:pt>
                <c:pt idx="1104">
                  <c:v>7000.07</c:v>
                </c:pt>
                <c:pt idx="1105">
                  <c:v>7055.15</c:v>
                </c:pt>
                <c:pt idx="1106">
                  <c:v>6999.96</c:v>
                </c:pt>
                <c:pt idx="1107">
                  <c:v>7039.43</c:v>
                </c:pt>
                <c:pt idx="1108">
                  <c:v>7047.88</c:v>
                </c:pt>
                <c:pt idx="1109">
                  <c:v>7045</c:v>
                </c:pt>
                <c:pt idx="1110">
                  <c:v>7150</c:v>
                </c:pt>
                <c:pt idx="1111">
                  <c:v>7148.47</c:v>
                </c:pt>
                <c:pt idx="1112">
                  <c:v>7005</c:v>
                </c:pt>
                <c:pt idx="1113">
                  <c:v>6998</c:v>
                </c:pt>
                <c:pt idx="1114">
                  <c:v>6950</c:v>
                </c:pt>
                <c:pt idx="1115">
                  <c:v>7020</c:v>
                </c:pt>
                <c:pt idx="1116">
                  <c:v>6956.96</c:v>
                </c:pt>
                <c:pt idx="1117">
                  <c:v>6900</c:v>
                </c:pt>
                <c:pt idx="1118">
                  <c:v>6949.93</c:v>
                </c:pt>
                <c:pt idx="1119">
                  <c:v>6852.8</c:v>
                </c:pt>
                <c:pt idx="1120">
                  <c:v>6965.5</c:v>
                </c:pt>
                <c:pt idx="1121">
                  <c:v>6900</c:v>
                </c:pt>
                <c:pt idx="1122">
                  <c:v>7029.67</c:v>
                </c:pt>
                <c:pt idx="1123">
                  <c:v>6848.52</c:v>
                </c:pt>
                <c:pt idx="1124">
                  <c:v>6997.21</c:v>
                </c:pt>
                <c:pt idx="1125">
                  <c:v>6911.99</c:v>
                </c:pt>
                <c:pt idx="1126">
                  <c:v>6925</c:v>
                </c:pt>
                <c:pt idx="1127">
                  <c:v>6900</c:v>
                </c:pt>
                <c:pt idx="1128">
                  <c:v>6802</c:v>
                </c:pt>
                <c:pt idx="1129">
                  <c:v>6847.5</c:v>
                </c:pt>
                <c:pt idx="1130">
                  <c:v>6800</c:v>
                </c:pt>
                <c:pt idx="1131">
                  <c:v>6841.79</c:v>
                </c:pt>
                <c:pt idx="1132">
                  <c:v>6816.66</c:v>
                </c:pt>
                <c:pt idx="1133">
                  <c:v>6873.43</c:v>
                </c:pt>
                <c:pt idx="1134">
                  <c:v>6846.32</c:v>
                </c:pt>
                <c:pt idx="1135">
                  <c:v>6900</c:v>
                </c:pt>
                <c:pt idx="1136">
                  <c:v>6975</c:v>
                </c:pt>
                <c:pt idx="1137">
                  <c:v>6887.15</c:v>
                </c:pt>
                <c:pt idx="1138">
                  <c:v>6863.55</c:v>
                </c:pt>
                <c:pt idx="1139">
                  <c:v>6817.15</c:v>
                </c:pt>
                <c:pt idx="1140">
                  <c:v>6894.99</c:v>
                </c:pt>
                <c:pt idx="1141">
                  <c:v>6900</c:v>
                </c:pt>
                <c:pt idx="1142">
                  <c:v>7000</c:v>
                </c:pt>
                <c:pt idx="1143">
                  <c:v>6917.67</c:v>
                </c:pt>
                <c:pt idx="1144">
                  <c:v>6915</c:v>
                </c:pt>
                <c:pt idx="1145">
                  <c:v>6997.5</c:v>
                </c:pt>
                <c:pt idx="1146">
                  <c:v>6999.99</c:v>
                </c:pt>
                <c:pt idx="1147">
                  <c:v>6980</c:v>
                </c:pt>
                <c:pt idx="1148">
                  <c:v>6970</c:v>
                </c:pt>
                <c:pt idx="1149">
                  <c:v>6999.5</c:v>
                </c:pt>
                <c:pt idx="1150">
                  <c:v>6984.83</c:v>
                </c:pt>
                <c:pt idx="1151">
                  <c:v>6980</c:v>
                </c:pt>
                <c:pt idx="1152">
                  <c:v>6901.61</c:v>
                </c:pt>
                <c:pt idx="1153">
                  <c:v>6962.05</c:v>
                </c:pt>
                <c:pt idx="1154">
                  <c:v>6962.55</c:v>
                </c:pt>
                <c:pt idx="1155">
                  <c:v>6958.07</c:v>
                </c:pt>
                <c:pt idx="1156">
                  <c:v>6906.02</c:v>
                </c:pt>
                <c:pt idx="1157">
                  <c:v>6906.02</c:v>
                </c:pt>
                <c:pt idx="1158">
                  <c:v>6865.56</c:v>
                </c:pt>
                <c:pt idx="1159">
                  <c:v>6888.49</c:v>
                </c:pt>
                <c:pt idx="1160">
                  <c:v>6800</c:v>
                </c:pt>
                <c:pt idx="1161">
                  <c:v>6811.25</c:v>
                </c:pt>
                <c:pt idx="1162">
                  <c:v>6802.27</c:v>
                </c:pt>
                <c:pt idx="1163">
                  <c:v>6802.04</c:v>
                </c:pt>
                <c:pt idx="1164">
                  <c:v>6798.29</c:v>
                </c:pt>
                <c:pt idx="1165">
                  <c:v>6799.9</c:v>
                </c:pt>
                <c:pt idx="1166">
                  <c:v>6865.24</c:v>
                </c:pt>
                <c:pt idx="1167">
                  <c:v>6790</c:v>
                </c:pt>
                <c:pt idx="1168">
                  <c:v>6777.75</c:v>
                </c:pt>
                <c:pt idx="1169">
                  <c:v>6931.45</c:v>
                </c:pt>
                <c:pt idx="1170">
                  <c:v>6792</c:v>
                </c:pt>
                <c:pt idx="1171">
                  <c:v>6800</c:v>
                </c:pt>
                <c:pt idx="1172">
                  <c:v>6900</c:v>
                </c:pt>
                <c:pt idx="1173">
                  <c:v>6800</c:v>
                </c:pt>
                <c:pt idx="1174">
                  <c:v>6797.41</c:v>
                </c:pt>
                <c:pt idx="1175">
                  <c:v>6799.03</c:v>
                </c:pt>
                <c:pt idx="1176">
                  <c:v>6799.04</c:v>
                </c:pt>
                <c:pt idx="1177">
                  <c:v>6781.9</c:v>
                </c:pt>
                <c:pt idx="1178">
                  <c:v>6624.96</c:v>
                </c:pt>
                <c:pt idx="1179">
                  <c:v>6565.12</c:v>
                </c:pt>
                <c:pt idx="1180">
                  <c:v>6651.3</c:v>
                </c:pt>
                <c:pt idx="1181">
                  <c:v>6678</c:v>
                </c:pt>
                <c:pt idx="1182">
                  <c:v>6652.75</c:v>
                </c:pt>
                <c:pt idx="1183">
                  <c:v>6552.02</c:v>
                </c:pt>
                <c:pt idx="1184">
                  <c:v>6563.87</c:v>
                </c:pt>
                <c:pt idx="1185">
                  <c:v>6620</c:v>
                </c:pt>
                <c:pt idx="1186">
                  <c:v>6600</c:v>
                </c:pt>
                <c:pt idx="1187">
                  <c:v>6606.01</c:v>
                </c:pt>
                <c:pt idx="1188">
                  <c:v>6598.09</c:v>
                </c:pt>
                <c:pt idx="1189">
                  <c:v>6594.33</c:v>
                </c:pt>
                <c:pt idx="1190">
                  <c:v>6589.54</c:v>
                </c:pt>
                <c:pt idx="1191">
                  <c:v>6564.66</c:v>
                </c:pt>
                <c:pt idx="1192">
                  <c:v>6552.75</c:v>
                </c:pt>
                <c:pt idx="1193">
                  <c:v>6582</c:v>
                </c:pt>
                <c:pt idx="1194">
                  <c:v>6600.01</c:v>
                </c:pt>
                <c:pt idx="1195">
                  <c:v>6558.35</c:v>
                </c:pt>
                <c:pt idx="1196">
                  <c:v>6600</c:v>
                </c:pt>
                <c:pt idx="1197">
                  <c:v>6691.17</c:v>
                </c:pt>
                <c:pt idx="1198">
                  <c:v>6616.31</c:v>
                </c:pt>
                <c:pt idx="1199">
                  <c:v>6700</c:v>
                </c:pt>
                <c:pt idx="1200">
                  <c:v>6700</c:v>
                </c:pt>
                <c:pt idx="1201">
                  <c:v>6602</c:v>
                </c:pt>
                <c:pt idx="1202">
                  <c:v>6600.49</c:v>
                </c:pt>
                <c:pt idx="1203">
                  <c:v>6570.67</c:v>
                </c:pt>
                <c:pt idx="1204">
                  <c:v>6632.87</c:v>
                </c:pt>
                <c:pt idx="1205">
                  <c:v>6681.38</c:v>
                </c:pt>
                <c:pt idx="1206">
                  <c:v>6701.96</c:v>
                </c:pt>
                <c:pt idx="1207">
                  <c:v>6711.42</c:v>
                </c:pt>
                <c:pt idx="1208">
                  <c:v>6715.93</c:v>
                </c:pt>
                <c:pt idx="1209">
                  <c:v>7387.52</c:v>
                </c:pt>
                <c:pt idx="1210">
                  <c:v>7330.81</c:v>
                </c:pt>
                <c:pt idx="1211">
                  <c:v>7155.27</c:v>
                </c:pt>
                <c:pt idx="1212">
                  <c:v>7355.19</c:v>
                </c:pt>
                <c:pt idx="1213">
                  <c:v>7423.09</c:v>
                </c:pt>
                <c:pt idx="1214">
                  <c:v>7586.36</c:v>
                </c:pt>
                <c:pt idx="1215">
                  <c:v>7511.48</c:v>
                </c:pt>
                <c:pt idx="1216">
                  <c:v>7429</c:v>
                </c:pt>
                <c:pt idx="1217">
                  <c:v>7241.37</c:v>
                </c:pt>
                <c:pt idx="1218">
                  <c:v>7311.65</c:v>
                </c:pt>
                <c:pt idx="1219">
                  <c:v>7329.35</c:v>
                </c:pt>
                <c:pt idx="1220">
                  <c:v>7232</c:v>
                </c:pt>
                <c:pt idx="1221">
                  <c:v>7430.81</c:v>
                </c:pt>
                <c:pt idx="1222">
                  <c:v>7377.7</c:v>
                </c:pt>
                <c:pt idx="1223">
                  <c:v>7400</c:v>
                </c:pt>
                <c:pt idx="1224">
                  <c:v>7450</c:v>
                </c:pt>
                <c:pt idx="1225">
                  <c:v>7405.48</c:v>
                </c:pt>
                <c:pt idx="1226">
                  <c:v>7405</c:v>
                </c:pt>
                <c:pt idx="1227">
                  <c:v>7419.47</c:v>
                </c:pt>
                <c:pt idx="1228">
                  <c:v>7344.08</c:v>
                </c:pt>
                <c:pt idx="1229">
                  <c:v>7282.23</c:v>
                </c:pt>
                <c:pt idx="1230">
                  <c:v>7151.21</c:v>
                </c:pt>
                <c:pt idx="1231">
                  <c:v>7502.6</c:v>
                </c:pt>
                <c:pt idx="1232">
                  <c:v>7493.97</c:v>
                </c:pt>
                <c:pt idx="1233">
                  <c:v>7435.93</c:v>
                </c:pt>
                <c:pt idx="1234">
                  <c:v>7408.98</c:v>
                </c:pt>
                <c:pt idx="1235">
                  <c:v>7419.11</c:v>
                </c:pt>
                <c:pt idx="1236">
                  <c:v>7488.69</c:v>
                </c:pt>
                <c:pt idx="1237">
                  <c:v>7448.83</c:v>
                </c:pt>
                <c:pt idx="1238">
                  <c:v>7472.25</c:v>
                </c:pt>
                <c:pt idx="1239">
                  <c:v>7440.24</c:v>
                </c:pt>
                <c:pt idx="1240">
                  <c:v>7424.35</c:v>
                </c:pt>
                <c:pt idx="1241">
                  <c:v>7405.76</c:v>
                </c:pt>
                <c:pt idx="1242">
                  <c:v>7370</c:v>
                </c:pt>
                <c:pt idx="1243">
                  <c:v>7459.6</c:v>
                </c:pt>
                <c:pt idx="1244">
                  <c:v>7431.05</c:v>
                </c:pt>
                <c:pt idx="1245">
                  <c:v>7433.5</c:v>
                </c:pt>
                <c:pt idx="1246">
                  <c:v>7395</c:v>
                </c:pt>
                <c:pt idx="1247">
                  <c:v>7389.25</c:v>
                </c:pt>
                <c:pt idx="1248">
                  <c:v>7440.36</c:v>
                </c:pt>
                <c:pt idx="1249">
                  <c:v>7458.97</c:v>
                </c:pt>
                <c:pt idx="1250">
                  <c:v>7455.5</c:v>
                </c:pt>
                <c:pt idx="1251">
                  <c:v>7444.02</c:v>
                </c:pt>
                <c:pt idx="1252">
                  <c:v>7430</c:v>
                </c:pt>
                <c:pt idx="1253">
                  <c:v>7366.5</c:v>
                </c:pt>
                <c:pt idx="1254">
                  <c:v>7373.39</c:v>
                </c:pt>
                <c:pt idx="1255">
                  <c:v>7300</c:v>
                </c:pt>
                <c:pt idx="1256">
                  <c:v>7300</c:v>
                </c:pt>
                <c:pt idx="1257">
                  <c:v>7297.13</c:v>
                </c:pt>
                <c:pt idx="1258">
                  <c:v>7345.84</c:v>
                </c:pt>
                <c:pt idx="1259">
                  <c:v>7300</c:v>
                </c:pt>
                <c:pt idx="1260">
                  <c:v>7304.8</c:v>
                </c:pt>
                <c:pt idx="1261">
                  <c:v>7334</c:v>
                </c:pt>
                <c:pt idx="1262">
                  <c:v>7362.37</c:v>
                </c:pt>
                <c:pt idx="1263">
                  <c:v>7350.43</c:v>
                </c:pt>
                <c:pt idx="1264">
                  <c:v>7338.33</c:v>
                </c:pt>
                <c:pt idx="1265">
                  <c:v>7350</c:v>
                </c:pt>
                <c:pt idx="1266">
                  <c:v>7499.2</c:v>
                </c:pt>
                <c:pt idx="1267">
                  <c:v>7362.02</c:v>
                </c:pt>
                <c:pt idx="1268">
                  <c:v>7395.6</c:v>
                </c:pt>
                <c:pt idx="1269">
                  <c:v>7321.25</c:v>
                </c:pt>
                <c:pt idx="1270">
                  <c:v>7351</c:v>
                </c:pt>
                <c:pt idx="1271">
                  <c:v>7350</c:v>
                </c:pt>
                <c:pt idx="1272">
                  <c:v>7350.05</c:v>
                </c:pt>
                <c:pt idx="1273">
                  <c:v>7336.05</c:v>
                </c:pt>
                <c:pt idx="1274">
                  <c:v>7350</c:v>
                </c:pt>
                <c:pt idx="1275">
                  <c:v>7467.17</c:v>
                </c:pt>
                <c:pt idx="1276">
                  <c:v>7402.33</c:v>
                </c:pt>
                <c:pt idx="1277">
                  <c:v>7383.92</c:v>
                </c:pt>
                <c:pt idx="1278">
                  <c:v>7398.55</c:v>
                </c:pt>
                <c:pt idx="1279">
                  <c:v>7374.94</c:v>
                </c:pt>
                <c:pt idx="1280">
                  <c:v>7374.98</c:v>
                </c:pt>
                <c:pt idx="1281">
                  <c:v>7385.78</c:v>
                </c:pt>
                <c:pt idx="1282">
                  <c:v>7371.5</c:v>
                </c:pt>
              </c:numCache>
            </c:numRef>
          </c:val>
          <c:smooth val="0"/>
          <c:extLst>
            <c:ext xmlns:c16="http://schemas.microsoft.com/office/drawing/2014/chart" uri="{C3380CC4-5D6E-409C-BE32-E72D297353CC}">
              <c16:uniqueId val="{00000000-92B6-4E98-A103-0946E4E72615}"/>
            </c:ext>
          </c:extLst>
        </c:ser>
        <c:dLbls>
          <c:showLegendKey val="0"/>
          <c:showVal val="0"/>
          <c:showCatName val="0"/>
          <c:showSerName val="0"/>
          <c:showPercent val="0"/>
          <c:showBubbleSize val="0"/>
        </c:dLbls>
        <c:smooth val="0"/>
        <c:axId val="1568299072"/>
        <c:axId val="1568289952"/>
      </c:lineChart>
      <c:dateAx>
        <c:axId val="15682990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d\-mmm\-yy;@"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289952"/>
        <c:crosses val="autoZero"/>
        <c:auto val="1"/>
        <c:lblOffset val="100"/>
        <c:baseTimeUnit val="days"/>
      </c:dateAx>
      <c:valAx>
        <c:axId val="1568289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29907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'Price &amp; Return Charts'!$I$1</c:f>
              <c:strCache>
                <c:ptCount val="1"/>
                <c:pt idx="0">
                  <c:v>NESTLE Returns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'Price &amp; Return Charts'!$I$2:$I$1284</c:f>
              <c:numCache>
                <c:formatCode>General</c:formatCode>
                <c:ptCount val="1283"/>
                <c:pt idx="1">
                  <c:v>4.5662100456621002E-3</c:v>
                </c:pt>
                <c:pt idx="2">
                  <c:v>-9.0909090909090905E-3</c:v>
                </c:pt>
                <c:pt idx="3">
                  <c:v>-8.37920489296636E-3</c:v>
                </c:pt>
                <c:pt idx="4">
                  <c:v>-1.3137605625115649E-2</c:v>
                </c:pt>
                <c:pt idx="5">
                  <c:v>1.25E-4</c:v>
                </c:pt>
                <c:pt idx="6">
                  <c:v>3.0412865058533972E-3</c:v>
                </c:pt>
                <c:pt idx="7">
                  <c:v>0</c:v>
                </c:pt>
                <c:pt idx="8">
                  <c:v>6.1887356703771773E-3</c:v>
                </c:pt>
                <c:pt idx="9">
                  <c:v>-9.2879256965944269E-3</c:v>
                </c:pt>
                <c:pt idx="10">
                  <c:v>4.6874999999999998E-3</c:v>
                </c:pt>
                <c:pt idx="11">
                  <c:v>-2.3328149300155523E-3</c:v>
                </c:pt>
                <c:pt idx="12">
                  <c:v>1.1691348402182386E-3</c:v>
                </c:pt>
                <c:pt idx="13">
                  <c:v>-5.8388478007006617E-4</c:v>
                </c:pt>
                <c:pt idx="14">
                  <c:v>-7.7896786757546252E-4</c:v>
                </c:pt>
                <c:pt idx="15">
                  <c:v>-4.5475216007272255E-4</c:v>
                </c:pt>
                <c:pt idx="16">
                  <c:v>-1.6898479136878059E-3</c:v>
                </c:pt>
                <c:pt idx="17">
                  <c:v>1.0506944444455258E-4</c:v>
                </c:pt>
                <c:pt idx="18">
                  <c:v>-5.2915736469279705E-4</c:v>
                </c:pt>
                <c:pt idx="19">
                  <c:v>-9.5376101303337193E-4</c:v>
                </c:pt>
                <c:pt idx="20">
                  <c:v>4.7733577076485397E-4</c:v>
                </c:pt>
                <c:pt idx="21">
                  <c:v>-2.3855401501762872E-4</c:v>
                </c:pt>
                <c:pt idx="22">
                  <c:v>1.1930546830734953E-4</c:v>
                </c:pt>
                <c:pt idx="23">
                  <c:v>-5.9645618105274242E-5</c:v>
                </c:pt>
                <c:pt idx="24">
                  <c:v>-1.7054542077250289E-3</c:v>
                </c:pt>
                <c:pt idx="25">
                  <c:v>-1.6259004053642626E-2</c:v>
                </c:pt>
                <c:pt idx="26">
                  <c:v>1.2993783451418188E-2</c:v>
                </c:pt>
                <c:pt idx="27">
                  <c:v>-0.06</c:v>
                </c:pt>
                <c:pt idx="28">
                  <c:v>1.1909541014318212E-2</c:v>
                </c:pt>
                <c:pt idx="29">
                  <c:v>-2.1422903993652473E-2</c:v>
                </c:pt>
                <c:pt idx="30">
                  <c:v>3.3783783783783786E-3</c:v>
                </c:pt>
                <c:pt idx="31">
                  <c:v>-1.6835016835016834E-3</c:v>
                </c:pt>
                <c:pt idx="32">
                  <c:v>8.4317032040472171E-4</c:v>
                </c:pt>
                <c:pt idx="33">
                  <c:v>-4.2122999157540015E-4</c:v>
                </c:pt>
                <c:pt idx="34">
                  <c:v>2.1070375052675939E-4</c:v>
                </c:pt>
                <c:pt idx="35">
                  <c:v>1.7133628256442626E-2</c:v>
                </c:pt>
                <c:pt idx="36">
                  <c:v>1.2737314463237833E-2</c:v>
                </c:pt>
                <c:pt idx="37">
                  <c:v>2.0893690991513045E-2</c:v>
                </c:pt>
                <c:pt idx="38">
                  <c:v>0</c:v>
                </c:pt>
                <c:pt idx="39">
                  <c:v>-1.0489316239316232E-2</c:v>
                </c:pt>
                <c:pt idx="40">
                  <c:v>-2.1201016646836136E-2</c:v>
                </c:pt>
                <c:pt idx="41">
                  <c:v>1.0830117831858497E-2</c:v>
                </c:pt>
                <c:pt idx="42">
                  <c:v>-5.3570415249834585E-3</c:v>
                </c:pt>
                <c:pt idx="43">
                  <c:v>1.9946130088703846E-3</c:v>
                </c:pt>
                <c:pt idx="44">
                  <c:v>2.0902840662101493E-3</c:v>
                </c:pt>
                <c:pt idx="45">
                  <c:v>-3.4769040475009024E-3</c:v>
                </c:pt>
                <c:pt idx="46">
                  <c:v>1.3157894736842105E-2</c:v>
                </c:pt>
                <c:pt idx="47">
                  <c:v>-6.4480519480519485E-2</c:v>
                </c:pt>
                <c:pt idx="48">
                  <c:v>3.4462414104254879E-2</c:v>
                </c:pt>
                <c:pt idx="49">
                  <c:v>-1.665716106954742E-2</c:v>
                </c:pt>
                <c:pt idx="50">
                  <c:v>0</c:v>
                </c:pt>
                <c:pt idx="51">
                  <c:v>-5.6464406953139661E-3</c:v>
                </c:pt>
                <c:pt idx="52">
                  <c:v>-1.1357008063132612E-2</c:v>
                </c:pt>
                <c:pt idx="53">
                  <c:v>-1.9469702228083571E-2</c:v>
                </c:pt>
                <c:pt idx="54">
                  <c:v>-1.052395615804807E-2</c:v>
                </c:pt>
                <c:pt idx="55">
                  <c:v>-4.1339263357458876E-2</c:v>
                </c:pt>
                <c:pt idx="56">
                  <c:v>2.1560945273631931E-2</c:v>
                </c:pt>
                <c:pt idx="57">
                  <c:v>-1.0552941248090043E-2</c:v>
                </c:pt>
                <c:pt idx="58">
                  <c:v>5.3327467875852836E-3</c:v>
                </c:pt>
                <c:pt idx="59">
                  <c:v>-2.6522297242506389E-3</c:v>
                </c:pt>
                <c:pt idx="60">
                  <c:v>-3.5457103373512464E-3</c:v>
                </c:pt>
                <c:pt idx="61">
                  <c:v>-7.6979486249200407E-3</c:v>
                </c:pt>
                <c:pt idx="62">
                  <c:v>-2.1036447445535729E-3</c:v>
                </c:pt>
                <c:pt idx="63">
                  <c:v>-1.4925373134328358E-2</c:v>
                </c:pt>
                <c:pt idx="64">
                  <c:v>-1.5151515151515152E-3</c:v>
                </c:pt>
                <c:pt idx="65">
                  <c:v>7.5872534142640367E-4</c:v>
                </c:pt>
                <c:pt idx="66">
                  <c:v>-5.0543340914829869E-4</c:v>
                </c:pt>
                <c:pt idx="67">
                  <c:v>8.4281500210719079E-5</c:v>
                </c:pt>
                <c:pt idx="68">
                  <c:v>-3.370975897522946E-4</c:v>
                </c:pt>
                <c:pt idx="69">
                  <c:v>-2.1460686786938708E-2</c:v>
                </c:pt>
                <c:pt idx="70">
                  <c:v>-3.0325394933706291E-2</c:v>
                </c:pt>
                <c:pt idx="71">
                  <c:v>-1.4316048841596461E-2</c:v>
                </c:pt>
                <c:pt idx="72">
                  <c:v>-5.7353776263486658E-2</c:v>
                </c:pt>
                <c:pt idx="73">
                  <c:v>-4.3025817555937963E-2</c:v>
                </c:pt>
                <c:pt idx="74">
                  <c:v>7.1906216164689266E-3</c:v>
                </c:pt>
                <c:pt idx="75">
                  <c:v>3.5714285714285713E-3</c:v>
                </c:pt>
                <c:pt idx="76">
                  <c:v>1.4213523131672618E-2</c:v>
                </c:pt>
                <c:pt idx="77">
                  <c:v>-1.5200320006737041E-2</c:v>
                </c:pt>
                <c:pt idx="78">
                  <c:v>2.8610927022540279E-3</c:v>
                </c:pt>
                <c:pt idx="79">
                  <c:v>9.0064484038867732E-3</c:v>
                </c:pt>
                <c:pt idx="80">
                  <c:v>-3.6399647887324265E-3</c:v>
                </c:pt>
                <c:pt idx="81">
                  <c:v>-1.9671073847146052E-2</c:v>
                </c:pt>
                <c:pt idx="82">
                  <c:v>4.1816870944484497E-2</c:v>
                </c:pt>
                <c:pt idx="83">
                  <c:v>-1.3897923875432514E-2</c:v>
                </c:pt>
                <c:pt idx="84">
                  <c:v>5.7898088836709358E-5</c:v>
                </c:pt>
                <c:pt idx="85">
                  <c:v>0</c:v>
                </c:pt>
                <c:pt idx="86">
                  <c:v>2.2654385964912298E-2</c:v>
                </c:pt>
                <c:pt idx="87">
                  <c:v>1.4750057041102113E-2</c:v>
                </c:pt>
                <c:pt idx="88">
                  <c:v>-1.3120635119211592E-2</c:v>
                </c:pt>
                <c:pt idx="89">
                  <c:v>4.4967880085653104E-2</c:v>
                </c:pt>
                <c:pt idx="90">
                  <c:v>-1.5038797814207652E-2</c:v>
                </c:pt>
                <c:pt idx="91">
                  <c:v>2.122077427809145E-2</c:v>
                </c:pt>
                <c:pt idx="92">
                  <c:v>-7.9001308720621048E-3</c:v>
                </c:pt>
                <c:pt idx="93">
                  <c:v>4.2746443819827874E-2</c:v>
                </c:pt>
                <c:pt idx="94">
                  <c:v>5.3958251280031511E-2</c:v>
                </c:pt>
                <c:pt idx="95">
                  <c:v>3.6434977578475337E-2</c:v>
                </c:pt>
                <c:pt idx="96">
                  <c:v>1.6765819361817199E-2</c:v>
                </c:pt>
                <c:pt idx="97">
                  <c:v>1.5514184397163121E-3</c:v>
                </c:pt>
                <c:pt idx="98">
                  <c:v>9.7809249834034072E-3</c:v>
                </c:pt>
                <c:pt idx="99">
                  <c:v>0</c:v>
                </c:pt>
                <c:pt idx="100">
                  <c:v>-3.5998597475455828E-2</c:v>
                </c:pt>
                <c:pt idx="101">
                  <c:v>-1.7458786352466709E-2</c:v>
                </c:pt>
                <c:pt idx="102">
                  <c:v>0</c:v>
                </c:pt>
                <c:pt idx="103">
                  <c:v>6.9106648127664535E-3</c:v>
                </c:pt>
                <c:pt idx="104">
                  <c:v>-2.9411764705882353E-2</c:v>
                </c:pt>
                <c:pt idx="105">
                  <c:v>1.0227272727272727E-2</c:v>
                </c:pt>
                <c:pt idx="106">
                  <c:v>-1.3123359580052493E-2</c:v>
                </c:pt>
                <c:pt idx="107">
                  <c:v>1.6717325227963525E-2</c:v>
                </c:pt>
                <c:pt idx="108">
                  <c:v>-5.9790732436472349E-3</c:v>
                </c:pt>
                <c:pt idx="109">
                  <c:v>-2.6315789473684209E-2</c:v>
                </c:pt>
                <c:pt idx="110">
                  <c:v>9.2664092664092659E-3</c:v>
                </c:pt>
                <c:pt idx="111">
                  <c:v>-8.760520275439939E-3</c:v>
                </c:pt>
                <c:pt idx="112">
                  <c:v>-1.1848249778086527E-2</c:v>
                </c:pt>
                <c:pt idx="113">
                  <c:v>1.546633338540853E-2</c:v>
                </c:pt>
                <c:pt idx="114">
                  <c:v>0</c:v>
                </c:pt>
                <c:pt idx="115">
                  <c:v>-3.9130769230767051E-3</c:v>
                </c:pt>
                <c:pt idx="116">
                  <c:v>-4.0628212088381528E-3</c:v>
                </c:pt>
                <c:pt idx="117">
                  <c:v>2.6984023597060008E-4</c:v>
                </c:pt>
                <c:pt idx="118">
                  <c:v>6.2015503875968991E-2</c:v>
                </c:pt>
                <c:pt idx="119">
                  <c:v>-5.1094890510948905E-2</c:v>
                </c:pt>
                <c:pt idx="120">
                  <c:v>0.03</c:v>
                </c:pt>
                <c:pt idx="121">
                  <c:v>-5.7412247946228533E-3</c:v>
                </c:pt>
                <c:pt idx="122">
                  <c:v>1.1783484343458054E-2</c:v>
                </c:pt>
                <c:pt idx="123">
                  <c:v>-5.7535263548626576E-3</c:v>
                </c:pt>
                <c:pt idx="124">
                  <c:v>2.8934104909464253E-2</c:v>
                </c:pt>
                <c:pt idx="125">
                  <c:v>-1.3742743105950653E-2</c:v>
                </c:pt>
                <c:pt idx="126">
                  <c:v>7.3120257530466777E-3</c:v>
                </c:pt>
                <c:pt idx="127">
                  <c:v>-1.3878743608473338E-2</c:v>
                </c:pt>
                <c:pt idx="128">
                  <c:v>-7.4074074074074077E-3</c:v>
                </c:pt>
                <c:pt idx="129">
                  <c:v>1.5050746268656738E-2</c:v>
                </c:pt>
                <c:pt idx="130">
                  <c:v>-3.7686521076808321E-3</c:v>
                </c:pt>
                <c:pt idx="131">
                  <c:v>3.658927177164983E-3</c:v>
                </c:pt>
                <c:pt idx="132">
                  <c:v>0</c:v>
                </c:pt>
                <c:pt idx="133">
                  <c:v>0</c:v>
                </c:pt>
                <c:pt idx="134">
                  <c:v>1.4705882352941176E-2</c:v>
                </c:pt>
                <c:pt idx="135">
                  <c:v>-1.2681159420289856E-2</c:v>
                </c:pt>
                <c:pt idx="136">
                  <c:v>-9.1743119266055051E-3</c:v>
                </c:pt>
                <c:pt idx="137">
                  <c:v>7.4074074074074077E-3</c:v>
                </c:pt>
                <c:pt idx="138">
                  <c:v>-6.4544117647057971E-3</c:v>
                </c:pt>
                <c:pt idx="139">
                  <c:v>-5.5919752638723544E-3</c:v>
                </c:pt>
                <c:pt idx="140">
                  <c:v>-5.1317316456124321E-3</c:v>
                </c:pt>
                <c:pt idx="141">
                  <c:v>-9.5794292314412312E-3</c:v>
                </c:pt>
                <c:pt idx="142">
                  <c:v>-6.4512019513101636E-3</c:v>
                </c:pt>
                <c:pt idx="143">
                  <c:v>-1.1725496874011709E-2</c:v>
                </c:pt>
                <c:pt idx="144">
                  <c:v>-5.1276923076922967E-3</c:v>
                </c:pt>
                <c:pt idx="145">
                  <c:v>3.6077300991081852E-3</c:v>
                </c:pt>
                <c:pt idx="146">
                  <c:v>-6.1633281972265025E-3</c:v>
                </c:pt>
                <c:pt idx="147">
                  <c:v>-6.2015503875968991E-3</c:v>
                </c:pt>
                <c:pt idx="148">
                  <c:v>2.3400936037441498E-3</c:v>
                </c:pt>
                <c:pt idx="149">
                  <c:v>2.8529182879377317E-3</c:v>
                </c:pt>
                <c:pt idx="150">
                  <c:v>-1.5547861121500884E-2</c:v>
                </c:pt>
                <c:pt idx="151">
                  <c:v>-6.3690753017033551E-3</c:v>
                </c:pt>
                <c:pt idx="152">
                  <c:v>7.0604101384313489E-4</c:v>
                </c:pt>
                <c:pt idx="153">
                  <c:v>-1.1415525114154962E-3</c:v>
                </c:pt>
                <c:pt idx="154">
                  <c:v>2.8571428571431458E-4</c:v>
                </c:pt>
                <c:pt idx="155">
                  <c:v>1.3012155257227805E-3</c:v>
                </c:pt>
                <c:pt idx="156">
                  <c:v>-3.1695721077654518E-3</c:v>
                </c:pt>
                <c:pt idx="157">
                  <c:v>-1.2718600953895072E-2</c:v>
                </c:pt>
                <c:pt idx="158">
                  <c:v>-9.6602254428341042E-3</c:v>
                </c:pt>
                <c:pt idx="159">
                  <c:v>-8.131694094806385E-3</c:v>
                </c:pt>
                <c:pt idx="160">
                  <c:v>2.0765573770491815E-2</c:v>
                </c:pt>
                <c:pt idx="161">
                  <c:v>-3.5439488522757759E-2</c:v>
                </c:pt>
                <c:pt idx="162">
                  <c:v>1.0656010656010656E-2</c:v>
                </c:pt>
                <c:pt idx="163">
                  <c:v>-1.1532125205930808E-2</c:v>
                </c:pt>
                <c:pt idx="164">
                  <c:v>1.1388333333333321E-2</c:v>
                </c:pt>
                <c:pt idx="165">
                  <c:v>1.2552053036008272E-2</c:v>
                </c:pt>
                <c:pt idx="166">
                  <c:v>2.6934657010334446E-2</c:v>
                </c:pt>
                <c:pt idx="167">
                  <c:v>1.0301109350237718E-2</c:v>
                </c:pt>
                <c:pt idx="168">
                  <c:v>-1.019607843137255E-2</c:v>
                </c:pt>
                <c:pt idx="169">
                  <c:v>2.9952456418383518E-2</c:v>
                </c:pt>
                <c:pt idx="170">
                  <c:v>-1.0770887828893955E-4</c:v>
                </c:pt>
                <c:pt idx="171">
                  <c:v>1.2880291768616379E-2</c:v>
                </c:pt>
                <c:pt idx="172">
                  <c:v>5.9860224855666971E-2</c:v>
                </c:pt>
                <c:pt idx="173">
                  <c:v>-4.6730217889908228E-2</c:v>
                </c:pt>
                <c:pt idx="174">
                  <c:v>2.059996902260294E-2</c:v>
                </c:pt>
                <c:pt idx="175">
                  <c:v>3.1383527331663476E-2</c:v>
                </c:pt>
                <c:pt idx="176">
                  <c:v>-1.2094999999999865E-2</c:v>
                </c:pt>
                <c:pt idx="177">
                  <c:v>-4.9636062461183329E-3</c:v>
                </c:pt>
                <c:pt idx="178">
                  <c:v>1.6323185113813192E-2</c:v>
                </c:pt>
                <c:pt idx="179">
                  <c:v>-1.3345573567956886E-2</c:v>
                </c:pt>
                <c:pt idx="180">
                  <c:v>2.8985507246376812E-3</c:v>
                </c:pt>
                <c:pt idx="181">
                  <c:v>-4.335260115606936E-3</c:v>
                </c:pt>
                <c:pt idx="182">
                  <c:v>-4.0457184325108857E-2</c:v>
                </c:pt>
                <c:pt idx="183">
                  <c:v>2.7037247116657212E-2</c:v>
                </c:pt>
                <c:pt idx="184">
                  <c:v>-1.6890648011782031E-2</c:v>
                </c:pt>
                <c:pt idx="185">
                  <c:v>3.6983287299283741E-3</c:v>
                </c:pt>
                <c:pt idx="186">
                  <c:v>-1.4925373134328358E-2</c:v>
                </c:pt>
                <c:pt idx="187">
                  <c:v>1.5151515151515152E-2</c:v>
                </c:pt>
                <c:pt idx="188">
                  <c:v>-1.4910447761193703E-3</c:v>
                </c:pt>
                <c:pt idx="189">
                  <c:v>-1.3454389455322222E-2</c:v>
                </c:pt>
                <c:pt idx="190">
                  <c:v>-1.2500000000000001E-2</c:v>
                </c:pt>
                <c:pt idx="191">
                  <c:v>6.0414269275028765E-3</c:v>
                </c:pt>
                <c:pt idx="192">
                  <c:v>6.5770660566199599E-3</c:v>
                </c:pt>
                <c:pt idx="193">
                  <c:v>-1.3636363636363636E-2</c:v>
                </c:pt>
                <c:pt idx="194">
                  <c:v>-1.881720430107527E-3</c:v>
                </c:pt>
                <c:pt idx="195">
                  <c:v>-1.5043668962333116E-2</c:v>
                </c:pt>
                <c:pt idx="196">
                  <c:v>0</c:v>
                </c:pt>
                <c:pt idx="197">
                  <c:v>3.125E-2</c:v>
                </c:pt>
                <c:pt idx="198">
                  <c:v>-2.6515151515151516E-2</c:v>
                </c:pt>
                <c:pt idx="199">
                  <c:v>6.8093385214007783E-3</c:v>
                </c:pt>
                <c:pt idx="200">
                  <c:v>-1.0628019323671498E-2</c:v>
                </c:pt>
                <c:pt idx="201">
                  <c:v>7.8125E-3</c:v>
                </c:pt>
                <c:pt idx="202">
                  <c:v>0</c:v>
                </c:pt>
                <c:pt idx="203">
                  <c:v>7.7519379844961239E-3</c:v>
                </c:pt>
                <c:pt idx="204">
                  <c:v>-1.1490769230769169E-2</c:v>
                </c:pt>
                <c:pt idx="205">
                  <c:v>2.2862710126047769E-3</c:v>
                </c:pt>
                <c:pt idx="206">
                  <c:v>3.6972049689441614E-3</c:v>
                </c:pt>
                <c:pt idx="207">
                  <c:v>-9.9028282081311501E-3</c:v>
                </c:pt>
                <c:pt idx="208">
                  <c:v>-1.5594237319916276E-2</c:v>
                </c:pt>
                <c:pt idx="209">
                  <c:v>6.1698412698412523E-3</c:v>
                </c:pt>
                <c:pt idx="210">
                  <c:v>-1.2235619282301024E-2</c:v>
                </c:pt>
                <c:pt idx="211">
                  <c:v>1.4164767436846219E-2</c:v>
                </c:pt>
                <c:pt idx="212">
                  <c:v>-7.8755905511811372E-3</c:v>
                </c:pt>
                <c:pt idx="213">
                  <c:v>-1.050477857901352E-2</c:v>
                </c:pt>
                <c:pt idx="214">
                  <c:v>1.0617904620127915E-2</c:v>
                </c:pt>
                <c:pt idx="215">
                  <c:v>5.2571428571428396E-3</c:v>
                </c:pt>
                <c:pt idx="216">
                  <c:v>-4.9264817341213984E-4</c:v>
                </c:pt>
                <c:pt idx="217">
                  <c:v>1.1058451816745656E-2</c:v>
                </c:pt>
                <c:pt idx="218">
                  <c:v>1.5625000000341061E-6</c:v>
                </c:pt>
                <c:pt idx="219">
                  <c:v>1.3904665773959693E-2</c:v>
                </c:pt>
                <c:pt idx="220">
                  <c:v>-2.9295731237479147E-3</c:v>
                </c:pt>
                <c:pt idx="221">
                  <c:v>8.0772922369277567E-3</c:v>
                </c:pt>
                <c:pt idx="222">
                  <c:v>-3.4113994403771703E-3</c:v>
                </c:pt>
                <c:pt idx="223">
                  <c:v>7.6923076923076927E-3</c:v>
                </c:pt>
                <c:pt idx="224">
                  <c:v>-7.6335877862595417E-3</c:v>
                </c:pt>
                <c:pt idx="225">
                  <c:v>4.6153846153846153E-4</c:v>
                </c:pt>
                <c:pt idx="226">
                  <c:v>-3.5829617099798972E-4</c:v>
                </c:pt>
                <c:pt idx="227">
                  <c:v>4.5118426254524419E-3</c:v>
                </c:pt>
                <c:pt idx="228">
                  <c:v>9.1868300153139029E-3</c:v>
                </c:pt>
                <c:pt idx="229">
                  <c:v>-1.3655559416630341E-2</c:v>
                </c:pt>
                <c:pt idx="230">
                  <c:v>7.6923076923076927E-3</c:v>
                </c:pt>
                <c:pt idx="231">
                  <c:v>1.5648854961832061E-3</c:v>
                </c:pt>
                <c:pt idx="232">
                  <c:v>3.7803437369002984E-3</c:v>
                </c:pt>
                <c:pt idx="233">
                  <c:v>2.5049164395107071E-2</c:v>
                </c:pt>
                <c:pt idx="234">
                  <c:v>-2.2222222222222223E-2</c:v>
                </c:pt>
                <c:pt idx="235">
                  <c:v>2.2727272727272728E-2</c:v>
                </c:pt>
                <c:pt idx="236">
                  <c:v>-3.7037037037037038E-3</c:v>
                </c:pt>
                <c:pt idx="237">
                  <c:v>1.4049070631970195E-2</c:v>
                </c:pt>
                <c:pt idx="238">
                  <c:v>0</c:v>
                </c:pt>
                <c:pt idx="239">
                  <c:v>1.6206514279681214E-2</c:v>
                </c:pt>
                <c:pt idx="240">
                  <c:v>-6.7590187590187804E-3</c:v>
                </c:pt>
                <c:pt idx="241">
                  <c:v>2.4465507121729183E-3</c:v>
                </c:pt>
                <c:pt idx="242">
                  <c:v>-1.3834782608695657E-2</c:v>
                </c:pt>
                <c:pt idx="243">
                  <c:v>-1.0219647470659289E-2</c:v>
                </c:pt>
                <c:pt idx="244">
                  <c:v>-5.196733481811433E-3</c:v>
                </c:pt>
                <c:pt idx="245">
                  <c:v>-9.3283582089552231E-3</c:v>
                </c:pt>
                <c:pt idx="246">
                  <c:v>-5.6497175141242938E-3</c:v>
                </c:pt>
                <c:pt idx="247">
                  <c:v>1.1420454545454546E-2</c:v>
                </c:pt>
                <c:pt idx="248">
                  <c:v>-8.4452184334213431E-3</c:v>
                </c:pt>
                <c:pt idx="249">
                  <c:v>3.4144130533313187E-2</c:v>
                </c:pt>
                <c:pt idx="250">
                  <c:v>-2.6295105916727506E-2</c:v>
                </c:pt>
                <c:pt idx="251">
                  <c:v>-5.6278985327854296E-3</c:v>
                </c:pt>
                <c:pt idx="252">
                  <c:v>1.0939268200678989E-2</c:v>
                </c:pt>
                <c:pt idx="253">
                  <c:v>-5.4104477611940302E-3</c:v>
                </c:pt>
                <c:pt idx="254">
                  <c:v>8.9834302507347495E-3</c:v>
                </c:pt>
                <c:pt idx="255">
                  <c:v>2.6027671628945544E-3</c:v>
                </c:pt>
                <c:pt idx="256">
                  <c:v>9.7872062676095731E-3</c:v>
                </c:pt>
                <c:pt idx="257">
                  <c:v>-5.4487306617071532E-3</c:v>
                </c:pt>
                <c:pt idx="258">
                  <c:v>-1.6189069423929153E-2</c:v>
                </c:pt>
                <c:pt idx="259">
                  <c:v>1.1200528496787035E-2</c:v>
                </c:pt>
                <c:pt idx="260">
                  <c:v>-1.5496659242761677E-2</c:v>
                </c:pt>
                <c:pt idx="261">
                  <c:v>-2.5367121977850834E-3</c:v>
                </c:pt>
                <c:pt idx="262">
                  <c:v>-2.4010366188324153E-2</c:v>
                </c:pt>
                <c:pt idx="263">
                  <c:v>2.2463172016774568E-2</c:v>
                </c:pt>
                <c:pt idx="264">
                  <c:v>-1.515149219503952E-6</c:v>
                </c:pt>
                <c:pt idx="265">
                  <c:v>-7.7647727272725127E-3</c:v>
                </c:pt>
                <c:pt idx="266">
                  <c:v>4.0080152670296477E-3</c:v>
                </c:pt>
                <c:pt idx="267">
                  <c:v>-2.3574144486692015E-2</c:v>
                </c:pt>
                <c:pt idx="268">
                  <c:v>7.7881619937694704E-3</c:v>
                </c:pt>
                <c:pt idx="269">
                  <c:v>4.6367851622874804E-3</c:v>
                </c:pt>
                <c:pt idx="270">
                  <c:v>-3.2626923076923748E-3</c:v>
                </c:pt>
                <c:pt idx="271">
                  <c:v>-1.3571201732420918E-3</c:v>
                </c:pt>
                <c:pt idx="272">
                  <c:v>7.9907264296755372E-4</c:v>
                </c:pt>
                <c:pt idx="273">
                  <c:v>6.57897784923055E-4</c:v>
                </c:pt>
                <c:pt idx="274">
                  <c:v>-1.1467058059119847E-3</c:v>
                </c:pt>
                <c:pt idx="275">
                  <c:v>4.635352286773795E-4</c:v>
                </c:pt>
                <c:pt idx="276">
                  <c:v>-5.2772200772200888E-3</c:v>
                </c:pt>
                <c:pt idx="277">
                  <c:v>-2.2124477745880576E-2</c:v>
                </c:pt>
                <c:pt idx="278">
                  <c:v>2.6514965078045655E-4</c:v>
                </c:pt>
                <c:pt idx="279">
                  <c:v>-1.2698412698412698E-2</c:v>
                </c:pt>
                <c:pt idx="280">
                  <c:v>-2.5321543408360131E-3</c:v>
                </c:pt>
                <c:pt idx="281">
                  <c:v>-5.2383446830801469E-4</c:v>
                </c:pt>
                <c:pt idx="282">
                  <c:v>1.4400903080148833E-3</c:v>
                </c:pt>
                <c:pt idx="283">
                  <c:v>-1.5990518411641179E-3</c:v>
                </c:pt>
                <c:pt idx="284">
                  <c:v>-1.2653225806451583E-2</c:v>
                </c:pt>
                <c:pt idx="285">
                  <c:v>1.2815381725216622E-2</c:v>
                </c:pt>
                <c:pt idx="286">
                  <c:v>-1.289354838709671E-2</c:v>
                </c:pt>
                <c:pt idx="287">
                  <c:v>2.2369061741224104E-3</c:v>
                </c:pt>
                <c:pt idx="288">
                  <c:v>2.6492765437130632E-3</c:v>
                </c:pt>
                <c:pt idx="289">
                  <c:v>8.8813008130081122E-3</c:v>
                </c:pt>
                <c:pt idx="290">
                  <c:v>-1.2563219020665217E-2</c:v>
                </c:pt>
                <c:pt idx="291">
                  <c:v>-4.1898780250935784E-3</c:v>
                </c:pt>
                <c:pt idx="292">
                  <c:v>0</c:v>
                </c:pt>
                <c:pt idx="293">
                  <c:v>-2.7864284543517455E-3</c:v>
                </c:pt>
                <c:pt idx="294">
                  <c:v>2.6298487836949377E-3</c:v>
                </c:pt>
                <c:pt idx="295">
                  <c:v>-3.114754098360656E-3</c:v>
                </c:pt>
                <c:pt idx="296">
                  <c:v>1.4800197335964479E-3</c:v>
                </c:pt>
                <c:pt idx="297">
                  <c:v>-2.6819376026272566E-2</c:v>
                </c:pt>
                <c:pt idx="298">
                  <c:v>3.5989856023702902E-3</c:v>
                </c:pt>
                <c:pt idx="299">
                  <c:v>-3.9929388029589778E-2</c:v>
                </c:pt>
                <c:pt idx="300">
                  <c:v>6.9170825672007705E-3</c:v>
                </c:pt>
                <c:pt idx="301">
                  <c:v>4.9782608695652174E-2</c:v>
                </c:pt>
                <c:pt idx="302">
                  <c:v>-2.2571961068544213E-2</c:v>
                </c:pt>
                <c:pt idx="303">
                  <c:v>8.4745762711864406E-3</c:v>
                </c:pt>
                <c:pt idx="304">
                  <c:v>8.4033613445378148E-3</c:v>
                </c:pt>
                <c:pt idx="305">
                  <c:v>-2.4166666666666666E-2</c:v>
                </c:pt>
                <c:pt idx="306">
                  <c:v>1.5960717335610559E-2</c:v>
                </c:pt>
                <c:pt idx="307">
                  <c:v>2.6057208180285316E-4</c:v>
                </c:pt>
                <c:pt idx="308">
                  <c:v>7.9831932773109238E-3</c:v>
                </c:pt>
                <c:pt idx="309">
                  <c:v>-9.5873280533555656E-3</c:v>
                </c:pt>
                <c:pt idx="310">
                  <c:v>-1.5572390572390573E-2</c:v>
                </c:pt>
                <c:pt idx="311">
                  <c:v>4.2753313381787086E-4</c:v>
                </c:pt>
                <c:pt idx="312">
                  <c:v>-1.7094017094079281E-5</c:v>
                </c:pt>
                <c:pt idx="313">
                  <c:v>1.7094309304494746E-5</c:v>
                </c:pt>
                <c:pt idx="314">
                  <c:v>8.5470085470085479E-3</c:v>
                </c:pt>
                <c:pt idx="315">
                  <c:v>-8.4745762711864406E-3</c:v>
                </c:pt>
                <c:pt idx="316">
                  <c:v>0</c:v>
                </c:pt>
                <c:pt idx="317">
                  <c:v>-6.8376068376068376E-3</c:v>
                </c:pt>
                <c:pt idx="318">
                  <c:v>-1.7211703958691911E-3</c:v>
                </c:pt>
                <c:pt idx="319">
                  <c:v>8.4482758620689647E-3</c:v>
                </c:pt>
                <c:pt idx="320">
                  <c:v>-4.9581124978628826E-3</c:v>
                </c:pt>
                <c:pt idx="321">
                  <c:v>5.1546391752577319E-3</c:v>
                </c:pt>
                <c:pt idx="322">
                  <c:v>-6.8376068376068376E-3</c:v>
                </c:pt>
                <c:pt idx="323">
                  <c:v>7.1411359724612364E-3</c:v>
                </c:pt>
                <c:pt idx="324">
                  <c:v>-1.4469818798288996E-2</c:v>
                </c:pt>
                <c:pt idx="325">
                  <c:v>-9.8529172056696264E-3</c:v>
                </c:pt>
                <c:pt idx="326">
                  <c:v>1.5761821366024518E-2</c:v>
                </c:pt>
                <c:pt idx="327">
                  <c:v>-1.2756896551724101E-2</c:v>
                </c:pt>
                <c:pt idx="328">
                  <c:v>-3.057975798156171E-3</c:v>
                </c:pt>
                <c:pt idx="329">
                  <c:v>2.627660506262591E-4</c:v>
                </c:pt>
                <c:pt idx="330">
                  <c:v>7.0052539404553416E-3</c:v>
                </c:pt>
                <c:pt idx="331">
                  <c:v>1.573913043478261E-2</c:v>
                </c:pt>
                <c:pt idx="332">
                  <c:v>-1.2926975430185771E-2</c:v>
                </c:pt>
                <c:pt idx="333">
                  <c:v>-1.7346053772766695E-3</c:v>
                </c:pt>
                <c:pt idx="334">
                  <c:v>-2.8670721112076455E-3</c:v>
                </c:pt>
                <c:pt idx="335">
                  <c:v>-2.3525311492550317E-3</c:v>
                </c:pt>
                <c:pt idx="336">
                  <c:v>-2.0087336244541485E-2</c:v>
                </c:pt>
                <c:pt idx="337">
                  <c:v>-1.7825311942959001E-3</c:v>
                </c:pt>
                <c:pt idx="338">
                  <c:v>4.4642857142857141E-4</c:v>
                </c:pt>
                <c:pt idx="339">
                  <c:v>-4.4622936189201248E-4</c:v>
                </c:pt>
                <c:pt idx="340">
                  <c:v>0</c:v>
                </c:pt>
                <c:pt idx="341">
                  <c:v>-8.9285714285714281E-3</c:v>
                </c:pt>
                <c:pt idx="342">
                  <c:v>5.9459459459446347E-5</c:v>
                </c:pt>
                <c:pt idx="343">
                  <c:v>4.462257199121495E-2</c:v>
                </c:pt>
                <c:pt idx="344">
                  <c:v>-6.4246291824767163E-3</c:v>
                </c:pt>
                <c:pt idx="345">
                  <c:v>-1.8660764657379681E-3</c:v>
                </c:pt>
                <c:pt idx="346">
                  <c:v>-8.6956521739130438E-4</c:v>
                </c:pt>
                <c:pt idx="347">
                  <c:v>-1.1644908616187926E-2</c:v>
                </c:pt>
                <c:pt idx="348">
                  <c:v>4.1034853207937991E-3</c:v>
                </c:pt>
                <c:pt idx="349">
                  <c:v>-3.314975269232055E-3</c:v>
                </c:pt>
                <c:pt idx="350">
                  <c:v>3.0796304443466782E-3</c:v>
                </c:pt>
                <c:pt idx="351">
                  <c:v>-1.9942105263157907E-2</c:v>
                </c:pt>
                <c:pt idx="352">
                  <c:v>1.8350151172594569E-2</c:v>
                </c:pt>
                <c:pt idx="353">
                  <c:v>4.6529696739581799E-3</c:v>
                </c:pt>
                <c:pt idx="354">
                  <c:v>-1.511729022572761E-3</c:v>
                </c:pt>
                <c:pt idx="355">
                  <c:v>1.2182235874862139E-2</c:v>
                </c:pt>
                <c:pt idx="356">
                  <c:v>-1.0572713155211258E-2</c:v>
                </c:pt>
                <c:pt idx="357">
                  <c:v>1.4851831632581662E-2</c:v>
                </c:pt>
                <c:pt idx="358">
                  <c:v>-8.6206896551724131E-5</c:v>
                </c:pt>
                <c:pt idx="359">
                  <c:v>-8.6214328821450129E-5</c:v>
                </c:pt>
                <c:pt idx="360">
                  <c:v>-1.1896878772202066E-2</c:v>
                </c:pt>
                <c:pt idx="361">
                  <c:v>3.4886501070678379E-3</c:v>
                </c:pt>
                <c:pt idx="362">
                  <c:v>5.2173913043478265E-3</c:v>
                </c:pt>
                <c:pt idx="363">
                  <c:v>-5.1903114186851208E-3</c:v>
                </c:pt>
                <c:pt idx="364">
                  <c:v>0</c:v>
                </c:pt>
                <c:pt idx="365">
                  <c:v>1.7391304347826088E-3</c:v>
                </c:pt>
                <c:pt idx="366">
                  <c:v>-1.736111111111111E-3</c:v>
                </c:pt>
                <c:pt idx="367">
                  <c:v>1.7391304347826088E-3</c:v>
                </c:pt>
                <c:pt idx="368">
                  <c:v>9.5486111111111119E-3</c:v>
                </c:pt>
                <c:pt idx="369">
                  <c:v>-3.4823731728288909E-3</c:v>
                </c:pt>
                <c:pt idx="370">
                  <c:v>9.0599249320505633E-4</c:v>
                </c:pt>
                <c:pt idx="371">
                  <c:v>5.1580459770115463E-3</c:v>
                </c:pt>
                <c:pt idx="372">
                  <c:v>1.1163681584928262E-2</c:v>
                </c:pt>
                <c:pt idx="373">
                  <c:v>-7.9210253510507787E-3</c:v>
                </c:pt>
                <c:pt idx="374">
                  <c:v>1.0481035184296697E-3</c:v>
                </c:pt>
                <c:pt idx="375">
                  <c:v>-5.8818970739183234E-3</c:v>
                </c:pt>
                <c:pt idx="376">
                  <c:v>2.0379518263968631E-2</c:v>
                </c:pt>
                <c:pt idx="377">
                  <c:v>8.6537445833700065E-3</c:v>
                </c:pt>
                <c:pt idx="378">
                  <c:v>1.6694490818030049E-2</c:v>
                </c:pt>
                <c:pt idx="379">
                  <c:v>-3.5303776683087026E-2</c:v>
                </c:pt>
                <c:pt idx="380">
                  <c:v>-1.0211063829787197E-2</c:v>
                </c:pt>
                <c:pt idx="381">
                  <c:v>8.3106764505421014E-3</c:v>
                </c:pt>
                <c:pt idx="382">
                  <c:v>6.3956757273020306E-4</c:v>
                </c:pt>
                <c:pt idx="383">
                  <c:v>5.6098256602083521E-3</c:v>
                </c:pt>
                <c:pt idx="384">
                  <c:v>-1.6949152542372881E-3</c:v>
                </c:pt>
                <c:pt idx="385">
                  <c:v>1.1884550084889643E-2</c:v>
                </c:pt>
                <c:pt idx="386">
                  <c:v>-2.3775167785235023E-3</c:v>
                </c:pt>
                <c:pt idx="387">
                  <c:v>2.5513679334928973E-3</c:v>
                </c:pt>
                <c:pt idx="388">
                  <c:v>-1.8453279651065259E-3</c:v>
                </c:pt>
                <c:pt idx="389">
                  <c:v>-3.8655462184873949E-3</c:v>
                </c:pt>
                <c:pt idx="390">
                  <c:v>-4.5554243293403074E-3</c:v>
                </c:pt>
                <c:pt idx="391">
                  <c:v>1.6949152542372881E-3</c:v>
                </c:pt>
                <c:pt idx="392">
                  <c:v>-5.3231810490693802E-3</c:v>
                </c:pt>
                <c:pt idx="393">
                  <c:v>2.9167106118185814E-2</c:v>
                </c:pt>
                <c:pt idx="394">
                  <c:v>-1.1044628099173505E-2</c:v>
                </c:pt>
                <c:pt idx="395">
                  <c:v>-4.7098700022396604E-3</c:v>
                </c:pt>
                <c:pt idx="396">
                  <c:v>7.556675062972292E-3</c:v>
                </c:pt>
                <c:pt idx="397">
                  <c:v>-2.5000000000000001E-3</c:v>
                </c:pt>
                <c:pt idx="398">
                  <c:v>-2.2556390977443608E-2</c:v>
                </c:pt>
                <c:pt idx="399">
                  <c:v>0</c:v>
                </c:pt>
                <c:pt idx="400">
                  <c:v>1.7094017094017094E-4</c:v>
                </c:pt>
                <c:pt idx="401">
                  <c:v>-1.5551187831139939E-2</c:v>
                </c:pt>
                <c:pt idx="402">
                  <c:v>-1.7361080970724493E-6</c:v>
                </c:pt>
                <c:pt idx="403">
                  <c:v>-2.1210069444444458E-2</c:v>
                </c:pt>
                <c:pt idx="404">
                  <c:v>1.1027292415698961E-2</c:v>
                </c:pt>
                <c:pt idx="405">
                  <c:v>0</c:v>
                </c:pt>
                <c:pt idx="406">
                  <c:v>0</c:v>
                </c:pt>
                <c:pt idx="407">
                  <c:v>-8.771929824561403E-3</c:v>
                </c:pt>
                <c:pt idx="408">
                  <c:v>-8.8495575221238937E-3</c:v>
                </c:pt>
                <c:pt idx="409">
                  <c:v>-6.2500000000000003E-3</c:v>
                </c:pt>
                <c:pt idx="410">
                  <c:v>9.2093441150044916E-3</c:v>
                </c:pt>
                <c:pt idx="411">
                  <c:v>6.0093478744713998E-3</c:v>
                </c:pt>
                <c:pt idx="412">
                  <c:v>0</c:v>
                </c:pt>
                <c:pt idx="413">
                  <c:v>-3.538053097345094E-3</c:v>
                </c:pt>
                <c:pt idx="414">
                  <c:v>3.5506153630277355E-3</c:v>
                </c:pt>
                <c:pt idx="415">
                  <c:v>7.4999999999999997E-2</c:v>
                </c:pt>
                <c:pt idx="416">
                  <c:v>1.4941345955958016E-2</c:v>
                </c:pt>
                <c:pt idx="417">
                  <c:v>2.1169600129775326E-2</c:v>
                </c:pt>
                <c:pt idx="418">
                  <c:v>9.2454328832406382E-3</c:v>
                </c:pt>
                <c:pt idx="419">
                  <c:v>7.3663665554366594E-3</c:v>
                </c:pt>
                <c:pt idx="420">
                  <c:v>-3.8279687499999965E-2</c:v>
                </c:pt>
                <c:pt idx="421">
                  <c:v>-8.8562000711615765E-3</c:v>
                </c:pt>
                <c:pt idx="422">
                  <c:v>-1.8605032374395543E-2</c:v>
                </c:pt>
                <c:pt idx="423">
                  <c:v>-1.2861199265074327E-2</c:v>
                </c:pt>
                <c:pt idx="424">
                  <c:v>-1.7764805414551572E-2</c:v>
                </c:pt>
                <c:pt idx="425">
                  <c:v>1.8086101488197226E-2</c:v>
                </c:pt>
                <c:pt idx="426">
                  <c:v>-1.8612521150592216E-2</c:v>
                </c:pt>
                <c:pt idx="427">
                  <c:v>9.6982758620689654E-4</c:v>
                </c:pt>
                <c:pt idx="428">
                  <c:v>-9.5812251049628601E-3</c:v>
                </c:pt>
                <c:pt idx="429">
                  <c:v>2.1739130434782609E-3</c:v>
                </c:pt>
                <c:pt idx="430">
                  <c:v>-2.8737527114968157E-3</c:v>
                </c:pt>
                <c:pt idx="431">
                  <c:v>-3.1796364041391883E-3</c:v>
                </c:pt>
                <c:pt idx="432">
                  <c:v>5.3796744575019179E-2</c:v>
                </c:pt>
                <c:pt idx="433">
                  <c:v>-2.0842307564863015E-2</c:v>
                </c:pt>
                <c:pt idx="434">
                  <c:v>4.8278341793569109E-3</c:v>
                </c:pt>
                <c:pt idx="435">
                  <c:v>-5.0858524391336445E-3</c:v>
                </c:pt>
                <c:pt idx="436">
                  <c:v>-1.4098738560642224E-3</c:v>
                </c:pt>
                <c:pt idx="437">
                  <c:v>3.1779661016949155E-3</c:v>
                </c:pt>
                <c:pt idx="438">
                  <c:v>1.3980992608236537E-2</c:v>
                </c:pt>
                <c:pt idx="439">
                  <c:v>-3.2741814546363407E-2</c:v>
                </c:pt>
                <c:pt idx="440">
                  <c:v>-4.3066322136089581E-3</c:v>
                </c:pt>
                <c:pt idx="441">
                  <c:v>-1.124567474048443E-2</c:v>
                </c:pt>
                <c:pt idx="442">
                  <c:v>2.3622047244094488E-2</c:v>
                </c:pt>
                <c:pt idx="443">
                  <c:v>8.5470085470085479E-3</c:v>
                </c:pt>
                <c:pt idx="444">
                  <c:v>-1.1652118644067556E-2</c:v>
                </c:pt>
                <c:pt idx="445">
                  <c:v>-9.6450119421172698E-3</c:v>
                </c:pt>
                <c:pt idx="446">
                  <c:v>4.3272652341727171E-3</c:v>
                </c:pt>
                <c:pt idx="447">
                  <c:v>-1.3793103448275862E-2</c:v>
                </c:pt>
                <c:pt idx="448">
                  <c:v>6.993006993006993E-3</c:v>
                </c:pt>
                <c:pt idx="449">
                  <c:v>4.6296296296296823E-3</c:v>
                </c:pt>
                <c:pt idx="450">
                  <c:v>3.4562211981566818E-3</c:v>
                </c:pt>
                <c:pt idx="451">
                  <c:v>1.2629161882893173E-2</c:v>
                </c:pt>
                <c:pt idx="452">
                  <c:v>-1.3605442176870748E-2</c:v>
                </c:pt>
                <c:pt idx="453">
                  <c:v>1.7241379310344827E-2</c:v>
                </c:pt>
                <c:pt idx="454">
                  <c:v>1.6949152542372881E-2</c:v>
                </c:pt>
                <c:pt idx="455">
                  <c:v>-2.4163333333333259E-2</c:v>
                </c:pt>
                <c:pt idx="456">
                  <c:v>2.4075067207285222E-2</c:v>
                </c:pt>
                <c:pt idx="457">
                  <c:v>-2.1010743865056185E-2</c:v>
                </c:pt>
                <c:pt idx="458">
                  <c:v>-3.4071550255536627E-3</c:v>
                </c:pt>
                <c:pt idx="459">
                  <c:v>-2.1367521367521368E-2</c:v>
                </c:pt>
                <c:pt idx="460">
                  <c:v>-5.062008733624378E-3</c:v>
                </c:pt>
                <c:pt idx="461">
                  <c:v>-1.9241505472242083E-3</c:v>
                </c:pt>
                <c:pt idx="462">
                  <c:v>2.6279406022099326E-3</c:v>
                </c:pt>
                <c:pt idx="463">
                  <c:v>0</c:v>
                </c:pt>
                <c:pt idx="464">
                  <c:v>0</c:v>
                </c:pt>
                <c:pt idx="465">
                  <c:v>0</c:v>
                </c:pt>
                <c:pt idx="466">
                  <c:v>0</c:v>
                </c:pt>
                <c:pt idx="467">
                  <c:v>0</c:v>
                </c:pt>
                <c:pt idx="468">
                  <c:v>0</c:v>
                </c:pt>
                <c:pt idx="469">
                  <c:v>-2.4559649122806979E-2</c:v>
                </c:pt>
                <c:pt idx="470">
                  <c:v>5.4990908289734601E-3</c:v>
                </c:pt>
                <c:pt idx="471">
                  <c:v>2.0418256765614069E-3</c:v>
                </c:pt>
                <c:pt idx="472">
                  <c:v>-1.8148875401642284E-2</c:v>
                </c:pt>
                <c:pt idx="473">
                  <c:v>-5.6360254748258867E-5</c:v>
                </c:pt>
                <c:pt idx="474">
                  <c:v>-1.9970836469685591E-2</c:v>
                </c:pt>
                <c:pt idx="475">
                  <c:v>2.4370243665332077E-2</c:v>
                </c:pt>
                <c:pt idx="476">
                  <c:v>-3.1067419596706711E-2</c:v>
                </c:pt>
                <c:pt idx="477">
                  <c:v>4.0672897196262093E-3</c:v>
                </c:pt>
                <c:pt idx="478">
                  <c:v>-2.7227575319820733E-2</c:v>
                </c:pt>
                <c:pt idx="479">
                  <c:v>3.148024112525117E-2</c:v>
                </c:pt>
                <c:pt idx="480">
                  <c:v>-2.5974025974025976E-2</c:v>
                </c:pt>
                <c:pt idx="481">
                  <c:v>9.5238095238095247E-3</c:v>
                </c:pt>
                <c:pt idx="482">
                  <c:v>7.3583018867924482E-2</c:v>
                </c:pt>
                <c:pt idx="483">
                  <c:v>-5.8653881641268224E-2</c:v>
                </c:pt>
                <c:pt idx="484">
                  <c:v>1.5635939323220535E-2</c:v>
                </c:pt>
                <c:pt idx="485">
                  <c:v>7.3529411764705881E-3</c:v>
                </c:pt>
                <c:pt idx="486">
                  <c:v>-4.2579075425790199E-3</c:v>
                </c:pt>
                <c:pt idx="487">
                  <c:v>-1.221747098350697E-3</c:v>
                </c:pt>
                <c:pt idx="488">
                  <c:v>3.7003058103976093E-3</c:v>
                </c:pt>
                <c:pt idx="489">
                  <c:v>-1.4838060997532123E-2</c:v>
                </c:pt>
                <c:pt idx="490">
                  <c:v>3.6370384115791424E-2</c:v>
                </c:pt>
                <c:pt idx="491">
                  <c:v>-1.3249776186213071E-2</c:v>
                </c:pt>
                <c:pt idx="492">
                  <c:v>2.885138813282526E-2</c:v>
                </c:pt>
                <c:pt idx="493">
                  <c:v>-4.7619047619047616E-2</c:v>
                </c:pt>
                <c:pt idx="494">
                  <c:v>1.8518518518518517E-2</c:v>
                </c:pt>
                <c:pt idx="495">
                  <c:v>-9.0909090909090905E-3</c:v>
                </c:pt>
                <c:pt idx="496">
                  <c:v>-5.0440366972476667E-3</c:v>
                </c:pt>
                <c:pt idx="497">
                  <c:v>5.5874493546346535E-2</c:v>
                </c:pt>
                <c:pt idx="498">
                  <c:v>-3.0065548974847627E-2</c:v>
                </c:pt>
                <c:pt idx="499">
                  <c:v>5.7393285134199005E-3</c:v>
                </c:pt>
                <c:pt idx="500">
                  <c:v>-1.3101089526871969E-2</c:v>
                </c:pt>
                <c:pt idx="501">
                  <c:v>6.8849157754374175E-3</c:v>
                </c:pt>
                <c:pt idx="502">
                  <c:v>6.1291291291290856E-3</c:v>
                </c:pt>
                <c:pt idx="503">
                  <c:v>-8.909357362224158E-5</c:v>
                </c:pt>
                <c:pt idx="504">
                  <c:v>1.9070559293324966E-2</c:v>
                </c:pt>
                <c:pt idx="505">
                  <c:v>-3.162390158172225E-2</c:v>
                </c:pt>
                <c:pt idx="506">
                  <c:v>-1.9974374144746225E-2</c:v>
                </c:pt>
                <c:pt idx="507">
                  <c:v>2.3009259259259261E-2</c:v>
                </c:pt>
                <c:pt idx="508">
                  <c:v>-2.0681540480608229E-2</c:v>
                </c:pt>
                <c:pt idx="509">
                  <c:v>1.6635859519408502E-2</c:v>
                </c:pt>
                <c:pt idx="510">
                  <c:v>-1.090909090909091E-2</c:v>
                </c:pt>
                <c:pt idx="511">
                  <c:v>-7.3529411764705881E-3</c:v>
                </c:pt>
                <c:pt idx="512">
                  <c:v>9.2592592592592587E-3</c:v>
                </c:pt>
                <c:pt idx="513">
                  <c:v>-3.0581039755352237E-3</c:v>
                </c:pt>
                <c:pt idx="514">
                  <c:v>2.0449897750511622E-3</c:v>
                </c:pt>
                <c:pt idx="515">
                  <c:v>1.0204081632653246E-3</c:v>
                </c:pt>
                <c:pt idx="516">
                  <c:v>8.8345225959905911E-3</c:v>
                </c:pt>
                <c:pt idx="517">
                  <c:v>1.8524755810036944E-2</c:v>
                </c:pt>
                <c:pt idx="518">
                  <c:v>3.8560405643741952E-4</c:v>
                </c:pt>
                <c:pt idx="519">
                  <c:v>1.8951730936379845E-2</c:v>
                </c:pt>
                <c:pt idx="520">
                  <c:v>-9.605881071110026E-3</c:v>
                </c:pt>
                <c:pt idx="521">
                  <c:v>3.0268630244605563E-3</c:v>
                </c:pt>
                <c:pt idx="522">
                  <c:v>-3.6343223373123939E-3</c:v>
                </c:pt>
                <c:pt idx="523">
                  <c:v>9.1189470361869663E-4</c:v>
                </c:pt>
                <c:pt idx="524">
                  <c:v>-9.1106390926517958E-4</c:v>
                </c:pt>
                <c:pt idx="525">
                  <c:v>0</c:v>
                </c:pt>
                <c:pt idx="526">
                  <c:v>-2.6546902654867217E-2</c:v>
                </c:pt>
                <c:pt idx="527">
                  <c:v>1.8198148730638696E-2</c:v>
                </c:pt>
                <c:pt idx="528">
                  <c:v>-1.1309321857378101E-5</c:v>
                </c:pt>
                <c:pt idx="529">
                  <c:v>6.6959383004038938E-3</c:v>
                </c:pt>
                <c:pt idx="530">
                  <c:v>1.1080346741431484E-2</c:v>
                </c:pt>
                <c:pt idx="531">
                  <c:v>-8.771929824561403E-3</c:v>
                </c:pt>
                <c:pt idx="532">
                  <c:v>1.7522123893805308E-2</c:v>
                </c:pt>
                <c:pt idx="533">
                  <c:v>3.4788658897199514E-4</c:v>
                </c:pt>
                <c:pt idx="534">
                  <c:v>-1.0606850982438469E-3</c:v>
                </c:pt>
                <c:pt idx="535">
                  <c:v>-2.5222371146582125E-2</c:v>
                </c:pt>
                <c:pt idx="536">
                  <c:v>-3.5714285714285712E-2</c:v>
                </c:pt>
                <c:pt idx="537">
                  <c:v>1.8518518518518517E-2</c:v>
                </c:pt>
                <c:pt idx="538">
                  <c:v>6.5909090909090908E-3</c:v>
                </c:pt>
                <c:pt idx="539">
                  <c:v>-6.5477534432151728E-3</c:v>
                </c:pt>
                <c:pt idx="540">
                  <c:v>4.4545454545454548E-2</c:v>
                </c:pt>
                <c:pt idx="541">
                  <c:v>-3.5683202785030461E-2</c:v>
                </c:pt>
                <c:pt idx="542">
                  <c:v>3.9109506618532439E-3</c:v>
                </c:pt>
                <c:pt idx="543">
                  <c:v>-1.6856457896314053E-2</c:v>
                </c:pt>
                <c:pt idx="544">
                  <c:v>-1.24209403337652E-2</c:v>
                </c:pt>
                <c:pt idx="545">
                  <c:v>-5.5555555555555558E-3</c:v>
                </c:pt>
                <c:pt idx="546">
                  <c:v>1.4897579143389199E-2</c:v>
                </c:pt>
                <c:pt idx="547">
                  <c:v>0</c:v>
                </c:pt>
                <c:pt idx="548">
                  <c:v>8.600917431192661E-4</c:v>
                </c:pt>
                <c:pt idx="549">
                  <c:v>-8.5935262102549413E-4</c:v>
                </c:pt>
                <c:pt idx="550">
                  <c:v>3.4403669724770644E-3</c:v>
                </c:pt>
                <c:pt idx="551">
                  <c:v>2.4E-2</c:v>
                </c:pt>
                <c:pt idx="552">
                  <c:v>7.1428571428571426E-3</c:v>
                </c:pt>
                <c:pt idx="553">
                  <c:v>0</c:v>
                </c:pt>
                <c:pt idx="554">
                  <c:v>-2.2056737588652418E-2</c:v>
                </c:pt>
                <c:pt idx="555">
                  <c:v>-2.8283414315759597E-3</c:v>
                </c:pt>
                <c:pt idx="556">
                  <c:v>1.4181818181818512E-3</c:v>
                </c:pt>
                <c:pt idx="557">
                  <c:v>-9.4411561785117965E-4</c:v>
                </c:pt>
                <c:pt idx="558">
                  <c:v>1.4617180968996621E-2</c:v>
                </c:pt>
                <c:pt idx="559">
                  <c:v>-1.4872293865385926E-2</c:v>
                </c:pt>
                <c:pt idx="560">
                  <c:v>5.8496363636363555E-2</c:v>
                </c:pt>
                <c:pt idx="561">
                  <c:v>1.2075448363287234E-2</c:v>
                </c:pt>
                <c:pt idx="562">
                  <c:v>-2.6155671305136022E-2</c:v>
                </c:pt>
                <c:pt idx="563">
                  <c:v>-4.8687793950885514E-3</c:v>
                </c:pt>
                <c:pt idx="564">
                  <c:v>-3.6774771671837805E-2</c:v>
                </c:pt>
                <c:pt idx="565">
                  <c:v>9.1328787878787402E-3</c:v>
                </c:pt>
                <c:pt idx="566">
                  <c:v>-9.0502241873723389E-3</c:v>
                </c:pt>
                <c:pt idx="567">
                  <c:v>-1.6472727272728001E-3</c:v>
                </c:pt>
                <c:pt idx="568">
                  <c:v>1.1666490619092616E-2</c:v>
                </c:pt>
                <c:pt idx="569">
                  <c:v>-1.9801980198019802E-2</c:v>
                </c:pt>
                <c:pt idx="570">
                  <c:v>1.9281910009182696E-2</c:v>
                </c:pt>
                <c:pt idx="571">
                  <c:v>5.4054151448921532E-3</c:v>
                </c:pt>
                <c:pt idx="572">
                  <c:v>-3.2168516431034337E-4</c:v>
                </c:pt>
                <c:pt idx="573">
                  <c:v>8.2553585882180042E-4</c:v>
                </c:pt>
                <c:pt idx="574">
                  <c:v>3.0808913090205306E-3</c:v>
                </c:pt>
                <c:pt idx="575">
                  <c:v>-1.7678571428571429E-2</c:v>
                </c:pt>
                <c:pt idx="576">
                  <c:v>2.1292492274131995E-2</c:v>
                </c:pt>
                <c:pt idx="577">
                  <c:v>1.457246450331336E-2</c:v>
                </c:pt>
                <c:pt idx="578">
                  <c:v>2.6314035087719258E-2</c:v>
                </c:pt>
                <c:pt idx="579">
                  <c:v>-8.5436043480415468E-3</c:v>
                </c:pt>
                <c:pt idx="580">
                  <c:v>1.2929288052951595E-2</c:v>
                </c:pt>
                <c:pt idx="581">
                  <c:v>-1.276595744680851E-2</c:v>
                </c:pt>
                <c:pt idx="582">
                  <c:v>-1.6163793103448277E-2</c:v>
                </c:pt>
                <c:pt idx="583">
                  <c:v>1.6431106243154473E-2</c:v>
                </c:pt>
                <c:pt idx="584">
                  <c:v>-8.6223989268984398E-3</c:v>
                </c:pt>
                <c:pt idx="585">
                  <c:v>-2.3332173913043455E-2</c:v>
                </c:pt>
                <c:pt idx="586">
                  <c:v>3.0834211800905981E-2</c:v>
                </c:pt>
                <c:pt idx="587">
                  <c:v>-1.5470720331663568E-2</c:v>
                </c:pt>
                <c:pt idx="588">
                  <c:v>2.7371110144161536E-4</c:v>
                </c:pt>
                <c:pt idx="589">
                  <c:v>1.5611296263813365E-2</c:v>
                </c:pt>
                <c:pt idx="590">
                  <c:v>1.7253886010362316E-3</c:v>
                </c:pt>
                <c:pt idx="591">
                  <c:v>-3.446557666478698E-3</c:v>
                </c:pt>
                <c:pt idx="592">
                  <c:v>-1.7301038062661382E-6</c:v>
                </c:pt>
                <c:pt idx="593">
                  <c:v>1.7301067995304973E-6</c:v>
                </c:pt>
                <c:pt idx="594">
                  <c:v>-1.7301038062346676E-5</c:v>
                </c:pt>
                <c:pt idx="595">
                  <c:v>-8.4776553227558201E-4</c:v>
                </c:pt>
                <c:pt idx="596">
                  <c:v>0</c:v>
                </c:pt>
                <c:pt idx="597">
                  <c:v>-2.7532467532470053E-4</c:v>
                </c:pt>
                <c:pt idx="598">
                  <c:v>-1.0983110501419414E-2</c:v>
                </c:pt>
                <c:pt idx="599">
                  <c:v>1.2259194395796848E-2</c:v>
                </c:pt>
                <c:pt idx="600">
                  <c:v>-1.8166089965397925E-2</c:v>
                </c:pt>
                <c:pt idx="601">
                  <c:v>-2.6431718061674008E-3</c:v>
                </c:pt>
                <c:pt idx="602">
                  <c:v>6.4054770318021396E-3</c:v>
                </c:pt>
                <c:pt idx="603">
                  <c:v>-8.1167363469507019E-3</c:v>
                </c:pt>
                <c:pt idx="604">
                  <c:v>2.6545038778623714E-2</c:v>
                </c:pt>
                <c:pt idx="605">
                  <c:v>-4.2931034482757997E-3</c:v>
                </c:pt>
                <c:pt idx="606">
                  <c:v>0</c:v>
                </c:pt>
                <c:pt idx="607">
                  <c:v>0</c:v>
                </c:pt>
                <c:pt idx="608">
                  <c:v>6.0547292110381184E-3</c:v>
                </c:pt>
                <c:pt idx="609">
                  <c:v>2.0060966980681842E-3</c:v>
                </c:pt>
                <c:pt idx="610">
                  <c:v>1.0010401656630747E-2</c:v>
                </c:pt>
                <c:pt idx="611">
                  <c:v>-4.9555933484504572E-3</c:v>
                </c:pt>
                <c:pt idx="612">
                  <c:v>4.4641735230489176E-3</c:v>
                </c:pt>
                <c:pt idx="613">
                  <c:v>-1.7126877179138585E-4</c:v>
                </c:pt>
                <c:pt idx="614">
                  <c:v>4.1024983345023342E-3</c:v>
                </c:pt>
                <c:pt idx="615">
                  <c:v>-1.2665713732667143E-2</c:v>
                </c:pt>
                <c:pt idx="616">
                  <c:v>-2.1518234658676184E-2</c:v>
                </c:pt>
                <c:pt idx="617">
                  <c:v>2.260312612807738E-2</c:v>
                </c:pt>
                <c:pt idx="618">
                  <c:v>2.7649110521922593E-2</c:v>
                </c:pt>
                <c:pt idx="619">
                  <c:v>-3.1719532554257093E-2</c:v>
                </c:pt>
                <c:pt idx="620">
                  <c:v>1.0919540229885005E-2</c:v>
                </c:pt>
                <c:pt idx="621">
                  <c:v>-1.4070494599204094E-2</c:v>
                </c:pt>
                <c:pt idx="622">
                  <c:v>3.3155542741819758E-3</c:v>
                </c:pt>
                <c:pt idx="623">
                  <c:v>-2.4137931034482758E-2</c:v>
                </c:pt>
                <c:pt idx="624">
                  <c:v>1.9434628975265017E-2</c:v>
                </c:pt>
                <c:pt idx="625">
                  <c:v>1.3864818024263431E-2</c:v>
                </c:pt>
                <c:pt idx="626">
                  <c:v>6.9444444444444441E-3</c:v>
                </c:pt>
                <c:pt idx="627">
                  <c:v>1.8567639257294429E-2</c:v>
                </c:pt>
                <c:pt idx="628">
                  <c:v>-9.5833333333333326E-3</c:v>
                </c:pt>
                <c:pt idx="629">
                  <c:v>5.3288458841677698E-3</c:v>
                </c:pt>
                <c:pt idx="630">
                  <c:v>9.7642627981582315E-4</c:v>
                </c:pt>
                <c:pt idx="631">
                  <c:v>-4.6729840208100904E-3</c:v>
                </c:pt>
                <c:pt idx="632">
                  <c:v>-8.4097930686877712E-3</c:v>
                </c:pt>
                <c:pt idx="633">
                  <c:v>8.2562721990034373E-3</c:v>
                </c:pt>
                <c:pt idx="634">
                  <c:v>-2.6070570755513133E-3</c:v>
                </c:pt>
                <c:pt idx="635">
                  <c:v>1.0600353027889838E-2</c:v>
                </c:pt>
                <c:pt idx="636">
                  <c:v>-1.8027285170544839E-2</c:v>
                </c:pt>
                <c:pt idx="637">
                  <c:v>2.8756649688738031E-2</c:v>
                </c:pt>
                <c:pt idx="638">
                  <c:v>-1.497678804145841E-4</c:v>
                </c:pt>
                <c:pt idx="639">
                  <c:v>3.8216062005762441E-2</c:v>
                </c:pt>
                <c:pt idx="640">
                  <c:v>-4.6979332273449921E-2</c:v>
                </c:pt>
                <c:pt idx="641">
                  <c:v>2.9276837100675621E-2</c:v>
                </c:pt>
                <c:pt idx="642">
                  <c:v>-3.2576985413290704E-3</c:v>
                </c:pt>
                <c:pt idx="643">
                  <c:v>5.7074098765834188E-3</c:v>
                </c:pt>
                <c:pt idx="644">
                  <c:v>-2.1018593371059015E-2</c:v>
                </c:pt>
                <c:pt idx="645">
                  <c:v>7.4318744838976049E-3</c:v>
                </c:pt>
                <c:pt idx="646">
                  <c:v>-3.2786885245901641E-2</c:v>
                </c:pt>
                <c:pt idx="647">
                  <c:v>4.2372881355932202E-2</c:v>
                </c:pt>
                <c:pt idx="648">
                  <c:v>-2.1680216802167973E-2</c:v>
                </c:pt>
                <c:pt idx="649">
                  <c:v>-2.7700831024931251E-3</c:v>
                </c:pt>
                <c:pt idx="650">
                  <c:v>-1.180555555555505E-3</c:v>
                </c:pt>
                <c:pt idx="651">
                  <c:v>1.1819509142737448E-3</c:v>
                </c:pt>
                <c:pt idx="652">
                  <c:v>-7.4999999999999997E-3</c:v>
                </c:pt>
                <c:pt idx="653">
                  <c:v>4.0638119227539883E-2</c:v>
                </c:pt>
                <c:pt idx="654">
                  <c:v>-2.049378731644344E-2</c:v>
                </c:pt>
                <c:pt idx="655">
                  <c:v>-5.0650741350905916E-3</c:v>
                </c:pt>
                <c:pt idx="656">
                  <c:v>1.0058359847365261E-2</c:v>
                </c:pt>
                <c:pt idx="657">
                  <c:v>-5.0816393442622877E-2</c:v>
                </c:pt>
                <c:pt idx="658">
                  <c:v>1.7219284216633698E-3</c:v>
                </c:pt>
                <c:pt idx="659">
                  <c:v>0</c:v>
                </c:pt>
                <c:pt idx="660">
                  <c:v>-1.2239676275303885E-2</c:v>
                </c:pt>
                <c:pt idx="661">
                  <c:v>6.2820736603246257E-3</c:v>
                </c:pt>
                <c:pt idx="662">
                  <c:v>-2.3694750554642359E-3</c:v>
                </c:pt>
                <c:pt idx="663">
                  <c:v>1.3475144010169666E-3</c:v>
                </c:pt>
                <c:pt idx="664">
                  <c:v>1.5974773748586108E-4</c:v>
                </c:pt>
                <c:pt idx="665">
                  <c:v>0</c:v>
                </c:pt>
                <c:pt idx="666">
                  <c:v>0</c:v>
                </c:pt>
                <c:pt idx="667">
                  <c:v>-2.6041666666666665E-3</c:v>
                </c:pt>
                <c:pt idx="668">
                  <c:v>2.6109660574412533E-3</c:v>
                </c:pt>
                <c:pt idx="669">
                  <c:v>-1.0416666666666666E-2</c:v>
                </c:pt>
                <c:pt idx="670">
                  <c:v>-7.0175438596491229E-3</c:v>
                </c:pt>
                <c:pt idx="671">
                  <c:v>1.7667844522968198E-3</c:v>
                </c:pt>
                <c:pt idx="672">
                  <c:v>-1.7636684303350969E-3</c:v>
                </c:pt>
                <c:pt idx="673">
                  <c:v>-1.7667844522968198E-3</c:v>
                </c:pt>
                <c:pt idx="674">
                  <c:v>2.8761061946902654E-3</c:v>
                </c:pt>
                <c:pt idx="675">
                  <c:v>-2.8678579307302009E-3</c:v>
                </c:pt>
                <c:pt idx="676">
                  <c:v>9.7345132743362831E-3</c:v>
                </c:pt>
                <c:pt idx="677">
                  <c:v>-1.8404907975460124E-2</c:v>
                </c:pt>
                <c:pt idx="678">
                  <c:v>1.7857142857142856E-2</c:v>
                </c:pt>
                <c:pt idx="679">
                  <c:v>-8.771929824561403E-3</c:v>
                </c:pt>
                <c:pt idx="680">
                  <c:v>4.4247787610619468E-3</c:v>
                </c:pt>
                <c:pt idx="681">
                  <c:v>0</c:v>
                </c:pt>
                <c:pt idx="682">
                  <c:v>1.4684287812040582E-3</c:v>
                </c:pt>
                <c:pt idx="683">
                  <c:v>2.9325513196481472E-3</c:v>
                </c:pt>
                <c:pt idx="684">
                  <c:v>1.9493177387912989E-3</c:v>
                </c:pt>
                <c:pt idx="685">
                  <c:v>6.8093385214009032E-3</c:v>
                </c:pt>
                <c:pt idx="686">
                  <c:v>3.9613526570047609E-3</c:v>
                </c:pt>
                <c:pt idx="687">
                  <c:v>1.3376960831488859E-2</c:v>
                </c:pt>
                <c:pt idx="688">
                  <c:v>-1.1965811965811967E-2</c:v>
                </c:pt>
                <c:pt idx="689">
                  <c:v>3.4602076124567477E-2</c:v>
                </c:pt>
                <c:pt idx="690">
                  <c:v>-6.688963210702341E-3</c:v>
                </c:pt>
                <c:pt idx="691">
                  <c:v>1.0101010101010102E-2</c:v>
                </c:pt>
                <c:pt idx="692">
                  <c:v>0</c:v>
                </c:pt>
                <c:pt idx="693">
                  <c:v>-2.5000000000000001E-2</c:v>
                </c:pt>
                <c:pt idx="694">
                  <c:v>2.564102564102564E-2</c:v>
                </c:pt>
                <c:pt idx="695">
                  <c:v>0</c:v>
                </c:pt>
                <c:pt idx="696">
                  <c:v>0</c:v>
                </c:pt>
                <c:pt idx="697">
                  <c:v>1.25E-3</c:v>
                </c:pt>
                <c:pt idx="698">
                  <c:v>4.1614648356221392E-4</c:v>
                </c:pt>
                <c:pt idx="699">
                  <c:v>-2.5998336106489183E-3</c:v>
                </c:pt>
                <c:pt idx="700">
                  <c:v>-2.3980815347721821E-3</c:v>
                </c:pt>
                <c:pt idx="701">
                  <c:v>0</c:v>
                </c:pt>
                <c:pt idx="702">
                  <c:v>-4.6822742474916385E-2</c:v>
                </c:pt>
                <c:pt idx="703">
                  <c:v>1.7543859649122806E-2</c:v>
                </c:pt>
                <c:pt idx="704">
                  <c:v>-5.1724137931034482E-3</c:v>
                </c:pt>
                <c:pt idx="705">
                  <c:v>-2.0797227036395149E-2</c:v>
                </c:pt>
                <c:pt idx="706">
                  <c:v>7.138643067846554E-3</c:v>
                </c:pt>
                <c:pt idx="707">
                  <c:v>-6.9123074219435941E-3</c:v>
                </c:pt>
                <c:pt idx="708">
                  <c:v>1.7007805894728438E-2</c:v>
                </c:pt>
                <c:pt idx="709">
                  <c:v>3.29311989276403E-3</c:v>
                </c:pt>
                <c:pt idx="710">
                  <c:v>2.3233108303411677E-2</c:v>
                </c:pt>
                <c:pt idx="711">
                  <c:v>-5.6763967357187925E-3</c:v>
                </c:pt>
                <c:pt idx="712">
                  <c:v>5.7088021616741843E-3</c:v>
                </c:pt>
                <c:pt idx="713">
                  <c:v>0</c:v>
                </c:pt>
                <c:pt idx="714">
                  <c:v>-2.4576271186440679E-2</c:v>
                </c:pt>
                <c:pt idx="715">
                  <c:v>1.0208514335360555E-2</c:v>
                </c:pt>
                <c:pt idx="716">
                  <c:v>-2.3650827778972264E-3</c:v>
                </c:pt>
                <c:pt idx="717">
                  <c:v>0</c:v>
                </c:pt>
                <c:pt idx="718">
                  <c:v>3.4482758620689653E-4</c:v>
                </c:pt>
                <c:pt idx="719">
                  <c:v>6.894174422612892E-3</c:v>
                </c:pt>
                <c:pt idx="720">
                  <c:v>-1.3009243409791168E-2</c:v>
                </c:pt>
                <c:pt idx="721">
                  <c:v>1.4568158168574402E-2</c:v>
                </c:pt>
                <c:pt idx="722">
                  <c:v>8.5470085470085479E-3</c:v>
                </c:pt>
                <c:pt idx="723">
                  <c:v>-1.5254237288135594E-2</c:v>
                </c:pt>
                <c:pt idx="724">
                  <c:v>-8.6058519793459545E-3</c:v>
                </c:pt>
                <c:pt idx="725">
                  <c:v>3.6458333333333334E-3</c:v>
                </c:pt>
                <c:pt idx="726">
                  <c:v>-1.2108631724615118E-3</c:v>
                </c:pt>
                <c:pt idx="727">
                  <c:v>1.2123311395912711E-3</c:v>
                </c:pt>
                <c:pt idx="728">
                  <c:v>-3.0271579311537796E-4</c:v>
                </c:pt>
                <c:pt idx="729">
                  <c:v>3.0280745771510143E-4</c:v>
                </c:pt>
                <c:pt idx="730">
                  <c:v>0</c:v>
                </c:pt>
                <c:pt idx="731">
                  <c:v>-2.266043937035115E-2</c:v>
                </c:pt>
                <c:pt idx="732">
                  <c:v>-8.318141592920103E-3</c:v>
                </c:pt>
                <c:pt idx="733">
                  <c:v>-1.8381662331937415E-2</c:v>
                </c:pt>
                <c:pt idx="734">
                  <c:v>-3.4563573520775812E-3</c:v>
                </c:pt>
                <c:pt idx="735">
                  <c:v>-1.608784893267648E-2</c:v>
                </c:pt>
                <c:pt idx="736">
                  <c:v>-9.7430427202082892E-3</c:v>
                </c:pt>
                <c:pt idx="737">
                  <c:v>-1.690548061150347E-2</c:v>
                </c:pt>
                <c:pt idx="738">
                  <c:v>1.9047619047619049E-2</c:v>
                </c:pt>
                <c:pt idx="739">
                  <c:v>-1.8672897196261615E-2</c:v>
                </c:pt>
                <c:pt idx="740">
                  <c:v>-7.3350983790785002E-2</c:v>
                </c:pt>
                <c:pt idx="741">
                  <c:v>7.499897225077079E-2</c:v>
                </c:pt>
                <c:pt idx="742">
                  <c:v>6.6517905798805732E-2</c:v>
                </c:pt>
                <c:pt idx="743">
                  <c:v>-2.9178432163506789E-2</c:v>
                </c:pt>
                <c:pt idx="744">
                  <c:v>6.7634349030470872E-2</c:v>
                </c:pt>
                <c:pt idx="745">
                  <c:v>1.5353107637807844E-2</c:v>
                </c:pt>
                <c:pt idx="746">
                  <c:v>-3.4071550255536627E-3</c:v>
                </c:pt>
                <c:pt idx="747">
                  <c:v>-1.3675213675213675E-2</c:v>
                </c:pt>
                <c:pt idx="748">
                  <c:v>-3.4662045060658577E-3</c:v>
                </c:pt>
                <c:pt idx="749">
                  <c:v>-2.4347826086956521E-2</c:v>
                </c:pt>
                <c:pt idx="750">
                  <c:v>-3.7415329768270882E-2</c:v>
                </c:pt>
                <c:pt idx="751">
                  <c:v>3.7017833003092464E-2</c:v>
                </c:pt>
                <c:pt idx="752">
                  <c:v>1.7857142857207823E-5</c:v>
                </c:pt>
                <c:pt idx="753">
                  <c:v>1.3379225370975387E-2</c:v>
                </c:pt>
                <c:pt idx="754">
                  <c:v>3.0832463293113312E-2</c:v>
                </c:pt>
                <c:pt idx="755">
                  <c:v>-3.4188034188034191E-2</c:v>
                </c:pt>
                <c:pt idx="756">
                  <c:v>-4.4424778761061948E-2</c:v>
                </c:pt>
                <c:pt idx="757">
                  <c:v>3.6303019077606961E-2</c:v>
                </c:pt>
                <c:pt idx="758">
                  <c:v>-5.1295799821268993E-2</c:v>
                </c:pt>
                <c:pt idx="759">
                  <c:v>-9.0429540316503392E-3</c:v>
                </c:pt>
                <c:pt idx="760">
                  <c:v>9.5057034220532317E-3</c:v>
                </c:pt>
                <c:pt idx="761">
                  <c:v>-2.2596986817325759E-2</c:v>
                </c:pt>
                <c:pt idx="762">
                  <c:v>-1.9267785611623635E-6</c:v>
                </c:pt>
                <c:pt idx="763">
                  <c:v>4.4315992292870907E-3</c:v>
                </c:pt>
                <c:pt idx="764">
                  <c:v>2.1482831383080717E-2</c:v>
                </c:pt>
                <c:pt idx="765">
                  <c:v>-8.4488421574500198E-3</c:v>
                </c:pt>
                <c:pt idx="766">
                  <c:v>-2.2727272727272728E-2</c:v>
                </c:pt>
                <c:pt idx="767">
                  <c:v>2.2286821705426358E-2</c:v>
                </c:pt>
                <c:pt idx="768">
                  <c:v>-1.3268246445497589E-2</c:v>
                </c:pt>
                <c:pt idx="769">
                  <c:v>1.8249724784390381E-2</c:v>
                </c:pt>
                <c:pt idx="770">
                  <c:v>1.2075471698113207E-2</c:v>
                </c:pt>
                <c:pt idx="771">
                  <c:v>-1.1933258762117864E-2</c:v>
                </c:pt>
                <c:pt idx="772">
                  <c:v>7.358504450008397E-3</c:v>
                </c:pt>
                <c:pt idx="773">
                  <c:v>-4.4933592308657221E-3</c:v>
                </c:pt>
                <c:pt idx="774">
                  <c:v>4.1390404515522068E-2</c:v>
                </c:pt>
                <c:pt idx="775">
                  <c:v>-1.686001239387961E-2</c:v>
                </c:pt>
                <c:pt idx="776">
                  <c:v>1.5307800730290384E-3</c:v>
                </c:pt>
                <c:pt idx="777">
                  <c:v>-9.3577981651376142E-3</c:v>
                </c:pt>
                <c:pt idx="778">
                  <c:v>-8.1589183182071093E-3</c:v>
                </c:pt>
                <c:pt idx="779">
                  <c:v>4.8739950886563582E-3</c:v>
                </c:pt>
                <c:pt idx="780">
                  <c:v>-5.0485809770716707E-4</c:v>
                </c:pt>
                <c:pt idx="781">
                  <c:v>-5.6709017663464523E-3</c:v>
                </c:pt>
                <c:pt idx="782">
                  <c:v>-6.3265496930220398E-3</c:v>
                </c:pt>
                <c:pt idx="783">
                  <c:v>-2.6345502446368085E-3</c:v>
                </c:pt>
                <c:pt idx="784">
                  <c:v>-2.1698113207547168E-3</c:v>
                </c:pt>
                <c:pt idx="785">
                  <c:v>2.1745296397844378E-3</c:v>
                </c:pt>
                <c:pt idx="786">
                  <c:v>-1.1320754716981131E-2</c:v>
                </c:pt>
                <c:pt idx="787">
                  <c:v>4.2748091603053436E-2</c:v>
                </c:pt>
                <c:pt idx="788">
                  <c:v>-3.0054904831625231E-2</c:v>
                </c:pt>
                <c:pt idx="789">
                  <c:v>1.8910218914747454E-2</c:v>
                </c:pt>
                <c:pt idx="790">
                  <c:v>-2.4809259259259305E-2</c:v>
                </c:pt>
                <c:pt idx="791">
                  <c:v>-1.9559326475537462E-4</c:v>
                </c:pt>
                <c:pt idx="792">
                  <c:v>4.3684710351377019E-2</c:v>
                </c:pt>
                <c:pt idx="793">
                  <c:v>-2.244464664846825E-2</c:v>
                </c:pt>
                <c:pt idx="794">
                  <c:v>1.3962147067949114E-3</c:v>
                </c:pt>
                <c:pt idx="795">
                  <c:v>-4.4926413632843318E-3</c:v>
                </c:pt>
                <c:pt idx="796">
                  <c:v>-1.1204481792717087E-2</c:v>
                </c:pt>
                <c:pt idx="797">
                  <c:v>-7.5542965061378663E-3</c:v>
                </c:pt>
                <c:pt idx="798">
                  <c:v>-2.6641294005708849E-2</c:v>
                </c:pt>
                <c:pt idx="799">
                  <c:v>1.3424568263278E-2</c:v>
                </c:pt>
                <c:pt idx="800">
                  <c:v>-1.2291010224422971E-2</c:v>
                </c:pt>
                <c:pt idx="801">
                  <c:v>1.1923121056585027E-2</c:v>
                </c:pt>
                <c:pt idx="802">
                  <c:v>-3.490638872804485E-2</c:v>
                </c:pt>
                <c:pt idx="803">
                  <c:v>1.9989400317990607E-2</c:v>
                </c:pt>
                <c:pt idx="804">
                  <c:v>1.0774298543165783E-2</c:v>
                </c:pt>
                <c:pt idx="805">
                  <c:v>1.5256884026343029E-2</c:v>
                </c:pt>
                <c:pt idx="806">
                  <c:v>-2.4877237900529228E-2</c:v>
                </c:pt>
                <c:pt idx="807">
                  <c:v>-2.4708533359459266E-2</c:v>
                </c:pt>
                <c:pt idx="808">
                  <c:v>8.0564149957810041E-3</c:v>
                </c:pt>
                <c:pt idx="809">
                  <c:v>8.2162431489786469E-3</c:v>
                </c:pt>
                <c:pt idx="810">
                  <c:v>1.1124344572990157E-2</c:v>
                </c:pt>
                <c:pt idx="811">
                  <c:v>1.9550342130987292E-3</c:v>
                </c:pt>
                <c:pt idx="812">
                  <c:v>1.4282926829268258E-2</c:v>
                </c:pt>
                <c:pt idx="813">
                  <c:v>-3.3573159939979134E-2</c:v>
                </c:pt>
                <c:pt idx="814">
                  <c:v>1.5211956175552597E-2</c:v>
                </c:pt>
                <c:pt idx="815">
                  <c:v>-6.8626105370482929E-3</c:v>
                </c:pt>
                <c:pt idx="816">
                  <c:v>1.5823971886043637E-2</c:v>
                </c:pt>
                <c:pt idx="817">
                  <c:v>2.0358583159224529E-2</c:v>
                </c:pt>
                <c:pt idx="818">
                  <c:v>1.9047619047619049E-2</c:v>
                </c:pt>
                <c:pt idx="819">
                  <c:v>-2.8566355140186902E-2</c:v>
                </c:pt>
                <c:pt idx="820">
                  <c:v>5.4452711764285699E-4</c:v>
                </c:pt>
                <c:pt idx="821">
                  <c:v>9.8788461538461322E-3</c:v>
                </c:pt>
                <c:pt idx="822">
                  <c:v>1.5731133018621744E-2</c:v>
                </c:pt>
                <c:pt idx="823">
                  <c:v>-1.1183019058939037E-2</c:v>
                </c:pt>
                <c:pt idx="824">
                  <c:v>-2.715036791402834E-3</c:v>
                </c:pt>
                <c:pt idx="825">
                  <c:v>4.7528426752040396E-3</c:v>
                </c:pt>
                <c:pt idx="826">
                  <c:v>7.4998912017195787E-2</c:v>
                </c:pt>
                <c:pt idx="827">
                  <c:v>3.6719951842686088E-2</c:v>
                </c:pt>
                <c:pt idx="828">
                  <c:v>-1.9232597623089941E-2</c:v>
                </c:pt>
                <c:pt idx="829">
                  <c:v>2.5897048844326946E-3</c:v>
                </c:pt>
                <c:pt idx="830">
                  <c:v>1.4365434554394767E-3</c:v>
                </c:pt>
                <c:pt idx="831">
                  <c:v>-1.7241379310344827E-2</c:v>
                </c:pt>
                <c:pt idx="832">
                  <c:v>1.7543859649122806E-2</c:v>
                </c:pt>
                <c:pt idx="833">
                  <c:v>0</c:v>
                </c:pt>
                <c:pt idx="834">
                  <c:v>-1.724137931072117E-6</c:v>
                </c:pt>
                <c:pt idx="835">
                  <c:v>2.586383769627193E-2</c:v>
                </c:pt>
                <c:pt idx="836">
                  <c:v>5.0420168067226892E-2</c:v>
                </c:pt>
                <c:pt idx="837">
                  <c:v>2.6599999999999999E-2</c:v>
                </c:pt>
                <c:pt idx="838">
                  <c:v>2.6560685758815518E-2</c:v>
                </c:pt>
                <c:pt idx="839">
                  <c:v>-1.3158394150610259E-2</c:v>
                </c:pt>
                <c:pt idx="840">
                  <c:v>3.0769230769230771E-2</c:v>
                </c:pt>
                <c:pt idx="841">
                  <c:v>0</c:v>
                </c:pt>
                <c:pt idx="842">
                  <c:v>2.9850746268656717E-4</c:v>
                </c:pt>
                <c:pt idx="843">
                  <c:v>2.8051327961802448E-2</c:v>
                </c:pt>
                <c:pt idx="844">
                  <c:v>-3.2897919690372562E-2</c:v>
                </c:pt>
                <c:pt idx="845">
                  <c:v>-1.8509254627313614E-2</c:v>
                </c:pt>
                <c:pt idx="846">
                  <c:v>3.7366632687732765E-3</c:v>
                </c:pt>
                <c:pt idx="847">
                  <c:v>-1.1342597842854936E-2</c:v>
                </c:pt>
                <c:pt idx="848">
                  <c:v>7.49223332651944E-3</c:v>
                </c:pt>
                <c:pt idx="849">
                  <c:v>-5.9040801095170464E-3</c:v>
                </c:pt>
                <c:pt idx="850">
                  <c:v>1.5384615384615385E-2</c:v>
                </c:pt>
                <c:pt idx="851">
                  <c:v>-2.2727272727272728E-2</c:v>
                </c:pt>
                <c:pt idx="852">
                  <c:v>6.8217054263565891E-2</c:v>
                </c:pt>
                <c:pt idx="853">
                  <c:v>-3.7735849056603772E-2</c:v>
                </c:pt>
                <c:pt idx="854">
                  <c:v>-1.2066365007541479E-2</c:v>
                </c:pt>
                <c:pt idx="855">
                  <c:v>4.0712468193384683E-3</c:v>
                </c:pt>
                <c:pt idx="856">
                  <c:v>-4.0547389761784545E-3</c:v>
                </c:pt>
                <c:pt idx="857">
                  <c:v>1.5267175572519083E-2</c:v>
                </c:pt>
                <c:pt idx="858">
                  <c:v>-1.3046505151768289E-2</c:v>
                </c:pt>
                <c:pt idx="859">
                  <c:v>-1.763469379117703E-2</c:v>
                </c:pt>
                <c:pt idx="860">
                  <c:v>8.975629371131515E-3</c:v>
                </c:pt>
                <c:pt idx="861">
                  <c:v>1.8835340222228944E-3</c:v>
                </c:pt>
                <c:pt idx="862">
                  <c:v>9.5893849060713825E-5</c:v>
                </c:pt>
                <c:pt idx="863">
                  <c:v>1.2541949536261513E-2</c:v>
                </c:pt>
                <c:pt idx="864">
                  <c:v>-1.4898989898989853E-2</c:v>
                </c:pt>
                <c:pt idx="865">
                  <c:v>-7.177646757241779E-3</c:v>
                </c:pt>
                <c:pt idx="866">
                  <c:v>2.0978569584301623E-2</c:v>
                </c:pt>
                <c:pt idx="867">
                  <c:v>1.2834292217234575E-2</c:v>
                </c:pt>
                <c:pt idx="868">
                  <c:v>8.2397003745318352E-3</c:v>
                </c:pt>
                <c:pt idx="869">
                  <c:v>2.9717682020802376E-3</c:v>
                </c:pt>
                <c:pt idx="870">
                  <c:v>-7.4074074074074077E-3</c:v>
                </c:pt>
                <c:pt idx="871">
                  <c:v>2.4875621890547714E-3</c:v>
                </c:pt>
                <c:pt idx="872">
                  <c:v>1.8610421836228288E-3</c:v>
                </c:pt>
                <c:pt idx="873">
                  <c:v>-4.3343653250774439E-3</c:v>
                </c:pt>
                <c:pt idx="874">
                  <c:v>1.4925373134328358E-2</c:v>
                </c:pt>
                <c:pt idx="875">
                  <c:v>-1.4705882352941176E-2</c:v>
                </c:pt>
                <c:pt idx="876">
                  <c:v>1.1363805970149226E-2</c:v>
                </c:pt>
                <c:pt idx="877">
                  <c:v>3.5215489650261942E-3</c:v>
                </c:pt>
                <c:pt idx="878">
                  <c:v>6.6911764705885029E-4</c:v>
                </c:pt>
                <c:pt idx="879">
                  <c:v>-6.6867022800922641E-4</c:v>
                </c:pt>
                <c:pt idx="880">
                  <c:v>1.3235294117647059E-2</c:v>
                </c:pt>
                <c:pt idx="881">
                  <c:v>8.708272859216255E-3</c:v>
                </c:pt>
                <c:pt idx="882">
                  <c:v>7.1942446043165471E-3</c:v>
                </c:pt>
                <c:pt idx="883">
                  <c:v>2.1428571428571429E-2</c:v>
                </c:pt>
                <c:pt idx="884">
                  <c:v>-1.1188811188811189E-2</c:v>
                </c:pt>
                <c:pt idx="885">
                  <c:v>4.1485148514851383E-3</c:v>
                </c:pt>
                <c:pt idx="886">
                  <c:v>-4.1313757777142251E-3</c:v>
                </c:pt>
                <c:pt idx="887">
                  <c:v>-9.902404526166933E-3</c:v>
                </c:pt>
                <c:pt idx="888">
                  <c:v>-2.8571469387137785E-6</c:v>
                </c:pt>
                <c:pt idx="889">
                  <c:v>1.3597201130861901E-2</c:v>
                </c:pt>
                <c:pt idx="890">
                  <c:v>1.2099814662128406E-2</c:v>
                </c:pt>
                <c:pt idx="891">
                  <c:v>1.6432251775518731E-2</c:v>
                </c:pt>
                <c:pt idx="892">
                  <c:v>1.3700506918755994E-4</c:v>
                </c:pt>
                <c:pt idx="893">
                  <c:v>0</c:v>
                </c:pt>
                <c:pt idx="894">
                  <c:v>1.3698630136986301E-2</c:v>
                </c:pt>
                <c:pt idx="895">
                  <c:v>-2.7027027027027029E-2</c:v>
                </c:pt>
                <c:pt idx="896">
                  <c:v>0</c:v>
                </c:pt>
                <c:pt idx="897">
                  <c:v>-7.0197916666666057E-3</c:v>
                </c:pt>
                <c:pt idx="898">
                  <c:v>-7.2211772711426713E-3</c:v>
                </c:pt>
                <c:pt idx="899">
                  <c:v>3.0572724339693579E-4</c:v>
                </c:pt>
                <c:pt idx="900">
                  <c:v>-1.3098591549299873E-4</c:v>
                </c:pt>
                <c:pt idx="901">
                  <c:v>-6.5793829332573888E-3</c:v>
                </c:pt>
                <c:pt idx="902">
                  <c:v>6.6669148104624406E-3</c:v>
                </c:pt>
                <c:pt idx="903">
                  <c:v>-2.6534711481847724E-2</c:v>
                </c:pt>
                <c:pt idx="904">
                  <c:v>1.2878020546954132E-2</c:v>
                </c:pt>
                <c:pt idx="905">
                  <c:v>0</c:v>
                </c:pt>
                <c:pt idx="906">
                  <c:v>0</c:v>
                </c:pt>
                <c:pt idx="907">
                  <c:v>7.1428571428571426E-3</c:v>
                </c:pt>
                <c:pt idx="908">
                  <c:v>7.0921985815602835E-3</c:v>
                </c:pt>
                <c:pt idx="909">
                  <c:v>0</c:v>
                </c:pt>
                <c:pt idx="910">
                  <c:v>-2.9929577464788732E-3</c:v>
                </c:pt>
                <c:pt idx="911">
                  <c:v>3.0019424333392196E-3</c:v>
                </c:pt>
                <c:pt idx="912">
                  <c:v>-1.1971830985915493E-2</c:v>
                </c:pt>
                <c:pt idx="913">
                  <c:v>1.0691375623663579E-3</c:v>
                </c:pt>
                <c:pt idx="914">
                  <c:v>-3.203987184051264E-3</c:v>
                </c:pt>
                <c:pt idx="915">
                  <c:v>1.4285714285714285E-2</c:v>
                </c:pt>
                <c:pt idx="916">
                  <c:v>-8.9154929577463769E-4</c:v>
                </c:pt>
                <c:pt idx="917">
                  <c:v>-5.1736266276836574E-4</c:v>
                </c:pt>
                <c:pt idx="918">
                  <c:v>-1.2693935119887164E-2</c:v>
                </c:pt>
                <c:pt idx="919">
                  <c:v>0</c:v>
                </c:pt>
                <c:pt idx="920">
                  <c:v>2.7142857142857142E-2</c:v>
                </c:pt>
                <c:pt idx="921">
                  <c:v>-6.5660639777468761E-3</c:v>
                </c:pt>
                <c:pt idx="922">
                  <c:v>-5.990656312169329E-3</c:v>
                </c:pt>
                <c:pt idx="923">
                  <c:v>0</c:v>
                </c:pt>
                <c:pt idx="924">
                  <c:v>0</c:v>
                </c:pt>
                <c:pt idx="925">
                  <c:v>0</c:v>
                </c:pt>
                <c:pt idx="926">
                  <c:v>0</c:v>
                </c:pt>
                <c:pt idx="927">
                  <c:v>0</c:v>
                </c:pt>
                <c:pt idx="928">
                  <c:v>0</c:v>
                </c:pt>
                <c:pt idx="929">
                  <c:v>-1.4084507042253521E-2</c:v>
                </c:pt>
                <c:pt idx="930">
                  <c:v>2.0158571428571383E-2</c:v>
                </c:pt>
                <c:pt idx="931">
                  <c:v>2.6140894062688397E-3</c:v>
                </c:pt>
                <c:pt idx="932">
                  <c:v>5.3385038850718271E-3</c:v>
                </c:pt>
                <c:pt idx="933">
                  <c:v>1.4170602945262572E-2</c:v>
                </c:pt>
                <c:pt idx="934">
                  <c:v>1.6999999999999802E-3</c:v>
                </c:pt>
                <c:pt idx="935">
                  <c:v>-1.6971149046620547E-3</c:v>
                </c:pt>
                <c:pt idx="936">
                  <c:v>1.2328767123287671E-2</c:v>
                </c:pt>
                <c:pt idx="937">
                  <c:v>-2.571041948579161E-2</c:v>
                </c:pt>
                <c:pt idx="938">
                  <c:v>0</c:v>
                </c:pt>
                <c:pt idx="939">
                  <c:v>0</c:v>
                </c:pt>
                <c:pt idx="940">
                  <c:v>1.3888888888888888E-2</c:v>
                </c:pt>
                <c:pt idx="941">
                  <c:v>-1.3698630137285313E-6</c:v>
                </c:pt>
                <c:pt idx="942">
                  <c:v>-2.3971265714062592E-2</c:v>
                </c:pt>
                <c:pt idx="943">
                  <c:v>1.1929824561403509E-2</c:v>
                </c:pt>
                <c:pt idx="944">
                  <c:v>-3.6407766990291263E-3</c:v>
                </c:pt>
                <c:pt idx="945">
                  <c:v>2.262049765094832E-3</c:v>
                </c:pt>
                <c:pt idx="946">
                  <c:v>0</c:v>
                </c:pt>
                <c:pt idx="947">
                  <c:v>1.3888888888888888E-2</c:v>
                </c:pt>
                <c:pt idx="948">
                  <c:v>0</c:v>
                </c:pt>
                <c:pt idx="949">
                  <c:v>0</c:v>
                </c:pt>
                <c:pt idx="950">
                  <c:v>0</c:v>
                </c:pt>
                <c:pt idx="951">
                  <c:v>0</c:v>
                </c:pt>
                <c:pt idx="952">
                  <c:v>7.4999999999999997E-2</c:v>
                </c:pt>
                <c:pt idx="953">
                  <c:v>7.0404587448231915E-2</c:v>
                </c:pt>
                <c:pt idx="954">
                  <c:v>0</c:v>
                </c:pt>
                <c:pt idx="955">
                  <c:v>4.7619047619047616E-2</c:v>
                </c:pt>
                <c:pt idx="956">
                  <c:v>-2.2727272727272728E-2</c:v>
                </c:pt>
                <c:pt idx="957">
                  <c:v>-1.1627906976744186E-2</c:v>
                </c:pt>
                <c:pt idx="958">
                  <c:v>0</c:v>
                </c:pt>
                <c:pt idx="959">
                  <c:v>5.8823529411764705E-3</c:v>
                </c:pt>
                <c:pt idx="960">
                  <c:v>2.0467836257309943E-3</c:v>
                </c:pt>
                <c:pt idx="961">
                  <c:v>-1.371461920046688E-2</c:v>
                </c:pt>
                <c:pt idx="962">
                  <c:v>5.9171597633136093E-3</c:v>
                </c:pt>
                <c:pt idx="963">
                  <c:v>0</c:v>
                </c:pt>
                <c:pt idx="964">
                  <c:v>0</c:v>
                </c:pt>
                <c:pt idx="965">
                  <c:v>3.9219607843138764E-3</c:v>
                </c:pt>
                <c:pt idx="966">
                  <c:v>7.8132781979380773E-3</c:v>
                </c:pt>
                <c:pt idx="967">
                  <c:v>3.8746078977427603E-3</c:v>
                </c:pt>
                <c:pt idx="968">
                  <c:v>7.7222022629733784E-3</c:v>
                </c:pt>
                <c:pt idx="969">
                  <c:v>-2.2988505747628228E-6</c:v>
                </c:pt>
                <c:pt idx="970">
                  <c:v>2.2990857450247062E-2</c:v>
                </c:pt>
                <c:pt idx="971">
                  <c:v>-3.9325842696629212E-2</c:v>
                </c:pt>
                <c:pt idx="972">
                  <c:v>1.7543859649122806E-2</c:v>
                </c:pt>
                <c:pt idx="973">
                  <c:v>-2.2298850574712644E-2</c:v>
                </c:pt>
                <c:pt idx="974">
                  <c:v>-7.0538443451681162E-4</c:v>
                </c:pt>
                <c:pt idx="975">
                  <c:v>-1.5450980392156933E-2</c:v>
                </c:pt>
                <c:pt idx="976">
                  <c:v>-5.4701399399877376E-3</c:v>
                </c:pt>
                <c:pt idx="977">
                  <c:v>-2.6780231223132969E-2</c:v>
                </c:pt>
                <c:pt idx="978">
                  <c:v>1.1888431641517978E-3</c:v>
                </c:pt>
                <c:pt idx="979">
                  <c:v>-2.5109609061015701E-2</c:v>
                </c:pt>
                <c:pt idx="980">
                  <c:v>-2.6468411239465657E-4</c:v>
                </c:pt>
                <c:pt idx="981">
                  <c:v>-1.3146334091670606E-2</c:v>
                </c:pt>
                <c:pt idx="982">
                  <c:v>0</c:v>
                </c:pt>
                <c:pt idx="983">
                  <c:v>2.564102564102564E-2</c:v>
                </c:pt>
                <c:pt idx="984">
                  <c:v>2.5375000000000002E-2</c:v>
                </c:pt>
                <c:pt idx="985">
                  <c:v>-8.3709212076882814E-3</c:v>
                </c:pt>
                <c:pt idx="986">
                  <c:v>8.0727779371389131E-3</c:v>
                </c:pt>
                <c:pt idx="987">
                  <c:v>5.4607046070460213E-3</c:v>
                </c:pt>
                <c:pt idx="988">
                  <c:v>3.5072705955286297E-3</c:v>
                </c:pt>
                <c:pt idx="989">
                  <c:v>1.5265919765790408E-2</c:v>
                </c:pt>
                <c:pt idx="990">
                  <c:v>-1.7857142857142856E-2</c:v>
                </c:pt>
                <c:pt idx="991">
                  <c:v>-6.0606060606060606E-3</c:v>
                </c:pt>
                <c:pt idx="992">
                  <c:v>0</c:v>
                </c:pt>
                <c:pt idx="993">
                  <c:v>-6.0975609756097563E-3</c:v>
                </c:pt>
                <c:pt idx="994">
                  <c:v>6.1349693251533744E-3</c:v>
                </c:pt>
                <c:pt idx="995">
                  <c:v>0</c:v>
                </c:pt>
                <c:pt idx="996">
                  <c:v>-6.0975609756097563E-3</c:v>
                </c:pt>
                <c:pt idx="997">
                  <c:v>6.1349693251533744E-3</c:v>
                </c:pt>
                <c:pt idx="998">
                  <c:v>0</c:v>
                </c:pt>
                <c:pt idx="999">
                  <c:v>8.5365853658536592E-3</c:v>
                </c:pt>
                <c:pt idx="1000">
                  <c:v>9.673518742442563E-3</c:v>
                </c:pt>
                <c:pt idx="1001">
                  <c:v>-5.9880239520958087E-3</c:v>
                </c:pt>
                <c:pt idx="1002">
                  <c:v>2.0080321285139832E-3</c:v>
                </c:pt>
                <c:pt idx="1003">
                  <c:v>-2.0040080160319915E-3</c:v>
                </c:pt>
                <c:pt idx="1004">
                  <c:v>-3.3467202141902641E-3</c:v>
                </c:pt>
                <c:pt idx="1005">
                  <c:v>-1.7909111260352567E-3</c:v>
                </c:pt>
                <c:pt idx="1006">
                  <c:v>-6.9522314420273033E-3</c:v>
                </c:pt>
                <c:pt idx="1007">
                  <c:v>1.7502258355917304E-3</c:v>
                </c:pt>
                <c:pt idx="1008">
                  <c:v>-1.7471678971989362E-3</c:v>
                </c:pt>
                <c:pt idx="1009">
                  <c:v>0</c:v>
                </c:pt>
                <c:pt idx="1010">
                  <c:v>0</c:v>
                </c:pt>
                <c:pt idx="1011">
                  <c:v>0</c:v>
                </c:pt>
                <c:pt idx="1012">
                  <c:v>0</c:v>
                </c:pt>
                <c:pt idx="1013">
                  <c:v>0</c:v>
                </c:pt>
                <c:pt idx="1014">
                  <c:v>0</c:v>
                </c:pt>
                <c:pt idx="1015">
                  <c:v>-1.1784146341463428E-2</c:v>
                </c:pt>
                <c:pt idx="1016">
                  <c:v>-3.9748894595705289E-3</c:v>
                </c:pt>
                <c:pt idx="1017">
                  <c:v>-1.9953761293296155E-2</c:v>
                </c:pt>
                <c:pt idx="1018">
                  <c:v>1.0180010138923548E-2</c:v>
                </c:pt>
                <c:pt idx="1019">
                  <c:v>-5.0387109409955073E-3</c:v>
                </c:pt>
                <c:pt idx="1020">
                  <c:v>-1.3840441648069213E-2</c:v>
                </c:pt>
                <c:pt idx="1021">
                  <c:v>-6.7163895934306481E-3</c:v>
                </c:pt>
                <c:pt idx="1022">
                  <c:v>-2.6667397878860393E-2</c:v>
                </c:pt>
                <c:pt idx="1023">
                  <c:v>2.6385224274406333E-2</c:v>
                </c:pt>
                <c:pt idx="1024">
                  <c:v>-4.7129391602399708E-3</c:v>
                </c:pt>
                <c:pt idx="1025">
                  <c:v>7.0311378963983226E-3</c:v>
                </c:pt>
                <c:pt idx="1026">
                  <c:v>9.2618979766315706E-3</c:v>
                </c:pt>
                <c:pt idx="1027">
                  <c:v>2.0736269942114795E-3</c:v>
                </c:pt>
                <c:pt idx="1028">
                  <c:v>-2.6478694645262969E-2</c:v>
                </c:pt>
                <c:pt idx="1029">
                  <c:v>6.8056007815043965E-2</c:v>
                </c:pt>
                <c:pt idx="1030">
                  <c:v>-3.7804878048780487E-2</c:v>
                </c:pt>
                <c:pt idx="1031">
                  <c:v>2.0278833967046894E-2</c:v>
                </c:pt>
                <c:pt idx="1032">
                  <c:v>-5.866211180124218E-2</c:v>
                </c:pt>
                <c:pt idx="1033">
                  <c:v>-1.2902212656230056E-2</c:v>
                </c:pt>
                <c:pt idx="1034">
                  <c:v>-6.566844919786082E-3</c:v>
                </c:pt>
                <c:pt idx="1035">
                  <c:v>9.3017246947871435E-3</c:v>
                </c:pt>
                <c:pt idx="1036">
                  <c:v>-6.6275555555554699E-3</c:v>
                </c:pt>
                <c:pt idx="1037">
                  <c:v>2.6549290229288167E-3</c:v>
                </c:pt>
                <c:pt idx="1038">
                  <c:v>-6.703191668801161E-3</c:v>
                </c:pt>
                <c:pt idx="1039">
                  <c:v>1.2129380053908356E-2</c:v>
                </c:pt>
                <c:pt idx="1040">
                  <c:v>-1.6977363515312916E-2</c:v>
                </c:pt>
                <c:pt idx="1041">
                  <c:v>-2.4720623095157466E-2</c:v>
                </c:pt>
                <c:pt idx="1042">
                  <c:v>2.7777777777777776E-2</c:v>
                </c:pt>
                <c:pt idx="1043">
                  <c:v>7.9503378378378963E-3</c:v>
                </c:pt>
                <c:pt idx="1044">
                  <c:v>2.3618642729944607E-2</c:v>
                </c:pt>
                <c:pt idx="1045">
                  <c:v>-4.5409299279633364E-3</c:v>
                </c:pt>
                <c:pt idx="1046">
                  <c:v>1.140411008469192E-3</c:v>
                </c:pt>
                <c:pt idx="1047">
                  <c:v>-1.4649323602308486E-3</c:v>
                </c:pt>
                <c:pt idx="1048">
                  <c:v>-8.692882194062118E-4</c:v>
                </c:pt>
                <c:pt idx="1049">
                  <c:v>-3.2084470394736489E-3</c:v>
                </c:pt>
                <c:pt idx="1050">
                  <c:v>-7.723952151583686E-4</c:v>
                </c:pt>
                <c:pt idx="1051">
                  <c:v>-2.1903754000310452E-3</c:v>
                </c:pt>
                <c:pt idx="1052">
                  <c:v>-2.582528241706366E-3</c:v>
                </c:pt>
                <c:pt idx="1053">
                  <c:v>0</c:v>
                </c:pt>
                <c:pt idx="1054">
                  <c:v>9.9667774086378731E-3</c:v>
                </c:pt>
                <c:pt idx="1055">
                  <c:v>-6.9078947368421051E-3</c:v>
                </c:pt>
                <c:pt idx="1056">
                  <c:v>6.9559456773766147E-3</c:v>
                </c:pt>
                <c:pt idx="1057">
                  <c:v>6.843421052631608E-3</c:v>
                </c:pt>
                <c:pt idx="1058">
                  <c:v>3.7049089062872963E-3</c:v>
                </c:pt>
                <c:pt idx="1059">
                  <c:v>3.3383851798614033E-3</c:v>
                </c:pt>
                <c:pt idx="1060">
                  <c:v>-1.963405138852856E-3</c:v>
                </c:pt>
                <c:pt idx="1061">
                  <c:v>1.7129401485137544E-2</c:v>
                </c:pt>
                <c:pt idx="1062">
                  <c:v>-4.326049745545283E-2</c:v>
                </c:pt>
                <c:pt idx="1063">
                  <c:v>1.0689185216859276E-4</c:v>
                </c:pt>
                <c:pt idx="1064">
                  <c:v>0</c:v>
                </c:pt>
                <c:pt idx="1065">
                  <c:v>1.3374749498997952E-2</c:v>
                </c:pt>
                <c:pt idx="1066">
                  <c:v>-3.3104332040009535E-3</c:v>
                </c:pt>
                <c:pt idx="1067">
                  <c:v>-3.968253968253968E-3</c:v>
                </c:pt>
                <c:pt idx="1068">
                  <c:v>-3.9840637450199202E-3</c:v>
                </c:pt>
                <c:pt idx="1069">
                  <c:v>0</c:v>
                </c:pt>
                <c:pt idx="1070">
                  <c:v>-1.6666666666666668E-3</c:v>
                </c:pt>
                <c:pt idx="1071">
                  <c:v>-1.1552587646076794E-2</c:v>
                </c:pt>
                <c:pt idx="1072">
                  <c:v>-1.275773544115661E-2</c:v>
                </c:pt>
                <c:pt idx="1073">
                  <c:v>1.0048476852371434E-2</c:v>
                </c:pt>
                <c:pt idx="1074">
                  <c:v>-1.3550135501355014E-2</c:v>
                </c:pt>
                <c:pt idx="1075">
                  <c:v>2.0579670329670289E-2</c:v>
                </c:pt>
                <c:pt idx="1076">
                  <c:v>-1.6151131521355835E-3</c:v>
                </c:pt>
                <c:pt idx="1077">
                  <c:v>-1.3014605369232466E-2</c:v>
                </c:pt>
                <c:pt idx="1078">
                  <c:v>-1.6565409327330707E-2</c:v>
                </c:pt>
                <c:pt idx="1079">
                  <c:v>0</c:v>
                </c:pt>
                <c:pt idx="1080">
                  <c:v>-1.0944444444444595E-3</c:v>
                </c:pt>
                <c:pt idx="1081">
                  <c:v>-4.492416700499921E-3</c:v>
                </c:pt>
                <c:pt idx="1082">
                  <c:v>4.9847691489019403E-3</c:v>
                </c:pt>
                <c:pt idx="1083">
                  <c:v>-1.3202696129522871E-4</c:v>
                </c:pt>
                <c:pt idx="1084">
                  <c:v>2.1494047577680246E-2</c:v>
                </c:pt>
                <c:pt idx="1085">
                  <c:v>-6.7055008783280532E-3</c:v>
                </c:pt>
                <c:pt idx="1086">
                  <c:v>1.2328919123680363E-5</c:v>
                </c:pt>
                <c:pt idx="1087">
                  <c:v>-1.610958904109619E-3</c:v>
                </c:pt>
                <c:pt idx="1088">
                  <c:v>-4.0189401007650664E-2</c:v>
                </c:pt>
                <c:pt idx="1089">
                  <c:v>5.8467577655380736E-4</c:v>
                </c:pt>
                <c:pt idx="1090">
                  <c:v>-2.0430264221896828E-4</c:v>
                </c:pt>
                <c:pt idx="1091">
                  <c:v>-4.2726554339171419E-4</c:v>
                </c:pt>
                <c:pt idx="1092">
                  <c:v>1.9556826304503632E-3</c:v>
                </c:pt>
                <c:pt idx="1093">
                  <c:v>1.2732782777926768E-2</c:v>
                </c:pt>
                <c:pt idx="1094">
                  <c:v>5.0719083900589547E-5</c:v>
                </c:pt>
                <c:pt idx="1095">
                  <c:v>-2.0497923440608405E-3</c:v>
                </c:pt>
                <c:pt idx="1096">
                  <c:v>1.5848994809231923E-2</c:v>
                </c:pt>
                <c:pt idx="1097">
                  <c:v>-5.5100055586436401E-3</c:v>
                </c:pt>
                <c:pt idx="1098">
                  <c:v>-3.3865028960294051E-2</c:v>
                </c:pt>
                <c:pt idx="1099">
                  <c:v>1.8686722591842743E-3</c:v>
                </c:pt>
                <c:pt idx="1100">
                  <c:v>3.2806788587135406E-2</c:v>
                </c:pt>
                <c:pt idx="1101">
                  <c:v>-2.1416879945542287E-2</c:v>
                </c:pt>
                <c:pt idx="1102">
                  <c:v>-9.9915011534148675E-3</c:v>
                </c:pt>
                <c:pt idx="1103">
                  <c:v>1.8671187418842859E-2</c:v>
                </c:pt>
                <c:pt idx="1104">
                  <c:v>-8.5462458979011346E-3</c:v>
                </c:pt>
                <c:pt idx="1105">
                  <c:v>7.8684927436439827E-3</c:v>
                </c:pt>
                <c:pt idx="1106">
                  <c:v>-7.8226543730465833E-3</c:v>
                </c:pt>
                <c:pt idx="1107">
                  <c:v>5.638603649163746E-3</c:v>
                </c:pt>
                <c:pt idx="1108">
                  <c:v>1.2003812808707263E-3</c:v>
                </c:pt>
                <c:pt idx="1109">
                  <c:v>-4.0863351816434291E-4</c:v>
                </c:pt>
                <c:pt idx="1110">
                  <c:v>1.4904187366926898E-2</c:v>
                </c:pt>
                <c:pt idx="1111">
                  <c:v>-2.1398601398597836E-4</c:v>
                </c:pt>
                <c:pt idx="1112">
                  <c:v>-2.007002897123444E-2</c:v>
                </c:pt>
                <c:pt idx="1113">
                  <c:v>-9.9928622412562458E-4</c:v>
                </c:pt>
                <c:pt idx="1114">
                  <c:v>-6.8591026007430696E-3</c:v>
                </c:pt>
                <c:pt idx="1115">
                  <c:v>1.0071942446043165E-2</c:v>
                </c:pt>
                <c:pt idx="1116">
                  <c:v>-8.980056980056975E-3</c:v>
                </c:pt>
                <c:pt idx="1117">
                  <c:v>-8.1874841884961302E-3</c:v>
                </c:pt>
                <c:pt idx="1118">
                  <c:v>7.2362318840580135E-3</c:v>
                </c:pt>
                <c:pt idx="1119">
                  <c:v>-1.3975680330593272E-2</c:v>
                </c:pt>
                <c:pt idx="1120">
                  <c:v>1.6445832360494954E-2</c:v>
                </c:pt>
                <c:pt idx="1121">
                  <c:v>-9.4034886224965905E-3</c:v>
                </c:pt>
                <c:pt idx="1122">
                  <c:v>1.8792753623188416E-2</c:v>
                </c:pt>
                <c:pt idx="1123">
                  <c:v>-2.5769346213975853E-2</c:v>
                </c:pt>
                <c:pt idx="1124">
                  <c:v>2.1711260243088958E-2</c:v>
                </c:pt>
                <c:pt idx="1125">
                  <c:v>-1.2179139971502963E-2</c:v>
                </c:pt>
                <c:pt idx="1126">
                  <c:v>1.8822365194394405E-3</c:v>
                </c:pt>
                <c:pt idx="1127">
                  <c:v>-3.6101083032490976E-3</c:v>
                </c:pt>
                <c:pt idx="1128">
                  <c:v>-1.4202898550724638E-2</c:v>
                </c:pt>
                <c:pt idx="1129">
                  <c:v>6.6892090561599532E-3</c:v>
                </c:pt>
                <c:pt idx="1130">
                  <c:v>-6.9368382621394671E-3</c:v>
                </c:pt>
                <c:pt idx="1131">
                  <c:v>6.1455882352941119E-3</c:v>
                </c:pt>
                <c:pt idx="1132">
                  <c:v>-3.67301539509399E-3</c:v>
                </c:pt>
                <c:pt idx="1133">
                  <c:v>8.3281255042792855E-3</c:v>
                </c:pt>
                <c:pt idx="1134">
                  <c:v>-3.9441734330604343E-3</c:v>
                </c:pt>
                <c:pt idx="1135">
                  <c:v>7.8407085850501143E-3</c:v>
                </c:pt>
                <c:pt idx="1136">
                  <c:v>1.0869565217391304E-2</c:v>
                </c:pt>
                <c:pt idx="1137">
                  <c:v>-1.2594982078853099E-2</c:v>
                </c:pt>
                <c:pt idx="1138">
                  <c:v>-3.4266714097993299E-3</c:v>
                </c:pt>
                <c:pt idx="1139">
                  <c:v>-6.7603499646685088E-3</c:v>
                </c:pt>
                <c:pt idx="1140">
                  <c:v>1.1418261296876283E-2</c:v>
                </c:pt>
                <c:pt idx="1141">
                  <c:v>7.2661454186303653E-4</c:v>
                </c:pt>
                <c:pt idx="1142">
                  <c:v>1.4492753623188406E-2</c:v>
                </c:pt>
                <c:pt idx="1143">
                  <c:v>-1.1761428571428562E-2</c:v>
                </c:pt>
                <c:pt idx="1144">
                  <c:v>-3.8596810775883684E-4</c:v>
                </c:pt>
                <c:pt idx="1145">
                  <c:v>1.193058568329718E-2</c:v>
                </c:pt>
                <c:pt idx="1146">
                  <c:v>3.5584137191851115E-4</c:v>
                </c:pt>
                <c:pt idx="1147">
                  <c:v>-2.8557183653119193E-3</c:v>
                </c:pt>
                <c:pt idx="1148">
                  <c:v>-1.4326647564469914E-3</c:v>
                </c:pt>
                <c:pt idx="1149">
                  <c:v>4.2324246771879483E-3</c:v>
                </c:pt>
                <c:pt idx="1150">
                  <c:v>-2.095863990285031E-3</c:v>
                </c:pt>
                <c:pt idx="1151">
                  <c:v>-6.9149857620012616E-4</c:v>
                </c:pt>
                <c:pt idx="1152">
                  <c:v>-1.1230659025788013E-2</c:v>
                </c:pt>
                <c:pt idx="1153">
                  <c:v>8.7573769019113675E-3</c:v>
                </c:pt>
                <c:pt idx="1154">
                  <c:v>7.1817927190985414E-5</c:v>
                </c:pt>
                <c:pt idx="1155">
                  <c:v>-6.4344241693064651E-4</c:v>
                </c:pt>
                <c:pt idx="1156">
                  <c:v>-7.4805226161851314E-3</c:v>
                </c:pt>
                <c:pt idx="1157">
                  <c:v>0</c:v>
                </c:pt>
                <c:pt idx="1158">
                  <c:v>-5.8586566502848289E-3</c:v>
                </c:pt>
                <c:pt idx="1159">
                  <c:v>3.3398586568319818E-3</c:v>
                </c:pt>
                <c:pt idx="1160">
                  <c:v>-1.2846066409329154E-2</c:v>
                </c:pt>
                <c:pt idx="1161">
                  <c:v>1.6544117647058823E-3</c:v>
                </c:pt>
                <c:pt idx="1162">
                  <c:v>-1.3184070471645533E-3</c:v>
                </c:pt>
                <c:pt idx="1163">
                  <c:v>-3.3812242089842497E-5</c:v>
                </c:pt>
                <c:pt idx="1164">
                  <c:v>-5.5130519667629123E-4</c:v>
                </c:pt>
                <c:pt idx="1165">
                  <c:v>2.3682426021833029E-4</c:v>
                </c:pt>
                <c:pt idx="1166">
                  <c:v>9.608964837718224E-3</c:v>
                </c:pt>
                <c:pt idx="1167">
                  <c:v>-1.0959558587900755E-2</c:v>
                </c:pt>
                <c:pt idx="1168">
                  <c:v>-1.8041237113402063E-3</c:v>
                </c:pt>
                <c:pt idx="1169">
                  <c:v>2.267714211943489E-2</c:v>
                </c:pt>
                <c:pt idx="1170">
                  <c:v>-2.0118445635473072E-2</c:v>
                </c:pt>
                <c:pt idx="1171">
                  <c:v>1.1778563015312131E-3</c:v>
                </c:pt>
                <c:pt idx="1172">
                  <c:v>1.4705882352941176E-2</c:v>
                </c:pt>
                <c:pt idx="1173">
                  <c:v>-1.4492753623188406E-2</c:v>
                </c:pt>
                <c:pt idx="1174">
                  <c:v>-3.8088235294119789E-4</c:v>
                </c:pt>
                <c:pt idx="1175">
                  <c:v>2.3832606831129664E-4</c:v>
                </c:pt>
                <c:pt idx="1176">
                  <c:v>1.4707980403407955E-6</c:v>
                </c:pt>
                <c:pt idx="1177">
                  <c:v>-2.5209441332894539E-3</c:v>
                </c:pt>
                <c:pt idx="1178">
                  <c:v>-2.3141007682212892E-2</c:v>
                </c:pt>
                <c:pt idx="1179">
                  <c:v>-9.0325073660822326E-3</c:v>
                </c:pt>
                <c:pt idx="1180">
                  <c:v>1.3126949697796887E-2</c:v>
                </c:pt>
                <c:pt idx="1181">
                  <c:v>4.0142528528257356E-3</c:v>
                </c:pt>
                <c:pt idx="1182">
                  <c:v>-3.7810721772985924E-3</c:v>
                </c:pt>
                <c:pt idx="1183">
                  <c:v>-1.5141107060989751E-2</c:v>
                </c:pt>
                <c:pt idx="1184">
                  <c:v>1.8086025378432078E-3</c:v>
                </c:pt>
                <c:pt idx="1185">
                  <c:v>8.5513576594295915E-3</c:v>
                </c:pt>
                <c:pt idx="1186">
                  <c:v>-3.0211480362537764E-3</c:v>
                </c:pt>
                <c:pt idx="1187">
                  <c:v>9.1060606060609371E-4</c:v>
                </c:pt>
                <c:pt idx="1188">
                  <c:v>-1.198908266866092E-3</c:v>
                </c:pt>
                <c:pt idx="1189">
                  <c:v>-5.6986188427260291E-4</c:v>
                </c:pt>
                <c:pt idx="1190">
                  <c:v>-7.2638160358974504E-4</c:v>
                </c:pt>
                <c:pt idx="1191">
                  <c:v>-3.775680851774192E-3</c:v>
                </c:pt>
                <c:pt idx="1192">
                  <c:v>-1.814259992139708E-3</c:v>
                </c:pt>
                <c:pt idx="1193">
                  <c:v>4.4637747510587154E-3</c:v>
                </c:pt>
                <c:pt idx="1194">
                  <c:v>2.7362503798237948E-3</c:v>
                </c:pt>
                <c:pt idx="1195">
                  <c:v>-6.312111648315662E-3</c:v>
                </c:pt>
                <c:pt idx="1196">
                  <c:v>6.350682717451742E-3</c:v>
                </c:pt>
                <c:pt idx="1197">
                  <c:v>1.3813636363636375E-2</c:v>
                </c:pt>
                <c:pt idx="1198">
                  <c:v>-1.118787895091586E-2</c:v>
                </c:pt>
                <c:pt idx="1199">
                  <c:v>1.2649044558069316E-2</c:v>
                </c:pt>
                <c:pt idx="1200">
                  <c:v>0</c:v>
                </c:pt>
                <c:pt idx="1201">
                  <c:v>-1.4626865671641792E-2</c:v>
                </c:pt>
                <c:pt idx="1202">
                  <c:v>-2.2871857013029661E-4</c:v>
                </c:pt>
                <c:pt idx="1203">
                  <c:v>-4.5178464023125113E-3</c:v>
                </c:pt>
                <c:pt idx="1204">
                  <c:v>9.4663101327566012E-3</c:v>
                </c:pt>
                <c:pt idx="1205">
                  <c:v>7.3135761744162362E-3</c:v>
                </c:pt>
                <c:pt idx="1206">
                  <c:v>3.0802019941987922E-3</c:v>
                </c:pt>
                <c:pt idx="1207">
                  <c:v>1.4115273740816173E-3</c:v>
                </c:pt>
                <c:pt idx="1208">
                  <c:v>6.7198893825751009E-4</c:v>
                </c:pt>
                <c:pt idx="1209">
                  <c:v>9.9999553300883143E-2</c:v>
                </c:pt>
                <c:pt idx="1210">
                  <c:v>-7.6764597591614013E-3</c:v>
                </c:pt>
                <c:pt idx="1211">
                  <c:v>-2.3945512160320613E-2</c:v>
                </c:pt>
                <c:pt idx="1212">
                  <c:v>2.7940245441471692E-2</c:v>
                </c:pt>
                <c:pt idx="1213">
                  <c:v>9.2315766146082636E-3</c:v>
                </c:pt>
                <c:pt idx="1214">
                  <c:v>2.1994883532329465E-2</c:v>
                </c:pt>
                <c:pt idx="1215">
                  <c:v>-9.8703462530119988E-3</c:v>
                </c:pt>
                <c:pt idx="1216">
                  <c:v>-1.0980525808495739E-2</c:v>
                </c:pt>
                <c:pt idx="1217">
                  <c:v>-2.5256427513797294E-2</c:v>
                </c:pt>
                <c:pt idx="1218">
                  <c:v>9.7053458116350567E-3</c:v>
                </c:pt>
                <c:pt idx="1219">
                  <c:v>2.4207942119768766E-3</c:v>
                </c:pt>
                <c:pt idx="1220">
                  <c:v>-1.3282214657507195E-2</c:v>
                </c:pt>
                <c:pt idx="1221">
                  <c:v>2.7490320796460233E-2</c:v>
                </c:pt>
                <c:pt idx="1222">
                  <c:v>-7.1472692748166863E-3</c:v>
                </c:pt>
                <c:pt idx="1223">
                  <c:v>3.0226222264391591E-3</c:v>
                </c:pt>
                <c:pt idx="1224">
                  <c:v>6.7567567567567571E-3</c:v>
                </c:pt>
                <c:pt idx="1225">
                  <c:v>-5.9758389261745553E-3</c:v>
                </c:pt>
                <c:pt idx="1226">
                  <c:v>-6.4816865348304702E-5</c:v>
                </c:pt>
                <c:pt idx="1227">
                  <c:v>1.9540850776502707E-3</c:v>
                </c:pt>
                <c:pt idx="1228">
                  <c:v>-1.0161103151572865E-2</c:v>
                </c:pt>
                <c:pt idx="1229">
                  <c:v>-8.4217492184181491E-3</c:v>
                </c:pt>
                <c:pt idx="1230">
                  <c:v>-1.7991741540709306E-2</c:v>
                </c:pt>
                <c:pt idx="1231">
                  <c:v>4.9137139029618811E-2</c:v>
                </c:pt>
                <c:pt idx="1232">
                  <c:v>-1.1502679071255443E-3</c:v>
                </c:pt>
                <c:pt idx="1233">
                  <c:v>-7.744893561089778E-3</c:v>
                </c:pt>
                <c:pt idx="1234">
                  <c:v>-3.6242944729174059E-3</c:v>
                </c:pt>
                <c:pt idx="1235">
                  <c:v>1.3672597307591745E-3</c:v>
                </c:pt>
                <c:pt idx="1236">
                  <c:v>9.3784834029957669E-3</c:v>
                </c:pt>
                <c:pt idx="1237">
                  <c:v>-5.3226932881451465E-3</c:v>
                </c:pt>
                <c:pt idx="1238">
                  <c:v>3.1441179352999162E-3</c:v>
                </c:pt>
                <c:pt idx="1239">
                  <c:v>-4.2838502459098954E-3</c:v>
                </c:pt>
                <c:pt idx="1240">
                  <c:v>-2.1356837951463149E-3</c:v>
                </c:pt>
                <c:pt idx="1241">
                  <c:v>-2.5039229023416385E-3</c:v>
                </c:pt>
                <c:pt idx="1242">
                  <c:v>-4.8286738970747386E-3</c:v>
                </c:pt>
                <c:pt idx="1243">
                  <c:v>1.2157394843962057E-2</c:v>
                </c:pt>
                <c:pt idx="1244">
                  <c:v>-3.8272829642340316E-3</c:v>
                </c:pt>
                <c:pt idx="1245">
                  <c:v>3.2969768740619669E-4</c:v>
                </c:pt>
                <c:pt idx="1246">
                  <c:v>-5.1792560704916933E-3</c:v>
                </c:pt>
                <c:pt idx="1247">
                  <c:v>-7.77552400270453E-4</c:v>
                </c:pt>
                <c:pt idx="1248">
                  <c:v>6.9168048178096112E-3</c:v>
                </c:pt>
                <c:pt idx="1249">
                  <c:v>2.5012230590993694E-3</c:v>
                </c:pt>
                <c:pt idx="1250">
                  <c:v>-4.6521168472326001E-4</c:v>
                </c:pt>
                <c:pt idx="1251">
                  <c:v>-1.5398028301253522E-3</c:v>
                </c:pt>
                <c:pt idx="1252">
                  <c:v>-1.8833909634848422E-3</c:v>
                </c:pt>
                <c:pt idx="1253">
                  <c:v>-8.546433378196501E-3</c:v>
                </c:pt>
                <c:pt idx="1254">
                  <c:v>9.3531527862625774E-4</c:v>
                </c:pt>
                <c:pt idx="1255">
                  <c:v>-9.9533593096256031E-3</c:v>
                </c:pt>
                <c:pt idx="1256">
                  <c:v>0</c:v>
                </c:pt>
                <c:pt idx="1257">
                  <c:v>-3.9315068493149188E-4</c:v>
                </c:pt>
                <c:pt idx="1258">
                  <c:v>6.6752271098363377E-3</c:v>
                </c:pt>
                <c:pt idx="1259">
                  <c:v>-6.2402665998715114E-3</c:v>
                </c:pt>
                <c:pt idx="1260">
                  <c:v>6.5753424657536742E-4</c:v>
                </c:pt>
                <c:pt idx="1261">
                  <c:v>3.9973715912824193E-3</c:v>
                </c:pt>
                <c:pt idx="1262">
                  <c:v>3.8682847013907676E-3</c:v>
                </c:pt>
                <c:pt idx="1263">
                  <c:v>-1.6217603842240474E-3</c:v>
                </c:pt>
                <c:pt idx="1264">
                  <c:v>-1.6461621973136759E-3</c:v>
                </c:pt>
                <c:pt idx="1265">
                  <c:v>1.5902800773473084E-3</c:v>
                </c:pt>
                <c:pt idx="1266">
                  <c:v>2.0299319727891132E-2</c:v>
                </c:pt>
                <c:pt idx="1267">
                  <c:v>-1.8292617879240369E-2</c:v>
                </c:pt>
                <c:pt idx="1268">
                  <c:v>4.5612481357018763E-3</c:v>
                </c:pt>
                <c:pt idx="1269">
                  <c:v>-1.0053274920222883E-2</c:v>
                </c:pt>
                <c:pt idx="1270">
                  <c:v>4.0635137442376641E-3</c:v>
                </c:pt>
                <c:pt idx="1271">
                  <c:v>-1.3603591348115902E-4</c:v>
                </c:pt>
                <c:pt idx="1272">
                  <c:v>6.8027210884601222E-6</c:v>
                </c:pt>
                <c:pt idx="1273">
                  <c:v>-1.9047489472860729E-3</c:v>
                </c:pt>
                <c:pt idx="1274">
                  <c:v>1.9015682826588993E-3</c:v>
                </c:pt>
                <c:pt idx="1275">
                  <c:v>1.5941496598639467E-2</c:v>
                </c:pt>
                <c:pt idx="1276">
                  <c:v>-8.6833432210596719E-3</c:v>
                </c:pt>
                <c:pt idx="1277">
                  <c:v>-2.4870547516795192E-3</c:v>
                </c:pt>
                <c:pt idx="1278">
                  <c:v>1.9813324088018437E-3</c:v>
                </c:pt>
                <c:pt idx="1279">
                  <c:v>-3.1911658365491322E-3</c:v>
                </c:pt>
                <c:pt idx="1280">
                  <c:v>5.4237729391647418E-6</c:v>
                </c:pt>
                <c:pt idx="1281">
                  <c:v>1.464410750944434E-3</c:v>
                </c:pt>
                <c:pt idx="1282">
                  <c:v>-1.9334450795988705E-3</c:v>
                </c:pt>
              </c:numCache>
            </c:numRef>
          </c:yVal>
          <c:smooth val="0"/>
          <c:extLst>
            <c:ext xmlns:c16="http://schemas.microsoft.com/office/drawing/2014/chart" uri="{C3380CC4-5D6E-409C-BE32-E72D297353CC}">
              <c16:uniqueId val="{00000000-64EE-4D68-8E66-17EC577F51B2}"/>
            </c:ext>
          </c:extLst>
        </c:ser>
        <c:dLbls>
          <c:showLegendKey val="0"/>
          <c:showVal val="0"/>
          <c:showCatName val="0"/>
          <c:showSerName val="0"/>
          <c:showPercent val="0"/>
          <c:showBubbleSize val="0"/>
        </c:dLbls>
        <c:axId val="689298800"/>
        <c:axId val="689282480"/>
      </c:scatterChart>
      <c:valAx>
        <c:axId val="68929880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282480"/>
        <c:crosses val="autoZero"/>
        <c:crossBetween val="midCat"/>
      </c:valAx>
      <c:valAx>
        <c:axId val="68928248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29880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'Price &amp; Return Charts'!$J$1</c:f>
              <c:strCache>
                <c:ptCount val="1"/>
                <c:pt idx="0">
                  <c:v>PKGS</c:v>
                </c:pt>
              </c:strCache>
            </c:strRef>
          </c:tx>
          <c:spPr>
            <a:ln w="22225" cap="rnd">
              <a:solidFill>
                <a:schemeClr val="accent1"/>
              </a:solidFill>
            </a:ln>
            <a:effectLst>
              <a:glow rad="139700">
                <a:schemeClr val="accent1">
                  <a:satMod val="175000"/>
                  <a:alpha val="14000"/>
                </a:schemeClr>
              </a:glow>
            </a:effectLst>
          </c:spPr>
          <c:marker>
            <c:symbol val="none"/>
          </c:marker>
          <c:cat>
            <c:numRef>
              <c:f>'Price &amp; Return Charts'!$A$2:$A$1284</c:f>
              <c:numCache>
                <c:formatCode>[$-409]d\-mmm\-yy;@</c:formatCode>
                <c:ptCount val="1283"/>
                <c:pt idx="0">
                  <c:v>43831</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43850</c:v>
                </c:pt>
                <c:pt idx="14">
                  <c:v>43851</c:v>
                </c:pt>
                <c:pt idx="15">
                  <c:v>43852</c:v>
                </c:pt>
                <c:pt idx="16">
                  <c:v>43853</c:v>
                </c:pt>
                <c:pt idx="17">
                  <c:v>43854</c:v>
                </c:pt>
                <c:pt idx="18">
                  <c:v>43857</c:v>
                </c:pt>
                <c:pt idx="19">
                  <c:v>43858</c:v>
                </c:pt>
                <c:pt idx="20">
                  <c:v>43859</c:v>
                </c:pt>
                <c:pt idx="21">
                  <c:v>43860</c:v>
                </c:pt>
                <c:pt idx="22">
                  <c:v>43861</c:v>
                </c:pt>
                <c:pt idx="23">
                  <c:v>43864</c:v>
                </c:pt>
                <c:pt idx="24">
                  <c:v>43865</c:v>
                </c:pt>
                <c:pt idx="25">
                  <c:v>43867</c:v>
                </c:pt>
                <c:pt idx="26">
                  <c:v>43868</c:v>
                </c:pt>
                <c:pt idx="27">
                  <c:v>43871</c:v>
                </c:pt>
                <c:pt idx="28">
                  <c:v>43872</c:v>
                </c:pt>
                <c:pt idx="29">
                  <c:v>43873</c:v>
                </c:pt>
                <c:pt idx="30">
                  <c:v>43874</c:v>
                </c:pt>
                <c:pt idx="31">
                  <c:v>43875</c:v>
                </c:pt>
                <c:pt idx="32">
                  <c:v>43878</c:v>
                </c:pt>
                <c:pt idx="33">
                  <c:v>43879</c:v>
                </c:pt>
                <c:pt idx="34">
                  <c:v>43880</c:v>
                </c:pt>
                <c:pt idx="35">
                  <c:v>43881</c:v>
                </c:pt>
                <c:pt idx="36">
                  <c:v>43882</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43900</c:v>
                </c:pt>
                <c:pt idx="49">
                  <c:v>43901</c:v>
                </c:pt>
                <c:pt idx="50">
                  <c:v>43902</c:v>
                </c:pt>
                <c:pt idx="51">
                  <c:v>43903</c:v>
                </c:pt>
                <c:pt idx="52">
                  <c:v>43906</c:v>
                </c:pt>
                <c:pt idx="53">
                  <c:v>43907</c:v>
                </c:pt>
                <c:pt idx="54">
                  <c:v>43908</c:v>
                </c:pt>
                <c:pt idx="55">
                  <c:v>43909</c:v>
                </c:pt>
                <c:pt idx="56">
                  <c:v>43910</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43931</c:v>
                </c:pt>
                <c:pt idx="71">
                  <c:v>43934</c:v>
                </c:pt>
                <c:pt idx="72">
                  <c:v>43935</c:v>
                </c:pt>
                <c:pt idx="73">
                  <c:v>43936</c:v>
                </c:pt>
                <c:pt idx="74">
                  <c:v>43937</c:v>
                </c:pt>
                <c:pt idx="75">
                  <c:v>43938</c:v>
                </c:pt>
                <c:pt idx="76">
                  <c:v>43941</c:v>
                </c:pt>
                <c:pt idx="77">
                  <c:v>43942</c:v>
                </c:pt>
                <c:pt idx="78">
                  <c:v>43943</c:v>
                </c:pt>
                <c:pt idx="79">
                  <c:v>43944</c:v>
                </c:pt>
                <c:pt idx="80">
                  <c:v>43945</c:v>
                </c:pt>
                <c:pt idx="81">
                  <c:v>43948</c:v>
                </c:pt>
                <c:pt idx="82">
                  <c:v>43949</c:v>
                </c:pt>
                <c:pt idx="83">
                  <c:v>43950</c:v>
                </c:pt>
                <c:pt idx="84">
                  <c:v>43951</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43979</c:v>
                </c:pt>
                <c:pt idx="100">
                  <c:v>43980</c:v>
                </c:pt>
                <c:pt idx="101">
                  <c:v>43983</c:v>
                </c:pt>
                <c:pt idx="102">
                  <c:v>43984</c:v>
                </c:pt>
                <c:pt idx="103">
                  <c:v>43985</c:v>
                </c:pt>
                <c:pt idx="104">
                  <c:v>43986</c:v>
                </c:pt>
                <c:pt idx="105">
                  <c:v>43987</c:v>
                </c:pt>
                <c:pt idx="106">
                  <c:v>43990</c:v>
                </c:pt>
                <c:pt idx="107">
                  <c:v>43991</c:v>
                </c:pt>
                <c:pt idx="108">
                  <c:v>43992</c:v>
                </c:pt>
                <c:pt idx="109">
                  <c:v>43993</c:v>
                </c:pt>
                <c:pt idx="110">
                  <c:v>43994</c:v>
                </c:pt>
                <c:pt idx="111">
                  <c:v>43997</c:v>
                </c:pt>
                <c:pt idx="112">
                  <c:v>43998</c:v>
                </c:pt>
                <c:pt idx="113">
                  <c:v>43999</c:v>
                </c:pt>
                <c:pt idx="114">
                  <c:v>44000</c:v>
                </c:pt>
                <c:pt idx="115">
                  <c:v>44001</c:v>
                </c:pt>
                <c:pt idx="116">
                  <c:v>44004</c:v>
                </c:pt>
                <c:pt idx="117">
                  <c:v>44005</c:v>
                </c:pt>
                <c:pt idx="118">
                  <c:v>44006</c:v>
                </c:pt>
                <c:pt idx="119">
                  <c:v>44007</c:v>
                </c:pt>
                <c:pt idx="120">
                  <c:v>44008</c:v>
                </c:pt>
                <c:pt idx="121">
                  <c:v>44011</c:v>
                </c:pt>
                <c:pt idx="122">
                  <c:v>44012</c:v>
                </c:pt>
                <c:pt idx="123">
                  <c:v>44013</c:v>
                </c:pt>
                <c:pt idx="124">
                  <c:v>44014</c:v>
                </c:pt>
                <c:pt idx="125">
                  <c:v>44015</c:v>
                </c:pt>
                <c:pt idx="126">
                  <c:v>44018</c:v>
                </c:pt>
                <c:pt idx="127">
                  <c:v>44019</c:v>
                </c:pt>
                <c:pt idx="128">
                  <c:v>44020</c:v>
                </c:pt>
                <c:pt idx="129">
                  <c:v>44021</c:v>
                </c:pt>
                <c:pt idx="130">
                  <c:v>44022</c:v>
                </c:pt>
                <c:pt idx="131">
                  <c:v>44025</c:v>
                </c:pt>
                <c:pt idx="132">
                  <c:v>44026</c:v>
                </c:pt>
                <c:pt idx="133">
                  <c:v>44027</c:v>
                </c:pt>
                <c:pt idx="134">
                  <c:v>44028</c:v>
                </c:pt>
                <c:pt idx="135">
                  <c:v>44029</c:v>
                </c:pt>
                <c:pt idx="136">
                  <c:v>44032</c:v>
                </c:pt>
                <c:pt idx="137">
                  <c:v>44033</c:v>
                </c:pt>
                <c:pt idx="138">
                  <c:v>44034</c:v>
                </c:pt>
                <c:pt idx="139">
                  <c:v>44035</c:v>
                </c:pt>
                <c:pt idx="140">
                  <c:v>44036</c:v>
                </c:pt>
                <c:pt idx="141">
                  <c:v>44039</c:v>
                </c:pt>
                <c:pt idx="142">
                  <c:v>44040</c:v>
                </c:pt>
                <c:pt idx="143">
                  <c:v>44041</c:v>
                </c:pt>
                <c:pt idx="144">
                  <c:v>44042</c:v>
                </c:pt>
                <c:pt idx="145">
                  <c:v>44046</c:v>
                </c:pt>
                <c:pt idx="146">
                  <c:v>44047</c:v>
                </c:pt>
                <c:pt idx="147">
                  <c:v>44048</c:v>
                </c:pt>
                <c:pt idx="148">
                  <c:v>44049</c:v>
                </c:pt>
                <c:pt idx="149">
                  <c:v>44050</c:v>
                </c:pt>
                <c:pt idx="150">
                  <c:v>44053</c:v>
                </c:pt>
                <c:pt idx="151">
                  <c:v>44054</c:v>
                </c:pt>
                <c:pt idx="152">
                  <c:v>44055</c:v>
                </c:pt>
                <c:pt idx="153">
                  <c:v>44056</c:v>
                </c:pt>
                <c:pt idx="154">
                  <c:v>44060</c:v>
                </c:pt>
                <c:pt idx="155">
                  <c:v>44061</c:v>
                </c:pt>
                <c:pt idx="156">
                  <c:v>44062</c:v>
                </c:pt>
                <c:pt idx="157">
                  <c:v>44063</c:v>
                </c:pt>
                <c:pt idx="158">
                  <c:v>44064</c:v>
                </c:pt>
                <c:pt idx="159">
                  <c:v>44067</c:v>
                </c:pt>
                <c:pt idx="160">
                  <c:v>44068</c:v>
                </c:pt>
                <c:pt idx="161">
                  <c:v>44069</c:v>
                </c:pt>
                <c:pt idx="162">
                  <c:v>44070</c:v>
                </c:pt>
                <c:pt idx="163">
                  <c:v>44071</c:v>
                </c:pt>
                <c:pt idx="164">
                  <c:v>44074</c:v>
                </c:pt>
                <c:pt idx="165">
                  <c:v>44075</c:v>
                </c:pt>
                <c:pt idx="166">
                  <c:v>44076</c:v>
                </c:pt>
                <c:pt idx="167">
                  <c:v>44077</c:v>
                </c:pt>
                <c:pt idx="168">
                  <c:v>44078</c:v>
                </c:pt>
                <c:pt idx="169">
                  <c:v>44081</c:v>
                </c:pt>
                <c:pt idx="170">
                  <c:v>44082</c:v>
                </c:pt>
                <c:pt idx="171">
                  <c:v>44083</c:v>
                </c:pt>
                <c:pt idx="172">
                  <c:v>44084</c:v>
                </c:pt>
                <c:pt idx="173">
                  <c:v>44085</c:v>
                </c:pt>
                <c:pt idx="174">
                  <c:v>44088</c:v>
                </c:pt>
                <c:pt idx="175">
                  <c:v>44089</c:v>
                </c:pt>
                <c:pt idx="176">
                  <c:v>44090</c:v>
                </c:pt>
                <c:pt idx="177">
                  <c:v>44091</c:v>
                </c:pt>
                <c:pt idx="178">
                  <c:v>44092</c:v>
                </c:pt>
                <c:pt idx="179">
                  <c:v>44095</c:v>
                </c:pt>
                <c:pt idx="180">
                  <c:v>44096</c:v>
                </c:pt>
                <c:pt idx="181">
                  <c:v>44097</c:v>
                </c:pt>
                <c:pt idx="182">
                  <c:v>44098</c:v>
                </c:pt>
                <c:pt idx="183">
                  <c:v>44099</c:v>
                </c:pt>
                <c:pt idx="184">
                  <c:v>44102</c:v>
                </c:pt>
                <c:pt idx="185">
                  <c:v>44103</c:v>
                </c:pt>
                <c:pt idx="186">
                  <c:v>44104</c:v>
                </c:pt>
                <c:pt idx="187">
                  <c:v>44105</c:v>
                </c:pt>
                <c:pt idx="188">
                  <c:v>44106</c:v>
                </c:pt>
                <c:pt idx="189">
                  <c:v>44109</c:v>
                </c:pt>
                <c:pt idx="190">
                  <c:v>44110</c:v>
                </c:pt>
                <c:pt idx="191">
                  <c:v>44111</c:v>
                </c:pt>
                <c:pt idx="192">
                  <c:v>44112</c:v>
                </c:pt>
                <c:pt idx="193">
                  <c:v>44113</c:v>
                </c:pt>
                <c:pt idx="194">
                  <c:v>44116</c:v>
                </c:pt>
                <c:pt idx="195">
                  <c:v>44117</c:v>
                </c:pt>
                <c:pt idx="196">
                  <c:v>44118</c:v>
                </c:pt>
                <c:pt idx="197">
                  <c:v>44119</c:v>
                </c:pt>
                <c:pt idx="198">
                  <c:v>44120</c:v>
                </c:pt>
                <c:pt idx="199">
                  <c:v>44123</c:v>
                </c:pt>
                <c:pt idx="200">
                  <c:v>44124</c:v>
                </c:pt>
                <c:pt idx="201">
                  <c:v>44125</c:v>
                </c:pt>
                <c:pt idx="202">
                  <c:v>44126</c:v>
                </c:pt>
                <c:pt idx="203">
                  <c:v>44127</c:v>
                </c:pt>
                <c:pt idx="204">
                  <c:v>44130</c:v>
                </c:pt>
                <c:pt idx="205">
                  <c:v>44131</c:v>
                </c:pt>
                <c:pt idx="206">
                  <c:v>44132</c:v>
                </c:pt>
                <c:pt idx="207">
                  <c:v>44133</c:v>
                </c:pt>
                <c:pt idx="208">
                  <c:v>44137</c:v>
                </c:pt>
                <c:pt idx="209">
                  <c:v>44138</c:v>
                </c:pt>
                <c:pt idx="210">
                  <c:v>44139</c:v>
                </c:pt>
                <c:pt idx="211">
                  <c:v>44140</c:v>
                </c:pt>
                <c:pt idx="212">
                  <c:v>44141</c:v>
                </c:pt>
                <c:pt idx="213">
                  <c:v>44144</c:v>
                </c:pt>
                <c:pt idx="214">
                  <c:v>44145</c:v>
                </c:pt>
                <c:pt idx="215">
                  <c:v>44146</c:v>
                </c:pt>
                <c:pt idx="216">
                  <c:v>44147</c:v>
                </c:pt>
                <c:pt idx="217">
                  <c:v>44148</c:v>
                </c:pt>
                <c:pt idx="218">
                  <c:v>44151</c:v>
                </c:pt>
                <c:pt idx="219">
                  <c:v>44152</c:v>
                </c:pt>
                <c:pt idx="220">
                  <c:v>44153</c:v>
                </c:pt>
                <c:pt idx="221">
                  <c:v>44154</c:v>
                </c:pt>
                <c:pt idx="222">
                  <c:v>44155</c:v>
                </c:pt>
                <c:pt idx="223">
                  <c:v>44158</c:v>
                </c:pt>
                <c:pt idx="224">
                  <c:v>44159</c:v>
                </c:pt>
                <c:pt idx="225">
                  <c:v>44160</c:v>
                </c:pt>
                <c:pt idx="226">
                  <c:v>44161</c:v>
                </c:pt>
                <c:pt idx="227">
                  <c:v>44162</c:v>
                </c:pt>
                <c:pt idx="228">
                  <c:v>44165</c:v>
                </c:pt>
                <c:pt idx="229">
                  <c:v>44166</c:v>
                </c:pt>
                <c:pt idx="230">
                  <c:v>44167</c:v>
                </c:pt>
                <c:pt idx="231">
                  <c:v>44168</c:v>
                </c:pt>
                <c:pt idx="232">
                  <c:v>44169</c:v>
                </c:pt>
                <c:pt idx="233">
                  <c:v>44172</c:v>
                </c:pt>
                <c:pt idx="234">
                  <c:v>44173</c:v>
                </c:pt>
                <c:pt idx="235">
                  <c:v>44174</c:v>
                </c:pt>
                <c:pt idx="236">
                  <c:v>44175</c:v>
                </c:pt>
                <c:pt idx="237">
                  <c:v>44176</c:v>
                </c:pt>
                <c:pt idx="238">
                  <c:v>44179</c:v>
                </c:pt>
                <c:pt idx="239">
                  <c:v>44180</c:v>
                </c:pt>
                <c:pt idx="240">
                  <c:v>44181</c:v>
                </c:pt>
                <c:pt idx="241">
                  <c:v>44182</c:v>
                </c:pt>
                <c:pt idx="242">
                  <c:v>44183</c:v>
                </c:pt>
                <c:pt idx="243">
                  <c:v>44186</c:v>
                </c:pt>
                <c:pt idx="244">
                  <c:v>44187</c:v>
                </c:pt>
                <c:pt idx="245">
                  <c:v>44188</c:v>
                </c:pt>
                <c:pt idx="246">
                  <c:v>44189</c:v>
                </c:pt>
                <c:pt idx="247">
                  <c:v>44193</c:v>
                </c:pt>
                <c:pt idx="248">
                  <c:v>44194</c:v>
                </c:pt>
                <c:pt idx="249">
                  <c:v>44195</c:v>
                </c:pt>
                <c:pt idx="250">
                  <c:v>44196</c:v>
                </c:pt>
                <c:pt idx="251">
                  <c:v>44197</c:v>
                </c:pt>
                <c:pt idx="252">
                  <c:v>44200</c:v>
                </c:pt>
                <c:pt idx="253">
                  <c:v>44201</c:v>
                </c:pt>
                <c:pt idx="254">
                  <c:v>44202</c:v>
                </c:pt>
                <c:pt idx="255">
                  <c:v>44203</c:v>
                </c:pt>
                <c:pt idx="256">
                  <c:v>44204</c:v>
                </c:pt>
                <c:pt idx="257">
                  <c:v>44207</c:v>
                </c:pt>
                <c:pt idx="258">
                  <c:v>44208</c:v>
                </c:pt>
                <c:pt idx="259">
                  <c:v>44209</c:v>
                </c:pt>
                <c:pt idx="260">
                  <c:v>44210</c:v>
                </c:pt>
                <c:pt idx="261">
                  <c:v>44211</c:v>
                </c:pt>
                <c:pt idx="262">
                  <c:v>44214</c:v>
                </c:pt>
                <c:pt idx="263">
                  <c:v>44215</c:v>
                </c:pt>
                <c:pt idx="264">
                  <c:v>44216</c:v>
                </c:pt>
                <c:pt idx="265">
                  <c:v>44217</c:v>
                </c:pt>
                <c:pt idx="266">
                  <c:v>44218</c:v>
                </c:pt>
                <c:pt idx="267">
                  <c:v>44221</c:v>
                </c:pt>
                <c:pt idx="268">
                  <c:v>44222</c:v>
                </c:pt>
                <c:pt idx="269">
                  <c:v>44223</c:v>
                </c:pt>
                <c:pt idx="270">
                  <c:v>44224</c:v>
                </c:pt>
                <c:pt idx="271">
                  <c:v>44225</c:v>
                </c:pt>
                <c:pt idx="272">
                  <c:v>44228</c:v>
                </c:pt>
                <c:pt idx="273">
                  <c:v>44229</c:v>
                </c:pt>
                <c:pt idx="274">
                  <c:v>44230</c:v>
                </c:pt>
                <c:pt idx="275">
                  <c:v>44231</c:v>
                </c:pt>
                <c:pt idx="276">
                  <c:v>44235</c:v>
                </c:pt>
                <c:pt idx="277">
                  <c:v>44236</c:v>
                </c:pt>
                <c:pt idx="278">
                  <c:v>44237</c:v>
                </c:pt>
                <c:pt idx="279">
                  <c:v>44238</c:v>
                </c:pt>
                <c:pt idx="280">
                  <c:v>44239</c:v>
                </c:pt>
                <c:pt idx="281">
                  <c:v>44242</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44266</c:v>
                </c:pt>
                <c:pt idx="300">
                  <c:v>44267</c:v>
                </c:pt>
                <c:pt idx="301">
                  <c:v>44270</c:v>
                </c:pt>
                <c:pt idx="302">
                  <c:v>44271</c:v>
                </c:pt>
                <c:pt idx="303">
                  <c:v>44272</c:v>
                </c:pt>
                <c:pt idx="304">
                  <c:v>44273</c:v>
                </c:pt>
                <c:pt idx="305">
                  <c:v>44274</c:v>
                </c:pt>
                <c:pt idx="306">
                  <c:v>44277</c:v>
                </c:pt>
                <c:pt idx="307">
                  <c:v>44279</c:v>
                </c:pt>
                <c:pt idx="308">
                  <c:v>44280</c:v>
                </c:pt>
                <c:pt idx="309">
                  <c:v>44281</c:v>
                </c:pt>
                <c:pt idx="310">
                  <c:v>44284</c:v>
                </c:pt>
                <c:pt idx="311">
                  <c:v>44285</c:v>
                </c:pt>
                <c:pt idx="312">
                  <c:v>44286</c:v>
                </c:pt>
                <c:pt idx="313">
                  <c:v>44287</c:v>
                </c:pt>
                <c:pt idx="314">
                  <c:v>44288</c:v>
                </c:pt>
                <c:pt idx="315">
                  <c:v>44291</c:v>
                </c:pt>
                <c:pt idx="316">
                  <c:v>44292</c:v>
                </c:pt>
                <c:pt idx="317">
                  <c:v>44293</c:v>
                </c:pt>
                <c:pt idx="318">
                  <c:v>44294</c:v>
                </c:pt>
                <c:pt idx="319">
                  <c:v>44295</c:v>
                </c:pt>
                <c:pt idx="320">
                  <c:v>44298</c:v>
                </c:pt>
                <c:pt idx="321">
                  <c:v>44299</c:v>
                </c:pt>
                <c:pt idx="322">
                  <c:v>44300</c:v>
                </c:pt>
                <c:pt idx="323">
                  <c:v>44301</c:v>
                </c:pt>
                <c:pt idx="324">
                  <c:v>44302</c:v>
                </c:pt>
                <c:pt idx="325">
                  <c:v>44305</c:v>
                </c:pt>
                <c:pt idx="326">
                  <c:v>44306</c:v>
                </c:pt>
                <c:pt idx="327">
                  <c:v>44307</c:v>
                </c:pt>
                <c:pt idx="328">
                  <c:v>44308</c:v>
                </c:pt>
                <c:pt idx="329">
                  <c:v>44309</c:v>
                </c:pt>
                <c:pt idx="330">
                  <c:v>44312</c:v>
                </c:pt>
                <c:pt idx="331">
                  <c:v>44313</c:v>
                </c:pt>
                <c:pt idx="332">
                  <c:v>44314</c:v>
                </c:pt>
                <c:pt idx="333">
                  <c:v>44315</c:v>
                </c:pt>
                <c:pt idx="334">
                  <c:v>44316</c:v>
                </c:pt>
                <c:pt idx="335">
                  <c:v>44319</c:v>
                </c:pt>
                <c:pt idx="336">
                  <c:v>44320</c:v>
                </c:pt>
                <c:pt idx="337">
                  <c:v>44321</c:v>
                </c:pt>
                <c:pt idx="338">
                  <c:v>44322</c:v>
                </c:pt>
                <c:pt idx="339">
                  <c:v>44333</c:v>
                </c:pt>
                <c:pt idx="340">
                  <c:v>44334</c:v>
                </c:pt>
                <c:pt idx="341">
                  <c:v>44335</c:v>
                </c:pt>
                <c:pt idx="342">
                  <c:v>44336</c:v>
                </c:pt>
                <c:pt idx="343">
                  <c:v>44337</c:v>
                </c:pt>
                <c:pt idx="344">
                  <c:v>44340</c:v>
                </c:pt>
                <c:pt idx="345">
                  <c:v>44341</c:v>
                </c:pt>
                <c:pt idx="346">
                  <c:v>44342</c:v>
                </c:pt>
                <c:pt idx="347">
                  <c:v>44343</c:v>
                </c:pt>
                <c:pt idx="348">
                  <c:v>44344</c:v>
                </c:pt>
                <c:pt idx="349">
                  <c:v>44347</c:v>
                </c:pt>
                <c:pt idx="350">
                  <c:v>44348</c:v>
                </c:pt>
                <c:pt idx="351">
                  <c:v>44349</c:v>
                </c:pt>
                <c:pt idx="352">
                  <c:v>44350</c:v>
                </c:pt>
                <c:pt idx="353">
                  <c:v>44351</c:v>
                </c:pt>
                <c:pt idx="354">
                  <c:v>44354</c:v>
                </c:pt>
                <c:pt idx="355">
                  <c:v>44355</c:v>
                </c:pt>
                <c:pt idx="356">
                  <c:v>44356</c:v>
                </c:pt>
                <c:pt idx="357">
                  <c:v>44357</c:v>
                </c:pt>
                <c:pt idx="358">
                  <c:v>44358</c:v>
                </c:pt>
                <c:pt idx="359">
                  <c:v>44361</c:v>
                </c:pt>
                <c:pt idx="360">
                  <c:v>44362</c:v>
                </c:pt>
                <c:pt idx="361">
                  <c:v>44363</c:v>
                </c:pt>
                <c:pt idx="362">
                  <c:v>44364</c:v>
                </c:pt>
                <c:pt idx="363">
                  <c:v>44365</c:v>
                </c:pt>
                <c:pt idx="364">
                  <c:v>44368</c:v>
                </c:pt>
                <c:pt idx="365">
                  <c:v>44369</c:v>
                </c:pt>
                <c:pt idx="366">
                  <c:v>44370</c:v>
                </c:pt>
                <c:pt idx="367">
                  <c:v>44371</c:v>
                </c:pt>
                <c:pt idx="368">
                  <c:v>44372</c:v>
                </c:pt>
                <c:pt idx="369">
                  <c:v>44375</c:v>
                </c:pt>
                <c:pt idx="370">
                  <c:v>44376</c:v>
                </c:pt>
                <c:pt idx="371">
                  <c:v>44377</c:v>
                </c:pt>
                <c:pt idx="372">
                  <c:v>44378</c:v>
                </c:pt>
                <c:pt idx="373">
                  <c:v>44379</c:v>
                </c:pt>
                <c:pt idx="374">
                  <c:v>44382</c:v>
                </c:pt>
                <c:pt idx="375">
                  <c:v>44383</c:v>
                </c:pt>
                <c:pt idx="376">
                  <c:v>44384</c:v>
                </c:pt>
                <c:pt idx="377">
                  <c:v>44385</c:v>
                </c:pt>
                <c:pt idx="378">
                  <c:v>44386</c:v>
                </c:pt>
                <c:pt idx="379">
                  <c:v>44389</c:v>
                </c:pt>
                <c:pt idx="380">
                  <c:v>44390</c:v>
                </c:pt>
                <c:pt idx="381">
                  <c:v>44391</c:v>
                </c:pt>
                <c:pt idx="382">
                  <c:v>44392</c:v>
                </c:pt>
                <c:pt idx="383">
                  <c:v>44393</c:v>
                </c:pt>
                <c:pt idx="384">
                  <c:v>44396</c:v>
                </c:pt>
                <c:pt idx="385">
                  <c:v>44400</c:v>
                </c:pt>
                <c:pt idx="386">
                  <c:v>44403</c:v>
                </c:pt>
                <c:pt idx="387">
                  <c:v>44404</c:v>
                </c:pt>
                <c:pt idx="388">
                  <c:v>44405</c:v>
                </c:pt>
                <c:pt idx="389">
                  <c:v>44406</c:v>
                </c:pt>
                <c:pt idx="390">
                  <c:v>44407</c:v>
                </c:pt>
                <c:pt idx="391">
                  <c:v>44410</c:v>
                </c:pt>
                <c:pt idx="392">
                  <c:v>44411</c:v>
                </c:pt>
                <c:pt idx="393">
                  <c:v>44412</c:v>
                </c:pt>
                <c:pt idx="394">
                  <c:v>44413</c:v>
                </c:pt>
                <c:pt idx="395">
                  <c:v>44414</c:v>
                </c:pt>
                <c:pt idx="396">
                  <c:v>44417</c:v>
                </c:pt>
                <c:pt idx="397">
                  <c:v>44418</c:v>
                </c:pt>
                <c:pt idx="398">
                  <c:v>44419</c:v>
                </c:pt>
                <c:pt idx="399">
                  <c:v>44420</c:v>
                </c:pt>
                <c:pt idx="400">
                  <c:v>44421</c:v>
                </c:pt>
                <c:pt idx="401">
                  <c:v>44424</c:v>
                </c:pt>
                <c:pt idx="402">
                  <c:v>44425</c:v>
                </c:pt>
                <c:pt idx="403">
                  <c:v>44428</c:v>
                </c:pt>
                <c:pt idx="404">
                  <c:v>44431</c:v>
                </c:pt>
                <c:pt idx="405">
                  <c:v>44432</c:v>
                </c:pt>
                <c:pt idx="406">
                  <c:v>44433</c:v>
                </c:pt>
                <c:pt idx="407">
                  <c:v>44434</c:v>
                </c:pt>
                <c:pt idx="408">
                  <c:v>44435</c:v>
                </c:pt>
                <c:pt idx="409">
                  <c:v>44438</c:v>
                </c:pt>
                <c:pt idx="410">
                  <c:v>44439</c:v>
                </c:pt>
                <c:pt idx="411">
                  <c:v>44440</c:v>
                </c:pt>
                <c:pt idx="412">
                  <c:v>44441</c:v>
                </c:pt>
                <c:pt idx="413">
                  <c:v>44442</c:v>
                </c:pt>
                <c:pt idx="414">
                  <c:v>44445</c:v>
                </c:pt>
                <c:pt idx="415">
                  <c:v>44446</c:v>
                </c:pt>
                <c:pt idx="416">
                  <c:v>44447</c:v>
                </c:pt>
                <c:pt idx="417">
                  <c:v>44448</c:v>
                </c:pt>
                <c:pt idx="418">
                  <c:v>44449</c:v>
                </c:pt>
                <c:pt idx="419">
                  <c:v>44452</c:v>
                </c:pt>
                <c:pt idx="420">
                  <c:v>44453</c:v>
                </c:pt>
                <c:pt idx="421">
                  <c:v>44454</c:v>
                </c:pt>
                <c:pt idx="422">
                  <c:v>44455</c:v>
                </c:pt>
                <c:pt idx="423">
                  <c:v>44456</c:v>
                </c:pt>
                <c:pt idx="424">
                  <c:v>44459</c:v>
                </c:pt>
                <c:pt idx="425">
                  <c:v>44460</c:v>
                </c:pt>
                <c:pt idx="426">
                  <c:v>44461</c:v>
                </c:pt>
                <c:pt idx="427">
                  <c:v>44462</c:v>
                </c:pt>
                <c:pt idx="428">
                  <c:v>44463</c:v>
                </c:pt>
                <c:pt idx="429">
                  <c:v>44466</c:v>
                </c:pt>
                <c:pt idx="430">
                  <c:v>44467</c:v>
                </c:pt>
                <c:pt idx="431">
                  <c:v>44468</c:v>
                </c:pt>
                <c:pt idx="432">
                  <c:v>44469</c:v>
                </c:pt>
                <c:pt idx="433">
                  <c:v>44470</c:v>
                </c:pt>
                <c:pt idx="434">
                  <c:v>44473</c:v>
                </c:pt>
                <c:pt idx="435">
                  <c:v>44474</c:v>
                </c:pt>
                <c:pt idx="436">
                  <c:v>44475</c:v>
                </c:pt>
                <c:pt idx="437">
                  <c:v>44476</c:v>
                </c:pt>
                <c:pt idx="438">
                  <c:v>44477</c:v>
                </c:pt>
                <c:pt idx="439">
                  <c:v>44480</c:v>
                </c:pt>
                <c:pt idx="440">
                  <c:v>44481</c:v>
                </c:pt>
                <c:pt idx="441">
                  <c:v>44482</c:v>
                </c:pt>
                <c:pt idx="442">
                  <c:v>44483</c:v>
                </c:pt>
                <c:pt idx="443">
                  <c:v>44484</c:v>
                </c:pt>
                <c:pt idx="444">
                  <c:v>44487</c:v>
                </c:pt>
                <c:pt idx="445">
                  <c:v>44489</c:v>
                </c:pt>
                <c:pt idx="446">
                  <c:v>44490</c:v>
                </c:pt>
                <c:pt idx="447">
                  <c:v>44491</c:v>
                </c:pt>
                <c:pt idx="448">
                  <c:v>44494</c:v>
                </c:pt>
                <c:pt idx="449">
                  <c:v>44495</c:v>
                </c:pt>
                <c:pt idx="450">
                  <c:v>44496</c:v>
                </c:pt>
                <c:pt idx="451">
                  <c:v>44497</c:v>
                </c:pt>
                <c:pt idx="452">
                  <c:v>44498</c:v>
                </c:pt>
                <c:pt idx="453">
                  <c:v>44501</c:v>
                </c:pt>
                <c:pt idx="454">
                  <c:v>44502</c:v>
                </c:pt>
                <c:pt idx="455">
                  <c:v>44503</c:v>
                </c:pt>
                <c:pt idx="456">
                  <c:v>44504</c:v>
                </c:pt>
                <c:pt idx="457">
                  <c:v>44505</c:v>
                </c:pt>
                <c:pt idx="458">
                  <c:v>44508</c:v>
                </c:pt>
                <c:pt idx="459">
                  <c:v>44509</c:v>
                </c:pt>
                <c:pt idx="460">
                  <c:v>44510</c:v>
                </c:pt>
                <c:pt idx="461">
                  <c:v>44511</c:v>
                </c:pt>
                <c:pt idx="462">
                  <c:v>44512</c:v>
                </c:pt>
                <c:pt idx="463">
                  <c:v>44515</c:v>
                </c:pt>
                <c:pt idx="464">
                  <c:v>44516</c:v>
                </c:pt>
                <c:pt idx="465">
                  <c:v>44517</c:v>
                </c:pt>
                <c:pt idx="466">
                  <c:v>44518</c:v>
                </c:pt>
                <c:pt idx="467">
                  <c:v>44519</c:v>
                </c:pt>
                <c:pt idx="468">
                  <c:v>44522</c:v>
                </c:pt>
                <c:pt idx="469">
                  <c:v>44523</c:v>
                </c:pt>
                <c:pt idx="470">
                  <c:v>44524</c:v>
                </c:pt>
                <c:pt idx="471">
                  <c:v>44525</c:v>
                </c:pt>
                <c:pt idx="472">
                  <c:v>44526</c:v>
                </c:pt>
                <c:pt idx="473">
                  <c:v>44529</c:v>
                </c:pt>
                <c:pt idx="474">
                  <c:v>44530</c:v>
                </c:pt>
                <c:pt idx="475">
                  <c:v>44531</c:v>
                </c:pt>
                <c:pt idx="476">
                  <c:v>44532</c:v>
                </c:pt>
                <c:pt idx="477">
                  <c:v>44533</c:v>
                </c:pt>
                <c:pt idx="478">
                  <c:v>44536</c:v>
                </c:pt>
                <c:pt idx="479">
                  <c:v>44537</c:v>
                </c:pt>
                <c:pt idx="480">
                  <c:v>44538</c:v>
                </c:pt>
                <c:pt idx="481">
                  <c:v>44539</c:v>
                </c:pt>
                <c:pt idx="482">
                  <c:v>44540</c:v>
                </c:pt>
                <c:pt idx="483">
                  <c:v>44543</c:v>
                </c:pt>
                <c:pt idx="484">
                  <c:v>44544</c:v>
                </c:pt>
                <c:pt idx="485">
                  <c:v>44545</c:v>
                </c:pt>
                <c:pt idx="486">
                  <c:v>44546</c:v>
                </c:pt>
                <c:pt idx="487">
                  <c:v>44547</c:v>
                </c:pt>
                <c:pt idx="488">
                  <c:v>44550</c:v>
                </c:pt>
                <c:pt idx="489">
                  <c:v>44551</c:v>
                </c:pt>
                <c:pt idx="490">
                  <c:v>44552</c:v>
                </c:pt>
                <c:pt idx="491">
                  <c:v>44553</c:v>
                </c:pt>
                <c:pt idx="492">
                  <c:v>44554</c:v>
                </c:pt>
                <c:pt idx="493">
                  <c:v>44557</c:v>
                </c:pt>
                <c:pt idx="494">
                  <c:v>44558</c:v>
                </c:pt>
                <c:pt idx="495">
                  <c:v>44559</c:v>
                </c:pt>
                <c:pt idx="496">
                  <c:v>44560</c:v>
                </c:pt>
                <c:pt idx="497">
                  <c:v>44561</c:v>
                </c:pt>
                <c:pt idx="498">
                  <c:v>44564</c:v>
                </c:pt>
                <c:pt idx="499">
                  <c:v>44565</c:v>
                </c:pt>
                <c:pt idx="500">
                  <c:v>44566</c:v>
                </c:pt>
                <c:pt idx="501">
                  <c:v>44567</c:v>
                </c:pt>
                <c:pt idx="502">
                  <c:v>44568</c:v>
                </c:pt>
                <c:pt idx="503">
                  <c:v>44571</c:v>
                </c:pt>
                <c:pt idx="504">
                  <c:v>44572</c:v>
                </c:pt>
                <c:pt idx="505">
                  <c:v>44573</c:v>
                </c:pt>
                <c:pt idx="506">
                  <c:v>44574</c:v>
                </c:pt>
                <c:pt idx="507">
                  <c:v>44575</c:v>
                </c:pt>
                <c:pt idx="508">
                  <c:v>44578</c:v>
                </c:pt>
                <c:pt idx="509">
                  <c:v>44579</c:v>
                </c:pt>
                <c:pt idx="510">
                  <c:v>44580</c:v>
                </c:pt>
                <c:pt idx="511">
                  <c:v>44581</c:v>
                </c:pt>
                <c:pt idx="512">
                  <c:v>44582</c:v>
                </c:pt>
                <c:pt idx="513">
                  <c:v>44585</c:v>
                </c:pt>
                <c:pt idx="514">
                  <c:v>44586</c:v>
                </c:pt>
                <c:pt idx="515">
                  <c:v>44587</c:v>
                </c:pt>
                <c:pt idx="516">
                  <c:v>44588</c:v>
                </c:pt>
                <c:pt idx="517">
                  <c:v>44589</c:v>
                </c:pt>
                <c:pt idx="518">
                  <c:v>44592</c:v>
                </c:pt>
                <c:pt idx="519">
                  <c:v>44593</c:v>
                </c:pt>
                <c:pt idx="520">
                  <c:v>44594</c:v>
                </c:pt>
                <c:pt idx="521">
                  <c:v>44595</c:v>
                </c:pt>
                <c:pt idx="522">
                  <c:v>44596</c:v>
                </c:pt>
                <c:pt idx="523">
                  <c:v>44599</c:v>
                </c:pt>
                <c:pt idx="524">
                  <c:v>44600</c:v>
                </c:pt>
                <c:pt idx="525">
                  <c:v>44601</c:v>
                </c:pt>
                <c:pt idx="526">
                  <c:v>44602</c:v>
                </c:pt>
                <c:pt idx="527">
                  <c:v>44603</c:v>
                </c:pt>
                <c:pt idx="528">
                  <c:v>44606</c:v>
                </c:pt>
                <c:pt idx="529">
                  <c:v>44607</c:v>
                </c:pt>
                <c:pt idx="530">
                  <c:v>44608</c:v>
                </c:pt>
                <c:pt idx="531">
                  <c:v>44609</c:v>
                </c:pt>
                <c:pt idx="532">
                  <c:v>44610</c:v>
                </c:pt>
                <c:pt idx="533">
                  <c:v>44613</c:v>
                </c:pt>
                <c:pt idx="534">
                  <c:v>44614</c:v>
                </c:pt>
                <c:pt idx="535">
                  <c:v>44615</c:v>
                </c:pt>
                <c:pt idx="536">
                  <c:v>44616</c:v>
                </c:pt>
                <c:pt idx="537">
                  <c:v>44617</c:v>
                </c:pt>
                <c:pt idx="538">
                  <c:v>44620</c:v>
                </c:pt>
                <c:pt idx="539">
                  <c:v>44621</c:v>
                </c:pt>
                <c:pt idx="540">
                  <c:v>44622</c:v>
                </c:pt>
                <c:pt idx="541">
                  <c:v>44623</c:v>
                </c:pt>
                <c:pt idx="542">
                  <c:v>44624</c:v>
                </c:pt>
                <c:pt idx="543">
                  <c:v>44627</c:v>
                </c:pt>
                <c:pt idx="544">
                  <c:v>44628</c:v>
                </c:pt>
                <c:pt idx="545">
                  <c:v>44629</c:v>
                </c:pt>
                <c:pt idx="546">
                  <c:v>44630</c:v>
                </c:pt>
                <c:pt idx="547">
                  <c:v>44631</c:v>
                </c:pt>
                <c:pt idx="548">
                  <c:v>44634</c:v>
                </c:pt>
                <c:pt idx="549">
                  <c:v>44635</c:v>
                </c:pt>
                <c:pt idx="550">
                  <c:v>44636</c:v>
                </c:pt>
                <c:pt idx="551">
                  <c:v>44637</c:v>
                </c:pt>
                <c:pt idx="552">
                  <c:v>44638</c:v>
                </c:pt>
                <c:pt idx="553">
                  <c:v>44641</c:v>
                </c:pt>
                <c:pt idx="554">
                  <c:v>44642</c:v>
                </c:pt>
                <c:pt idx="555">
                  <c:v>44644</c:v>
                </c:pt>
                <c:pt idx="556">
                  <c:v>44645</c:v>
                </c:pt>
                <c:pt idx="557">
                  <c:v>44648</c:v>
                </c:pt>
                <c:pt idx="558">
                  <c:v>44649</c:v>
                </c:pt>
                <c:pt idx="559">
                  <c:v>44650</c:v>
                </c:pt>
                <c:pt idx="560">
                  <c:v>44651</c:v>
                </c:pt>
                <c:pt idx="561">
                  <c:v>44652</c:v>
                </c:pt>
                <c:pt idx="562">
                  <c:v>44655</c:v>
                </c:pt>
                <c:pt idx="563">
                  <c:v>44656</c:v>
                </c:pt>
                <c:pt idx="564">
                  <c:v>44657</c:v>
                </c:pt>
                <c:pt idx="565">
                  <c:v>44658</c:v>
                </c:pt>
                <c:pt idx="566">
                  <c:v>44659</c:v>
                </c:pt>
                <c:pt idx="567">
                  <c:v>44662</c:v>
                </c:pt>
                <c:pt idx="568">
                  <c:v>44663</c:v>
                </c:pt>
                <c:pt idx="569">
                  <c:v>44664</c:v>
                </c:pt>
                <c:pt idx="570">
                  <c:v>44665</c:v>
                </c:pt>
                <c:pt idx="571">
                  <c:v>44666</c:v>
                </c:pt>
                <c:pt idx="572">
                  <c:v>44669</c:v>
                </c:pt>
                <c:pt idx="573">
                  <c:v>44670</c:v>
                </c:pt>
                <c:pt idx="574">
                  <c:v>44671</c:v>
                </c:pt>
                <c:pt idx="575">
                  <c:v>44672</c:v>
                </c:pt>
                <c:pt idx="576">
                  <c:v>44673</c:v>
                </c:pt>
                <c:pt idx="577">
                  <c:v>44676</c:v>
                </c:pt>
                <c:pt idx="578">
                  <c:v>44677</c:v>
                </c:pt>
                <c:pt idx="579">
                  <c:v>44678</c:v>
                </c:pt>
                <c:pt idx="580">
                  <c:v>44679</c:v>
                </c:pt>
                <c:pt idx="581">
                  <c:v>44687</c:v>
                </c:pt>
                <c:pt idx="582">
                  <c:v>44690</c:v>
                </c:pt>
                <c:pt idx="583">
                  <c:v>44691</c:v>
                </c:pt>
                <c:pt idx="584">
                  <c:v>44692</c:v>
                </c:pt>
                <c:pt idx="585">
                  <c:v>44693</c:v>
                </c:pt>
                <c:pt idx="586">
                  <c:v>44694</c:v>
                </c:pt>
                <c:pt idx="587">
                  <c:v>44697</c:v>
                </c:pt>
                <c:pt idx="588">
                  <c:v>44698</c:v>
                </c:pt>
                <c:pt idx="589">
                  <c:v>44699</c:v>
                </c:pt>
                <c:pt idx="590">
                  <c:v>44700</c:v>
                </c:pt>
                <c:pt idx="591">
                  <c:v>44701</c:v>
                </c:pt>
                <c:pt idx="592">
                  <c:v>44704</c:v>
                </c:pt>
                <c:pt idx="593">
                  <c:v>44705</c:v>
                </c:pt>
                <c:pt idx="594">
                  <c:v>44706</c:v>
                </c:pt>
                <c:pt idx="595">
                  <c:v>44707</c:v>
                </c:pt>
                <c:pt idx="596">
                  <c:v>44708</c:v>
                </c:pt>
                <c:pt idx="597">
                  <c:v>44711</c:v>
                </c:pt>
                <c:pt idx="598">
                  <c:v>44712</c:v>
                </c:pt>
                <c:pt idx="599">
                  <c:v>44713</c:v>
                </c:pt>
                <c:pt idx="600">
                  <c:v>44714</c:v>
                </c:pt>
                <c:pt idx="601">
                  <c:v>44715</c:v>
                </c:pt>
                <c:pt idx="602">
                  <c:v>44718</c:v>
                </c:pt>
                <c:pt idx="603">
                  <c:v>44719</c:v>
                </c:pt>
                <c:pt idx="604">
                  <c:v>44720</c:v>
                </c:pt>
                <c:pt idx="605">
                  <c:v>44721</c:v>
                </c:pt>
                <c:pt idx="606">
                  <c:v>44722</c:v>
                </c:pt>
                <c:pt idx="607">
                  <c:v>44725</c:v>
                </c:pt>
                <c:pt idx="608">
                  <c:v>44726</c:v>
                </c:pt>
                <c:pt idx="609">
                  <c:v>44727</c:v>
                </c:pt>
                <c:pt idx="610">
                  <c:v>44728</c:v>
                </c:pt>
                <c:pt idx="611">
                  <c:v>44729</c:v>
                </c:pt>
                <c:pt idx="612">
                  <c:v>44732</c:v>
                </c:pt>
                <c:pt idx="613">
                  <c:v>44733</c:v>
                </c:pt>
                <c:pt idx="614">
                  <c:v>44734</c:v>
                </c:pt>
                <c:pt idx="615">
                  <c:v>44735</c:v>
                </c:pt>
                <c:pt idx="616">
                  <c:v>44736</c:v>
                </c:pt>
                <c:pt idx="617">
                  <c:v>44739</c:v>
                </c:pt>
                <c:pt idx="618">
                  <c:v>44740</c:v>
                </c:pt>
                <c:pt idx="619">
                  <c:v>44741</c:v>
                </c:pt>
                <c:pt idx="620">
                  <c:v>44742</c:v>
                </c:pt>
                <c:pt idx="621">
                  <c:v>44743</c:v>
                </c:pt>
                <c:pt idx="622">
                  <c:v>44746</c:v>
                </c:pt>
                <c:pt idx="623">
                  <c:v>44747</c:v>
                </c:pt>
                <c:pt idx="624">
                  <c:v>44748</c:v>
                </c:pt>
                <c:pt idx="625">
                  <c:v>44749</c:v>
                </c:pt>
                <c:pt idx="626">
                  <c:v>44755</c:v>
                </c:pt>
                <c:pt idx="627">
                  <c:v>44756</c:v>
                </c:pt>
                <c:pt idx="628">
                  <c:v>44757</c:v>
                </c:pt>
                <c:pt idx="629">
                  <c:v>44760</c:v>
                </c:pt>
                <c:pt idx="630">
                  <c:v>44761</c:v>
                </c:pt>
                <c:pt idx="631">
                  <c:v>44762</c:v>
                </c:pt>
                <c:pt idx="632">
                  <c:v>44763</c:v>
                </c:pt>
                <c:pt idx="633">
                  <c:v>44764</c:v>
                </c:pt>
                <c:pt idx="634">
                  <c:v>44767</c:v>
                </c:pt>
                <c:pt idx="635">
                  <c:v>44768</c:v>
                </c:pt>
                <c:pt idx="636">
                  <c:v>44769</c:v>
                </c:pt>
                <c:pt idx="637">
                  <c:v>44770</c:v>
                </c:pt>
                <c:pt idx="638">
                  <c:v>44771</c:v>
                </c:pt>
                <c:pt idx="639">
                  <c:v>44774</c:v>
                </c:pt>
                <c:pt idx="640">
                  <c:v>44775</c:v>
                </c:pt>
                <c:pt idx="641">
                  <c:v>44776</c:v>
                </c:pt>
                <c:pt idx="642">
                  <c:v>44777</c:v>
                </c:pt>
                <c:pt idx="643">
                  <c:v>44778</c:v>
                </c:pt>
                <c:pt idx="644">
                  <c:v>44783</c:v>
                </c:pt>
                <c:pt idx="645">
                  <c:v>44784</c:v>
                </c:pt>
                <c:pt idx="646">
                  <c:v>44785</c:v>
                </c:pt>
                <c:pt idx="647">
                  <c:v>44788</c:v>
                </c:pt>
                <c:pt idx="648">
                  <c:v>44789</c:v>
                </c:pt>
                <c:pt idx="649">
                  <c:v>44790</c:v>
                </c:pt>
                <c:pt idx="650">
                  <c:v>44791</c:v>
                </c:pt>
                <c:pt idx="651">
                  <c:v>44792</c:v>
                </c:pt>
                <c:pt idx="652">
                  <c:v>44795</c:v>
                </c:pt>
                <c:pt idx="653">
                  <c:v>44796</c:v>
                </c:pt>
                <c:pt idx="654">
                  <c:v>44797</c:v>
                </c:pt>
                <c:pt idx="655">
                  <c:v>44798</c:v>
                </c:pt>
                <c:pt idx="656">
                  <c:v>44799</c:v>
                </c:pt>
                <c:pt idx="657">
                  <c:v>44802</c:v>
                </c:pt>
                <c:pt idx="658">
                  <c:v>44803</c:v>
                </c:pt>
                <c:pt idx="659">
                  <c:v>44804</c:v>
                </c:pt>
                <c:pt idx="660">
                  <c:v>44805</c:v>
                </c:pt>
                <c:pt idx="661">
                  <c:v>44806</c:v>
                </c:pt>
                <c:pt idx="662">
                  <c:v>44809</c:v>
                </c:pt>
                <c:pt idx="663">
                  <c:v>44810</c:v>
                </c:pt>
                <c:pt idx="664">
                  <c:v>44811</c:v>
                </c:pt>
                <c:pt idx="665">
                  <c:v>44812</c:v>
                </c:pt>
                <c:pt idx="666">
                  <c:v>44813</c:v>
                </c:pt>
                <c:pt idx="667">
                  <c:v>44816</c:v>
                </c:pt>
                <c:pt idx="668">
                  <c:v>44817</c:v>
                </c:pt>
                <c:pt idx="669">
                  <c:v>44818</c:v>
                </c:pt>
                <c:pt idx="670">
                  <c:v>44819</c:v>
                </c:pt>
                <c:pt idx="671">
                  <c:v>44820</c:v>
                </c:pt>
                <c:pt idx="672">
                  <c:v>44823</c:v>
                </c:pt>
                <c:pt idx="673">
                  <c:v>44824</c:v>
                </c:pt>
                <c:pt idx="674">
                  <c:v>44825</c:v>
                </c:pt>
                <c:pt idx="675">
                  <c:v>44826</c:v>
                </c:pt>
                <c:pt idx="676">
                  <c:v>44827</c:v>
                </c:pt>
                <c:pt idx="677">
                  <c:v>44830</c:v>
                </c:pt>
                <c:pt idx="678">
                  <c:v>44831</c:v>
                </c:pt>
                <c:pt idx="679">
                  <c:v>44832</c:v>
                </c:pt>
                <c:pt idx="680">
                  <c:v>44833</c:v>
                </c:pt>
                <c:pt idx="681">
                  <c:v>44834</c:v>
                </c:pt>
                <c:pt idx="682">
                  <c:v>44837</c:v>
                </c:pt>
                <c:pt idx="683">
                  <c:v>44838</c:v>
                </c:pt>
                <c:pt idx="684">
                  <c:v>44839</c:v>
                </c:pt>
                <c:pt idx="685">
                  <c:v>44840</c:v>
                </c:pt>
                <c:pt idx="686">
                  <c:v>44841</c:v>
                </c:pt>
                <c:pt idx="687">
                  <c:v>44844</c:v>
                </c:pt>
                <c:pt idx="688">
                  <c:v>44845</c:v>
                </c:pt>
                <c:pt idx="689">
                  <c:v>44846</c:v>
                </c:pt>
                <c:pt idx="690">
                  <c:v>44847</c:v>
                </c:pt>
                <c:pt idx="691">
                  <c:v>44848</c:v>
                </c:pt>
                <c:pt idx="692">
                  <c:v>44851</c:v>
                </c:pt>
                <c:pt idx="693">
                  <c:v>44852</c:v>
                </c:pt>
                <c:pt idx="694">
                  <c:v>44853</c:v>
                </c:pt>
                <c:pt idx="695">
                  <c:v>44854</c:v>
                </c:pt>
                <c:pt idx="696">
                  <c:v>44855</c:v>
                </c:pt>
                <c:pt idx="697">
                  <c:v>44858</c:v>
                </c:pt>
                <c:pt idx="698">
                  <c:v>44859</c:v>
                </c:pt>
                <c:pt idx="699">
                  <c:v>44860</c:v>
                </c:pt>
                <c:pt idx="700">
                  <c:v>44861</c:v>
                </c:pt>
                <c:pt idx="701">
                  <c:v>44862</c:v>
                </c:pt>
                <c:pt idx="702">
                  <c:v>44865</c:v>
                </c:pt>
                <c:pt idx="703">
                  <c:v>44866</c:v>
                </c:pt>
                <c:pt idx="704">
                  <c:v>44867</c:v>
                </c:pt>
                <c:pt idx="705">
                  <c:v>44868</c:v>
                </c:pt>
                <c:pt idx="706">
                  <c:v>44869</c:v>
                </c:pt>
                <c:pt idx="707">
                  <c:v>44872</c:v>
                </c:pt>
                <c:pt idx="708">
                  <c:v>44873</c:v>
                </c:pt>
                <c:pt idx="709">
                  <c:v>44875</c:v>
                </c:pt>
                <c:pt idx="710">
                  <c:v>44876</c:v>
                </c:pt>
                <c:pt idx="711">
                  <c:v>44879</c:v>
                </c:pt>
                <c:pt idx="712">
                  <c:v>44880</c:v>
                </c:pt>
                <c:pt idx="713">
                  <c:v>44881</c:v>
                </c:pt>
                <c:pt idx="714">
                  <c:v>44882</c:v>
                </c:pt>
                <c:pt idx="715">
                  <c:v>44883</c:v>
                </c:pt>
                <c:pt idx="716">
                  <c:v>44886</c:v>
                </c:pt>
                <c:pt idx="717">
                  <c:v>44887</c:v>
                </c:pt>
                <c:pt idx="718">
                  <c:v>44888</c:v>
                </c:pt>
                <c:pt idx="719">
                  <c:v>44889</c:v>
                </c:pt>
                <c:pt idx="720">
                  <c:v>44890</c:v>
                </c:pt>
                <c:pt idx="721">
                  <c:v>44893</c:v>
                </c:pt>
                <c:pt idx="722">
                  <c:v>44894</c:v>
                </c:pt>
                <c:pt idx="723">
                  <c:v>44895</c:v>
                </c:pt>
                <c:pt idx="724">
                  <c:v>44896</c:v>
                </c:pt>
                <c:pt idx="725">
                  <c:v>44897</c:v>
                </c:pt>
                <c:pt idx="726">
                  <c:v>44900</c:v>
                </c:pt>
                <c:pt idx="727">
                  <c:v>44901</c:v>
                </c:pt>
                <c:pt idx="728">
                  <c:v>44902</c:v>
                </c:pt>
                <c:pt idx="729">
                  <c:v>44903</c:v>
                </c:pt>
                <c:pt idx="730">
                  <c:v>44904</c:v>
                </c:pt>
                <c:pt idx="731">
                  <c:v>44907</c:v>
                </c:pt>
                <c:pt idx="732">
                  <c:v>44908</c:v>
                </c:pt>
                <c:pt idx="733">
                  <c:v>44909</c:v>
                </c:pt>
                <c:pt idx="734">
                  <c:v>44910</c:v>
                </c:pt>
                <c:pt idx="735">
                  <c:v>44911</c:v>
                </c:pt>
                <c:pt idx="736">
                  <c:v>44914</c:v>
                </c:pt>
                <c:pt idx="737">
                  <c:v>44915</c:v>
                </c:pt>
                <c:pt idx="738">
                  <c:v>44916</c:v>
                </c:pt>
                <c:pt idx="739">
                  <c:v>44917</c:v>
                </c:pt>
                <c:pt idx="740">
                  <c:v>44918</c:v>
                </c:pt>
                <c:pt idx="741">
                  <c:v>44921</c:v>
                </c:pt>
                <c:pt idx="742">
                  <c:v>44922</c:v>
                </c:pt>
                <c:pt idx="743">
                  <c:v>44923</c:v>
                </c:pt>
                <c:pt idx="744">
                  <c:v>44924</c:v>
                </c:pt>
                <c:pt idx="745">
                  <c:v>44925</c:v>
                </c:pt>
                <c:pt idx="746">
                  <c:v>44928</c:v>
                </c:pt>
                <c:pt idx="747">
                  <c:v>44929</c:v>
                </c:pt>
                <c:pt idx="748">
                  <c:v>44930</c:v>
                </c:pt>
                <c:pt idx="749">
                  <c:v>44931</c:v>
                </c:pt>
                <c:pt idx="750">
                  <c:v>44932</c:v>
                </c:pt>
                <c:pt idx="751">
                  <c:v>44935</c:v>
                </c:pt>
                <c:pt idx="752">
                  <c:v>44936</c:v>
                </c:pt>
                <c:pt idx="753">
                  <c:v>44937</c:v>
                </c:pt>
                <c:pt idx="754">
                  <c:v>44938</c:v>
                </c:pt>
                <c:pt idx="755">
                  <c:v>44939</c:v>
                </c:pt>
                <c:pt idx="756">
                  <c:v>44942</c:v>
                </c:pt>
                <c:pt idx="757">
                  <c:v>44943</c:v>
                </c:pt>
                <c:pt idx="758">
                  <c:v>44944</c:v>
                </c:pt>
                <c:pt idx="759">
                  <c:v>44945</c:v>
                </c:pt>
                <c:pt idx="760">
                  <c:v>44946</c:v>
                </c:pt>
                <c:pt idx="761">
                  <c:v>44949</c:v>
                </c:pt>
                <c:pt idx="762">
                  <c:v>44950</c:v>
                </c:pt>
                <c:pt idx="763">
                  <c:v>44951</c:v>
                </c:pt>
                <c:pt idx="764">
                  <c:v>44952</c:v>
                </c:pt>
                <c:pt idx="765">
                  <c:v>44953</c:v>
                </c:pt>
                <c:pt idx="766">
                  <c:v>44956</c:v>
                </c:pt>
                <c:pt idx="767">
                  <c:v>44957</c:v>
                </c:pt>
                <c:pt idx="768">
                  <c:v>44958</c:v>
                </c:pt>
                <c:pt idx="769">
                  <c:v>44959</c:v>
                </c:pt>
                <c:pt idx="770">
                  <c:v>44960</c:v>
                </c:pt>
                <c:pt idx="771">
                  <c:v>44963</c:v>
                </c:pt>
                <c:pt idx="772">
                  <c:v>44964</c:v>
                </c:pt>
                <c:pt idx="773">
                  <c:v>44965</c:v>
                </c:pt>
                <c:pt idx="774">
                  <c:v>44966</c:v>
                </c:pt>
                <c:pt idx="775">
                  <c:v>44967</c:v>
                </c:pt>
                <c:pt idx="776">
                  <c:v>44970</c:v>
                </c:pt>
                <c:pt idx="777">
                  <c:v>44971</c:v>
                </c:pt>
                <c:pt idx="778">
                  <c:v>44972</c:v>
                </c:pt>
                <c:pt idx="779">
                  <c:v>44973</c:v>
                </c:pt>
                <c:pt idx="780">
                  <c:v>44974</c:v>
                </c:pt>
                <c:pt idx="781">
                  <c:v>44978</c:v>
                </c:pt>
                <c:pt idx="782">
                  <c:v>44979</c:v>
                </c:pt>
                <c:pt idx="783">
                  <c:v>44980</c:v>
                </c:pt>
                <c:pt idx="784">
                  <c:v>44981</c:v>
                </c:pt>
                <c:pt idx="785">
                  <c:v>44984</c:v>
                </c:pt>
                <c:pt idx="786">
                  <c:v>44985</c:v>
                </c:pt>
                <c:pt idx="787">
                  <c:v>44986</c:v>
                </c:pt>
                <c:pt idx="788">
                  <c:v>44987</c:v>
                </c:pt>
                <c:pt idx="789">
                  <c:v>44988</c:v>
                </c:pt>
                <c:pt idx="790">
                  <c:v>44991</c:v>
                </c:pt>
                <c:pt idx="791">
                  <c:v>44992</c:v>
                </c:pt>
                <c:pt idx="792">
                  <c:v>44993</c:v>
                </c:pt>
                <c:pt idx="793">
                  <c:v>44994</c:v>
                </c:pt>
                <c:pt idx="794">
                  <c:v>44995</c:v>
                </c:pt>
                <c:pt idx="795">
                  <c:v>44998</c:v>
                </c:pt>
                <c:pt idx="796">
                  <c:v>44999</c:v>
                </c:pt>
                <c:pt idx="797">
                  <c:v>45000</c:v>
                </c:pt>
                <c:pt idx="798">
                  <c:v>45001</c:v>
                </c:pt>
                <c:pt idx="799">
                  <c:v>45002</c:v>
                </c:pt>
                <c:pt idx="800">
                  <c:v>45005</c:v>
                </c:pt>
                <c:pt idx="801">
                  <c:v>45006</c:v>
                </c:pt>
                <c:pt idx="802">
                  <c:v>45007</c:v>
                </c:pt>
                <c:pt idx="803">
                  <c:v>45009</c:v>
                </c:pt>
                <c:pt idx="804">
                  <c:v>45012</c:v>
                </c:pt>
                <c:pt idx="805">
                  <c:v>45013</c:v>
                </c:pt>
                <c:pt idx="806">
                  <c:v>45014</c:v>
                </c:pt>
                <c:pt idx="807">
                  <c:v>45015</c:v>
                </c:pt>
                <c:pt idx="808">
                  <c:v>45016</c:v>
                </c:pt>
                <c:pt idx="809">
                  <c:v>45019</c:v>
                </c:pt>
                <c:pt idx="810">
                  <c:v>45020</c:v>
                </c:pt>
                <c:pt idx="811">
                  <c:v>45021</c:v>
                </c:pt>
                <c:pt idx="812">
                  <c:v>45022</c:v>
                </c:pt>
                <c:pt idx="813">
                  <c:v>45026</c:v>
                </c:pt>
                <c:pt idx="814">
                  <c:v>45027</c:v>
                </c:pt>
                <c:pt idx="815">
                  <c:v>45028</c:v>
                </c:pt>
                <c:pt idx="816">
                  <c:v>45029</c:v>
                </c:pt>
                <c:pt idx="817">
                  <c:v>45033</c:v>
                </c:pt>
                <c:pt idx="818">
                  <c:v>45034</c:v>
                </c:pt>
                <c:pt idx="819">
                  <c:v>45035</c:v>
                </c:pt>
                <c:pt idx="820">
                  <c:v>45036</c:v>
                </c:pt>
                <c:pt idx="821">
                  <c:v>45042</c:v>
                </c:pt>
                <c:pt idx="822">
                  <c:v>45043</c:v>
                </c:pt>
                <c:pt idx="823">
                  <c:v>45044</c:v>
                </c:pt>
                <c:pt idx="824">
                  <c:v>45048</c:v>
                </c:pt>
                <c:pt idx="825">
                  <c:v>45049</c:v>
                </c:pt>
                <c:pt idx="826">
                  <c:v>45050</c:v>
                </c:pt>
                <c:pt idx="827">
                  <c:v>45051</c:v>
                </c:pt>
                <c:pt idx="828">
                  <c:v>45054</c:v>
                </c:pt>
                <c:pt idx="829">
                  <c:v>45055</c:v>
                </c:pt>
                <c:pt idx="830">
                  <c:v>45056</c:v>
                </c:pt>
                <c:pt idx="831">
                  <c:v>45057</c:v>
                </c:pt>
                <c:pt idx="832">
                  <c:v>45058</c:v>
                </c:pt>
                <c:pt idx="833">
                  <c:v>45061</c:v>
                </c:pt>
                <c:pt idx="834">
                  <c:v>45062</c:v>
                </c:pt>
                <c:pt idx="835">
                  <c:v>45063</c:v>
                </c:pt>
                <c:pt idx="836">
                  <c:v>45064</c:v>
                </c:pt>
                <c:pt idx="837">
                  <c:v>45065</c:v>
                </c:pt>
                <c:pt idx="838">
                  <c:v>45068</c:v>
                </c:pt>
                <c:pt idx="839">
                  <c:v>45069</c:v>
                </c:pt>
                <c:pt idx="840">
                  <c:v>45070</c:v>
                </c:pt>
                <c:pt idx="841">
                  <c:v>45071</c:v>
                </c:pt>
                <c:pt idx="842">
                  <c:v>45072</c:v>
                </c:pt>
                <c:pt idx="843">
                  <c:v>45076</c:v>
                </c:pt>
                <c:pt idx="844">
                  <c:v>45077</c:v>
                </c:pt>
                <c:pt idx="845">
                  <c:v>45078</c:v>
                </c:pt>
                <c:pt idx="846">
                  <c:v>45079</c:v>
                </c:pt>
                <c:pt idx="847">
                  <c:v>45082</c:v>
                </c:pt>
                <c:pt idx="848">
                  <c:v>45083</c:v>
                </c:pt>
                <c:pt idx="849">
                  <c:v>45084</c:v>
                </c:pt>
                <c:pt idx="850">
                  <c:v>45085</c:v>
                </c:pt>
                <c:pt idx="851">
                  <c:v>45086</c:v>
                </c:pt>
                <c:pt idx="852">
                  <c:v>45089</c:v>
                </c:pt>
                <c:pt idx="853">
                  <c:v>45090</c:v>
                </c:pt>
                <c:pt idx="854">
                  <c:v>45091</c:v>
                </c:pt>
                <c:pt idx="855">
                  <c:v>45092</c:v>
                </c:pt>
                <c:pt idx="856">
                  <c:v>45093</c:v>
                </c:pt>
                <c:pt idx="857">
                  <c:v>45097</c:v>
                </c:pt>
                <c:pt idx="858">
                  <c:v>45098</c:v>
                </c:pt>
                <c:pt idx="859">
                  <c:v>45099</c:v>
                </c:pt>
                <c:pt idx="860">
                  <c:v>45100</c:v>
                </c:pt>
                <c:pt idx="861">
                  <c:v>45103</c:v>
                </c:pt>
                <c:pt idx="862">
                  <c:v>45104</c:v>
                </c:pt>
                <c:pt idx="863">
                  <c:v>45110</c:v>
                </c:pt>
                <c:pt idx="864">
                  <c:v>45112</c:v>
                </c:pt>
                <c:pt idx="865">
                  <c:v>45113</c:v>
                </c:pt>
                <c:pt idx="866">
                  <c:v>45114</c:v>
                </c:pt>
                <c:pt idx="867">
                  <c:v>45117</c:v>
                </c:pt>
                <c:pt idx="868">
                  <c:v>45118</c:v>
                </c:pt>
                <c:pt idx="869">
                  <c:v>45119</c:v>
                </c:pt>
                <c:pt idx="870">
                  <c:v>45120</c:v>
                </c:pt>
                <c:pt idx="871">
                  <c:v>45121</c:v>
                </c:pt>
                <c:pt idx="872">
                  <c:v>45124</c:v>
                </c:pt>
                <c:pt idx="873">
                  <c:v>45125</c:v>
                </c:pt>
                <c:pt idx="874">
                  <c:v>45126</c:v>
                </c:pt>
                <c:pt idx="875">
                  <c:v>45127</c:v>
                </c:pt>
                <c:pt idx="876">
                  <c:v>45128</c:v>
                </c:pt>
                <c:pt idx="877">
                  <c:v>45131</c:v>
                </c:pt>
                <c:pt idx="878">
                  <c:v>45132</c:v>
                </c:pt>
                <c:pt idx="879">
                  <c:v>45133</c:v>
                </c:pt>
                <c:pt idx="880">
                  <c:v>45134</c:v>
                </c:pt>
                <c:pt idx="881">
                  <c:v>45138</c:v>
                </c:pt>
                <c:pt idx="882">
                  <c:v>45139</c:v>
                </c:pt>
                <c:pt idx="883">
                  <c:v>45140</c:v>
                </c:pt>
                <c:pt idx="884">
                  <c:v>45141</c:v>
                </c:pt>
                <c:pt idx="885">
                  <c:v>45142</c:v>
                </c:pt>
                <c:pt idx="886">
                  <c:v>45145</c:v>
                </c:pt>
                <c:pt idx="887">
                  <c:v>45146</c:v>
                </c:pt>
                <c:pt idx="888">
                  <c:v>45147</c:v>
                </c:pt>
                <c:pt idx="889">
                  <c:v>45148</c:v>
                </c:pt>
                <c:pt idx="890">
                  <c:v>45149</c:v>
                </c:pt>
                <c:pt idx="891">
                  <c:v>45153</c:v>
                </c:pt>
                <c:pt idx="892">
                  <c:v>45154</c:v>
                </c:pt>
                <c:pt idx="893">
                  <c:v>45155</c:v>
                </c:pt>
                <c:pt idx="894">
                  <c:v>45156</c:v>
                </c:pt>
                <c:pt idx="895">
                  <c:v>45159</c:v>
                </c:pt>
                <c:pt idx="896">
                  <c:v>45160</c:v>
                </c:pt>
                <c:pt idx="897">
                  <c:v>45161</c:v>
                </c:pt>
                <c:pt idx="898">
                  <c:v>45162</c:v>
                </c:pt>
                <c:pt idx="899">
                  <c:v>45163</c:v>
                </c:pt>
                <c:pt idx="900">
                  <c:v>45166</c:v>
                </c:pt>
                <c:pt idx="901">
                  <c:v>45167</c:v>
                </c:pt>
                <c:pt idx="902">
                  <c:v>45168</c:v>
                </c:pt>
                <c:pt idx="903">
                  <c:v>45169</c:v>
                </c:pt>
                <c:pt idx="904">
                  <c:v>45170</c:v>
                </c:pt>
                <c:pt idx="905">
                  <c:v>45174</c:v>
                </c:pt>
                <c:pt idx="906">
                  <c:v>45175</c:v>
                </c:pt>
                <c:pt idx="907">
                  <c:v>45176</c:v>
                </c:pt>
                <c:pt idx="908">
                  <c:v>45177</c:v>
                </c:pt>
                <c:pt idx="909">
                  <c:v>45180</c:v>
                </c:pt>
                <c:pt idx="910">
                  <c:v>45181</c:v>
                </c:pt>
                <c:pt idx="911">
                  <c:v>45182</c:v>
                </c:pt>
                <c:pt idx="912">
                  <c:v>45183</c:v>
                </c:pt>
                <c:pt idx="913">
                  <c:v>45184</c:v>
                </c:pt>
                <c:pt idx="914">
                  <c:v>45187</c:v>
                </c:pt>
                <c:pt idx="915">
                  <c:v>45188</c:v>
                </c:pt>
                <c:pt idx="916">
                  <c:v>45189</c:v>
                </c:pt>
                <c:pt idx="917">
                  <c:v>45190</c:v>
                </c:pt>
                <c:pt idx="918">
                  <c:v>45191</c:v>
                </c:pt>
                <c:pt idx="919">
                  <c:v>45194</c:v>
                </c:pt>
                <c:pt idx="920">
                  <c:v>45195</c:v>
                </c:pt>
                <c:pt idx="921">
                  <c:v>45196</c:v>
                </c:pt>
                <c:pt idx="922">
                  <c:v>45197</c:v>
                </c:pt>
                <c:pt idx="923">
                  <c:v>45201</c:v>
                </c:pt>
                <c:pt idx="924">
                  <c:v>45202</c:v>
                </c:pt>
                <c:pt idx="925">
                  <c:v>45203</c:v>
                </c:pt>
                <c:pt idx="926">
                  <c:v>45204</c:v>
                </c:pt>
                <c:pt idx="927">
                  <c:v>45205</c:v>
                </c:pt>
                <c:pt idx="928">
                  <c:v>45208</c:v>
                </c:pt>
                <c:pt idx="929">
                  <c:v>45209</c:v>
                </c:pt>
                <c:pt idx="930">
                  <c:v>45210</c:v>
                </c:pt>
                <c:pt idx="931">
                  <c:v>45211</c:v>
                </c:pt>
                <c:pt idx="932">
                  <c:v>45212</c:v>
                </c:pt>
                <c:pt idx="933">
                  <c:v>45215</c:v>
                </c:pt>
                <c:pt idx="934">
                  <c:v>45216</c:v>
                </c:pt>
                <c:pt idx="935">
                  <c:v>45217</c:v>
                </c:pt>
                <c:pt idx="936">
                  <c:v>45218</c:v>
                </c:pt>
                <c:pt idx="937">
                  <c:v>45219</c:v>
                </c:pt>
                <c:pt idx="938">
                  <c:v>45222</c:v>
                </c:pt>
                <c:pt idx="939">
                  <c:v>45223</c:v>
                </c:pt>
                <c:pt idx="940">
                  <c:v>45224</c:v>
                </c:pt>
                <c:pt idx="941">
                  <c:v>45225</c:v>
                </c:pt>
                <c:pt idx="942">
                  <c:v>45226</c:v>
                </c:pt>
                <c:pt idx="943">
                  <c:v>45229</c:v>
                </c:pt>
                <c:pt idx="944">
                  <c:v>45230</c:v>
                </c:pt>
                <c:pt idx="945">
                  <c:v>45231</c:v>
                </c:pt>
                <c:pt idx="946">
                  <c:v>45232</c:v>
                </c:pt>
                <c:pt idx="947">
                  <c:v>45233</c:v>
                </c:pt>
                <c:pt idx="948">
                  <c:v>45236</c:v>
                </c:pt>
                <c:pt idx="949">
                  <c:v>45237</c:v>
                </c:pt>
                <c:pt idx="950">
                  <c:v>45238</c:v>
                </c:pt>
                <c:pt idx="951">
                  <c:v>45240</c:v>
                </c:pt>
                <c:pt idx="952">
                  <c:v>45243</c:v>
                </c:pt>
                <c:pt idx="953">
                  <c:v>45244</c:v>
                </c:pt>
                <c:pt idx="954">
                  <c:v>45245</c:v>
                </c:pt>
                <c:pt idx="955">
                  <c:v>45246</c:v>
                </c:pt>
                <c:pt idx="956">
                  <c:v>45247</c:v>
                </c:pt>
                <c:pt idx="957">
                  <c:v>45250</c:v>
                </c:pt>
                <c:pt idx="958">
                  <c:v>45251</c:v>
                </c:pt>
                <c:pt idx="959">
                  <c:v>45252</c:v>
                </c:pt>
                <c:pt idx="960">
                  <c:v>45254</c:v>
                </c:pt>
                <c:pt idx="961">
                  <c:v>45257</c:v>
                </c:pt>
                <c:pt idx="962">
                  <c:v>45258</c:v>
                </c:pt>
                <c:pt idx="963">
                  <c:v>45259</c:v>
                </c:pt>
                <c:pt idx="964">
                  <c:v>45260</c:v>
                </c:pt>
                <c:pt idx="965">
                  <c:v>45261</c:v>
                </c:pt>
                <c:pt idx="966">
                  <c:v>45264</c:v>
                </c:pt>
                <c:pt idx="967">
                  <c:v>45265</c:v>
                </c:pt>
                <c:pt idx="968">
                  <c:v>45266</c:v>
                </c:pt>
                <c:pt idx="969">
                  <c:v>45267</c:v>
                </c:pt>
                <c:pt idx="970">
                  <c:v>45268</c:v>
                </c:pt>
                <c:pt idx="971">
                  <c:v>45271</c:v>
                </c:pt>
                <c:pt idx="972">
                  <c:v>45272</c:v>
                </c:pt>
                <c:pt idx="973">
                  <c:v>45273</c:v>
                </c:pt>
                <c:pt idx="974">
                  <c:v>45274</c:v>
                </c:pt>
                <c:pt idx="975">
                  <c:v>45275</c:v>
                </c:pt>
                <c:pt idx="976">
                  <c:v>45278</c:v>
                </c:pt>
                <c:pt idx="977">
                  <c:v>45279</c:v>
                </c:pt>
                <c:pt idx="978">
                  <c:v>45280</c:v>
                </c:pt>
                <c:pt idx="979">
                  <c:v>45281</c:v>
                </c:pt>
                <c:pt idx="980">
                  <c:v>45282</c:v>
                </c:pt>
                <c:pt idx="981">
                  <c:v>45286</c:v>
                </c:pt>
                <c:pt idx="982">
                  <c:v>45287</c:v>
                </c:pt>
                <c:pt idx="983">
                  <c:v>45288</c:v>
                </c:pt>
                <c:pt idx="984">
                  <c:v>45289</c:v>
                </c:pt>
                <c:pt idx="985">
                  <c:v>45292</c:v>
                </c:pt>
                <c:pt idx="986">
                  <c:v>45293</c:v>
                </c:pt>
                <c:pt idx="987">
                  <c:v>45294</c:v>
                </c:pt>
                <c:pt idx="988">
                  <c:v>45295</c:v>
                </c:pt>
                <c:pt idx="989">
                  <c:v>45296</c:v>
                </c:pt>
                <c:pt idx="990">
                  <c:v>45299</c:v>
                </c:pt>
                <c:pt idx="991">
                  <c:v>45300</c:v>
                </c:pt>
                <c:pt idx="992">
                  <c:v>45301</c:v>
                </c:pt>
                <c:pt idx="993">
                  <c:v>45302</c:v>
                </c:pt>
                <c:pt idx="994">
                  <c:v>45303</c:v>
                </c:pt>
                <c:pt idx="995">
                  <c:v>45307</c:v>
                </c:pt>
                <c:pt idx="996">
                  <c:v>45308</c:v>
                </c:pt>
                <c:pt idx="997">
                  <c:v>45309</c:v>
                </c:pt>
                <c:pt idx="998">
                  <c:v>45310</c:v>
                </c:pt>
                <c:pt idx="999">
                  <c:v>45313</c:v>
                </c:pt>
                <c:pt idx="1000">
                  <c:v>45314</c:v>
                </c:pt>
                <c:pt idx="1001">
                  <c:v>45315</c:v>
                </c:pt>
                <c:pt idx="1002">
                  <c:v>45316</c:v>
                </c:pt>
                <c:pt idx="1003">
                  <c:v>45317</c:v>
                </c:pt>
                <c:pt idx="1004">
                  <c:v>45320</c:v>
                </c:pt>
                <c:pt idx="1005">
                  <c:v>45321</c:v>
                </c:pt>
                <c:pt idx="1006">
                  <c:v>45322</c:v>
                </c:pt>
                <c:pt idx="1007">
                  <c:v>45323</c:v>
                </c:pt>
                <c:pt idx="1008">
                  <c:v>45324</c:v>
                </c:pt>
                <c:pt idx="1009">
                  <c:v>45328</c:v>
                </c:pt>
                <c:pt idx="1010">
                  <c:v>45329</c:v>
                </c:pt>
                <c:pt idx="1011">
                  <c:v>45331</c:v>
                </c:pt>
                <c:pt idx="1012">
                  <c:v>45334</c:v>
                </c:pt>
                <c:pt idx="1013">
                  <c:v>45335</c:v>
                </c:pt>
                <c:pt idx="1014">
                  <c:v>45336</c:v>
                </c:pt>
                <c:pt idx="1015">
                  <c:v>45337</c:v>
                </c:pt>
                <c:pt idx="1016">
                  <c:v>45338</c:v>
                </c:pt>
                <c:pt idx="1017">
                  <c:v>45341</c:v>
                </c:pt>
                <c:pt idx="1018">
                  <c:v>45342</c:v>
                </c:pt>
                <c:pt idx="1019">
                  <c:v>45343</c:v>
                </c:pt>
                <c:pt idx="1020">
                  <c:v>45344</c:v>
                </c:pt>
                <c:pt idx="1021">
                  <c:v>45345</c:v>
                </c:pt>
                <c:pt idx="1022">
                  <c:v>45348</c:v>
                </c:pt>
                <c:pt idx="1023">
                  <c:v>45349</c:v>
                </c:pt>
                <c:pt idx="1024">
                  <c:v>45350</c:v>
                </c:pt>
                <c:pt idx="1025">
                  <c:v>45351</c:v>
                </c:pt>
                <c:pt idx="1026">
                  <c:v>45352</c:v>
                </c:pt>
                <c:pt idx="1027">
                  <c:v>45355</c:v>
                </c:pt>
                <c:pt idx="1028">
                  <c:v>45356</c:v>
                </c:pt>
                <c:pt idx="1029">
                  <c:v>45357</c:v>
                </c:pt>
                <c:pt idx="1030">
                  <c:v>45358</c:v>
                </c:pt>
                <c:pt idx="1031">
                  <c:v>45359</c:v>
                </c:pt>
                <c:pt idx="1032">
                  <c:v>45362</c:v>
                </c:pt>
                <c:pt idx="1033">
                  <c:v>45363</c:v>
                </c:pt>
                <c:pt idx="1034">
                  <c:v>45364</c:v>
                </c:pt>
                <c:pt idx="1035">
                  <c:v>45365</c:v>
                </c:pt>
                <c:pt idx="1036">
                  <c:v>45366</c:v>
                </c:pt>
                <c:pt idx="1037">
                  <c:v>45369</c:v>
                </c:pt>
                <c:pt idx="1038">
                  <c:v>45370</c:v>
                </c:pt>
                <c:pt idx="1039">
                  <c:v>45371</c:v>
                </c:pt>
                <c:pt idx="1040">
                  <c:v>45372</c:v>
                </c:pt>
                <c:pt idx="1041">
                  <c:v>45373</c:v>
                </c:pt>
                <c:pt idx="1042">
                  <c:v>45376</c:v>
                </c:pt>
                <c:pt idx="1043">
                  <c:v>45377</c:v>
                </c:pt>
                <c:pt idx="1044">
                  <c:v>45378</c:v>
                </c:pt>
                <c:pt idx="1045">
                  <c:v>45379</c:v>
                </c:pt>
                <c:pt idx="1046">
                  <c:v>45383</c:v>
                </c:pt>
                <c:pt idx="1047">
                  <c:v>45384</c:v>
                </c:pt>
                <c:pt idx="1048">
                  <c:v>45385</c:v>
                </c:pt>
                <c:pt idx="1049">
                  <c:v>45386</c:v>
                </c:pt>
                <c:pt idx="1050">
                  <c:v>45390</c:v>
                </c:pt>
                <c:pt idx="1051">
                  <c:v>45391</c:v>
                </c:pt>
                <c:pt idx="1052">
                  <c:v>45397</c:v>
                </c:pt>
                <c:pt idx="1053">
                  <c:v>45398</c:v>
                </c:pt>
                <c:pt idx="1054">
                  <c:v>45399</c:v>
                </c:pt>
                <c:pt idx="1055">
                  <c:v>45400</c:v>
                </c:pt>
                <c:pt idx="1056">
                  <c:v>45401</c:v>
                </c:pt>
                <c:pt idx="1057">
                  <c:v>45404</c:v>
                </c:pt>
                <c:pt idx="1058">
                  <c:v>45405</c:v>
                </c:pt>
                <c:pt idx="1059">
                  <c:v>45406</c:v>
                </c:pt>
                <c:pt idx="1060">
                  <c:v>45407</c:v>
                </c:pt>
                <c:pt idx="1061">
                  <c:v>45408</c:v>
                </c:pt>
                <c:pt idx="1062">
                  <c:v>45411</c:v>
                </c:pt>
                <c:pt idx="1063">
                  <c:v>45412</c:v>
                </c:pt>
                <c:pt idx="1064">
                  <c:v>45414</c:v>
                </c:pt>
                <c:pt idx="1065">
                  <c:v>45415</c:v>
                </c:pt>
                <c:pt idx="1066">
                  <c:v>45418</c:v>
                </c:pt>
                <c:pt idx="1067">
                  <c:v>45419</c:v>
                </c:pt>
                <c:pt idx="1068">
                  <c:v>45420</c:v>
                </c:pt>
                <c:pt idx="1069">
                  <c:v>45421</c:v>
                </c:pt>
                <c:pt idx="1070">
                  <c:v>45422</c:v>
                </c:pt>
                <c:pt idx="1071">
                  <c:v>45425</c:v>
                </c:pt>
                <c:pt idx="1072">
                  <c:v>45426</c:v>
                </c:pt>
                <c:pt idx="1073">
                  <c:v>45427</c:v>
                </c:pt>
                <c:pt idx="1074">
                  <c:v>45428</c:v>
                </c:pt>
                <c:pt idx="1075">
                  <c:v>45429</c:v>
                </c:pt>
                <c:pt idx="1076">
                  <c:v>45432</c:v>
                </c:pt>
                <c:pt idx="1077">
                  <c:v>45433</c:v>
                </c:pt>
                <c:pt idx="1078">
                  <c:v>45434</c:v>
                </c:pt>
                <c:pt idx="1079">
                  <c:v>45435</c:v>
                </c:pt>
                <c:pt idx="1080">
                  <c:v>45436</c:v>
                </c:pt>
                <c:pt idx="1081">
                  <c:v>45441</c:v>
                </c:pt>
                <c:pt idx="1082">
                  <c:v>45442</c:v>
                </c:pt>
                <c:pt idx="1083">
                  <c:v>45443</c:v>
                </c:pt>
                <c:pt idx="1084">
                  <c:v>45446</c:v>
                </c:pt>
                <c:pt idx="1085">
                  <c:v>45447</c:v>
                </c:pt>
                <c:pt idx="1086">
                  <c:v>45448</c:v>
                </c:pt>
                <c:pt idx="1087">
                  <c:v>45449</c:v>
                </c:pt>
                <c:pt idx="1088">
                  <c:v>45450</c:v>
                </c:pt>
                <c:pt idx="1089">
                  <c:v>45453</c:v>
                </c:pt>
                <c:pt idx="1090">
                  <c:v>45454</c:v>
                </c:pt>
                <c:pt idx="1091">
                  <c:v>45455</c:v>
                </c:pt>
                <c:pt idx="1092">
                  <c:v>45456</c:v>
                </c:pt>
                <c:pt idx="1093">
                  <c:v>45457</c:v>
                </c:pt>
                <c:pt idx="1094">
                  <c:v>45463</c:v>
                </c:pt>
                <c:pt idx="1095">
                  <c:v>45464</c:v>
                </c:pt>
                <c:pt idx="1096">
                  <c:v>45467</c:v>
                </c:pt>
                <c:pt idx="1097">
                  <c:v>45468</c:v>
                </c:pt>
                <c:pt idx="1098">
                  <c:v>45469</c:v>
                </c:pt>
                <c:pt idx="1099">
                  <c:v>45470</c:v>
                </c:pt>
                <c:pt idx="1100">
                  <c:v>45471</c:v>
                </c:pt>
                <c:pt idx="1101">
                  <c:v>45474</c:v>
                </c:pt>
                <c:pt idx="1102">
                  <c:v>45475</c:v>
                </c:pt>
                <c:pt idx="1103">
                  <c:v>45476</c:v>
                </c:pt>
                <c:pt idx="1104">
                  <c:v>45478</c:v>
                </c:pt>
                <c:pt idx="1105">
                  <c:v>45481</c:v>
                </c:pt>
                <c:pt idx="1106">
                  <c:v>45482</c:v>
                </c:pt>
                <c:pt idx="1107">
                  <c:v>45483</c:v>
                </c:pt>
                <c:pt idx="1108">
                  <c:v>45484</c:v>
                </c:pt>
                <c:pt idx="1109">
                  <c:v>45485</c:v>
                </c:pt>
                <c:pt idx="1110">
                  <c:v>45488</c:v>
                </c:pt>
                <c:pt idx="1111">
                  <c:v>45491</c:v>
                </c:pt>
                <c:pt idx="1112">
                  <c:v>45492</c:v>
                </c:pt>
                <c:pt idx="1113">
                  <c:v>45495</c:v>
                </c:pt>
                <c:pt idx="1114">
                  <c:v>45496</c:v>
                </c:pt>
                <c:pt idx="1115">
                  <c:v>45497</c:v>
                </c:pt>
                <c:pt idx="1116">
                  <c:v>45498</c:v>
                </c:pt>
                <c:pt idx="1117">
                  <c:v>45499</c:v>
                </c:pt>
                <c:pt idx="1118">
                  <c:v>45502</c:v>
                </c:pt>
                <c:pt idx="1119">
                  <c:v>45503</c:v>
                </c:pt>
                <c:pt idx="1120">
                  <c:v>45504</c:v>
                </c:pt>
                <c:pt idx="1121">
                  <c:v>45505</c:v>
                </c:pt>
                <c:pt idx="1122">
                  <c:v>45506</c:v>
                </c:pt>
                <c:pt idx="1123">
                  <c:v>45509</c:v>
                </c:pt>
                <c:pt idx="1124">
                  <c:v>45510</c:v>
                </c:pt>
                <c:pt idx="1125">
                  <c:v>45511</c:v>
                </c:pt>
                <c:pt idx="1126">
                  <c:v>45512</c:v>
                </c:pt>
                <c:pt idx="1127">
                  <c:v>45513</c:v>
                </c:pt>
                <c:pt idx="1128">
                  <c:v>45516</c:v>
                </c:pt>
                <c:pt idx="1129">
                  <c:v>45517</c:v>
                </c:pt>
                <c:pt idx="1130">
                  <c:v>45519</c:v>
                </c:pt>
                <c:pt idx="1131">
                  <c:v>45520</c:v>
                </c:pt>
                <c:pt idx="1132">
                  <c:v>45523</c:v>
                </c:pt>
                <c:pt idx="1133">
                  <c:v>45524</c:v>
                </c:pt>
                <c:pt idx="1134">
                  <c:v>45525</c:v>
                </c:pt>
                <c:pt idx="1135">
                  <c:v>45526</c:v>
                </c:pt>
                <c:pt idx="1136">
                  <c:v>45527</c:v>
                </c:pt>
                <c:pt idx="1137">
                  <c:v>45530</c:v>
                </c:pt>
                <c:pt idx="1138">
                  <c:v>45531</c:v>
                </c:pt>
                <c:pt idx="1139">
                  <c:v>45532</c:v>
                </c:pt>
                <c:pt idx="1140">
                  <c:v>45533</c:v>
                </c:pt>
                <c:pt idx="1141">
                  <c:v>45534</c:v>
                </c:pt>
                <c:pt idx="1142">
                  <c:v>45538</c:v>
                </c:pt>
                <c:pt idx="1143">
                  <c:v>45539</c:v>
                </c:pt>
                <c:pt idx="1144">
                  <c:v>45540</c:v>
                </c:pt>
                <c:pt idx="1145">
                  <c:v>45541</c:v>
                </c:pt>
                <c:pt idx="1146">
                  <c:v>45544</c:v>
                </c:pt>
                <c:pt idx="1147">
                  <c:v>45545</c:v>
                </c:pt>
                <c:pt idx="1148">
                  <c:v>45546</c:v>
                </c:pt>
                <c:pt idx="1149">
                  <c:v>45547</c:v>
                </c:pt>
                <c:pt idx="1150">
                  <c:v>45548</c:v>
                </c:pt>
                <c:pt idx="1151">
                  <c:v>45551</c:v>
                </c:pt>
                <c:pt idx="1152">
                  <c:v>45553</c:v>
                </c:pt>
                <c:pt idx="1153">
                  <c:v>45554</c:v>
                </c:pt>
                <c:pt idx="1154">
                  <c:v>45555</c:v>
                </c:pt>
                <c:pt idx="1155">
                  <c:v>45558</c:v>
                </c:pt>
                <c:pt idx="1156">
                  <c:v>45559</c:v>
                </c:pt>
                <c:pt idx="1157">
                  <c:v>45560</c:v>
                </c:pt>
                <c:pt idx="1158">
                  <c:v>45561</c:v>
                </c:pt>
                <c:pt idx="1159">
                  <c:v>45562</c:v>
                </c:pt>
                <c:pt idx="1160">
                  <c:v>45565</c:v>
                </c:pt>
                <c:pt idx="1161">
                  <c:v>45566</c:v>
                </c:pt>
                <c:pt idx="1162">
                  <c:v>45567</c:v>
                </c:pt>
                <c:pt idx="1163">
                  <c:v>45568</c:v>
                </c:pt>
                <c:pt idx="1164">
                  <c:v>45569</c:v>
                </c:pt>
                <c:pt idx="1165">
                  <c:v>45572</c:v>
                </c:pt>
                <c:pt idx="1166">
                  <c:v>45573</c:v>
                </c:pt>
                <c:pt idx="1167">
                  <c:v>45574</c:v>
                </c:pt>
                <c:pt idx="1168">
                  <c:v>45575</c:v>
                </c:pt>
                <c:pt idx="1169">
                  <c:v>45576</c:v>
                </c:pt>
                <c:pt idx="1170">
                  <c:v>45579</c:v>
                </c:pt>
                <c:pt idx="1171">
                  <c:v>45580</c:v>
                </c:pt>
                <c:pt idx="1172">
                  <c:v>45581</c:v>
                </c:pt>
                <c:pt idx="1173">
                  <c:v>45582</c:v>
                </c:pt>
                <c:pt idx="1174">
                  <c:v>45583</c:v>
                </c:pt>
                <c:pt idx="1175">
                  <c:v>45586</c:v>
                </c:pt>
                <c:pt idx="1176">
                  <c:v>45587</c:v>
                </c:pt>
                <c:pt idx="1177">
                  <c:v>45588</c:v>
                </c:pt>
                <c:pt idx="1178">
                  <c:v>45589</c:v>
                </c:pt>
                <c:pt idx="1179">
                  <c:v>45590</c:v>
                </c:pt>
                <c:pt idx="1180">
                  <c:v>45593</c:v>
                </c:pt>
                <c:pt idx="1181">
                  <c:v>45594</c:v>
                </c:pt>
                <c:pt idx="1182">
                  <c:v>45595</c:v>
                </c:pt>
                <c:pt idx="1183">
                  <c:v>45596</c:v>
                </c:pt>
                <c:pt idx="1184">
                  <c:v>45597</c:v>
                </c:pt>
                <c:pt idx="1185">
                  <c:v>45600</c:v>
                </c:pt>
                <c:pt idx="1186">
                  <c:v>45601</c:v>
                </c:pt>
                <c:pt idx="1187">
                  <c:v>45602</c:v>
                </c:pt>
                <c:pt idx="1188">
                  <c:v>45603</c:v>
                </c:pt>
                <c:pt idx="1189">
                  <c:v>45604</c:v>
                </c:pt>
                <c:pt idx="1190">
                  <c:v>45607</c:v>
                </c:pt>
                <c:pt idx="1191">
                  <c:v>45608</c:v>
                </c:pt>
                <c:pt idx="1192">
                  <c:v>45609</c:v>
                </c:pt>
                <c:pt idx="1193">
                  <c:v>45610</c:v>
                </c:pt>
                <c:pt idx="1194">
                  <c:v>45611</c:v>
                </c:pt>
                <c:pt idx="1195">
                  <c:v>45614</c:v>
                </c:pt>
                <c:pt idx="1196">
                  <c:v>45615</c:v>
                </c:pt>
                <c:pt idx="1197">
                  <c:v>45616</c:v>
                </c:pt>
                <c:pt idx="1198">
                  <c:v>45617</c:v>
                </c:pt>
                <c:pt idx="1199">
                  <c:v>45618</c:v>
                </c:pt>
                <c:pt idx="1200">
                  <c:v>45621</c:v>
                </c:pt>
                <c:pt idx="1201">
                  <c:v>45622</c:v>
                </c:pt>
                <c:pt idx="1202">
                  <c:v>45623</c:v>
                </c:pt>
                <c:pt idx="1203">
                  <c:v>45625</c:v>
                </c:pt>
                <c:pt idx="1204">
                  <c:v>45628</c:v>
                </c:pt>
                <c:pt idx="1205">
                  <c:v>45629</c:v>
                </c:pt>
                <c:pt idx="1206">
                  <c:v>45630</c:v>
                </c:pt>
                <c:pt idx="1207">
                  <c:v>45631</c:v>
                </c:pt>
                <c:pt idx="1208">
                  <c:v>45632</c:v>
                </c:pt>
                <c:pt idx="1209">
                  <c:v>45635</c:v>
                </c:pt>
                <c:pt idx="1210">
                  <c:v>45636</c:v>
                </c:pt>
                <c:pt idx="1211">
                  <c:v>45637</c:v>
                </c:pt>
                <c:pt idx="1212">
                  <c:v>45638</c:v>
                </c:pt>
                <c:pt idx="1213">
                  <c:v>45639</c:v>
                </c:pt>
                <c:pt idx="1214">
                  <c:v>45642</c:v>
                </c:pt>
                <c:pt idx="1215">
                  <c:v>45643</c:v>
                </c:pt>
                <c:pt idx="1216">
                  <c:v>45644</c:v>
                </c:pt>
                <c:pt idx="1217">
                  <c:v>45645</c:v>
                </c:pt>
                <c:pt idx="1218">
                  <c:v>45646</c:v>
                </c:pt>
                <c:pt idx="1219">
                  <c:v>45649</c:v>
                </c:pt>
                <c:pt idx="1220">
                  <c:v>45650</c:v>
                </c:pt>
                <c:pt idx="1221">
                  <c:v>45652</c:v>
                </c:pt>
                <c:pt idx="1222">
                  <c:v>45653</c:v>
                </c:pt>
                <c:pt idx="1223">
                  <c:v>45656</c:v>
                </c:pt>
                <c:pt idx="1224">
                  <c:v>45657</c:v>
                </c:pt>
                <c:pt idx="1225">
                  <c:v>45659</c:v>
                </c:pt>
                <c:pt idx="1226">
                  <c:v>45660</c:v>
                </c:pt>
                <c:pt idx="1227">
                  <c:v>45663</c:v>
                </c:pt>
                <c:pt idx="1228">
                  <c:v>45664</c:v>
                </c:pt>
                <c:pt idx="1229">
                  <c:v>45665</c:v>
                </c:pt>
                <c:pt idx="1230">
                  <c:v>45666</c:v>
                </c:pt>
                <c:pt idx="1231">
                  <c:v>45667</c:v>
                </c:pt>
                <c:pt idx="1232">
                  <c:v>45670</c:v>
                </c:pt>
                <c:pt idx="1233">
                  <c:v>45671</c:v>
                </c:pt>
                <c:pt idx="1234">
                  <c:v>45672</c:v>
                </c:pt>
                <c:pt idx="1235">
                  <c:v>45673</c:v>
                </c:pt>
                <c:pt idx="1236">
                  <c:v>45674</c:v>
                </c:pt>
                <c:pt idx="1237">
                  <c:v>45678</c:v>
                </c:pt>
                <c:pt idx="1238">
                  <c:v>45679</c:v>
                </c:pt>
                <c:pt idx="1239">
                  <c:v>45680</c:v>
                </c:pt>
                <c:pt idx="1240">
                  <c:v>45681</c:v>
                </c:pt>
                <c:pt idx="1241">
                  <c:v>45684</c:v>
                </c:pt>
                <c:pt idx="1242">
                  <c:v>45685</c:v>
                </c:pt>
                <c:pt idx="1243">
                  <c:v>45686</c:v>
                </c:pt>
                <c:pt idx="1244">
                  <c:v>45687</c:v>
                </c:pt>
                <c:pt idx="1245">
                  <c:v>45688</c:v>
                </c:pt>
                <c:pt idx="1246">
                  <c:v>45691</c:v>
                </c:pt>
                <c:pt idx="1247">
                  <c:v>45692</c:v>
                </c:pt>
                <c:pt idx="1248">
                  <c:v>45694</c:v>
                </c:pt>
                <c:pt idx="1249">
                  <c:v>45695</c:v>
                </c:pt>
                <c:pt idx="1250">
                  <c:v>45698</c:v>
                </c:pt>
                <c:pt idx="1251">
                  <c:v>45699</c:v>
                </c:pt>
                <c:pt idx="1252">
                  <c:v>45700</c:v>
                </c:pt>
                <c:pt idx="1253">
                  <c:v>45701</c:v>
                </c:pt>
                <c:pt idx="1254">
                  <c:v>45702</c:v>
                </c:pt>
                <c:pt idx="1255">
                  <c:v>45706</c:v>
                </c:pt>
                <c:pt idx="1256">
                  <c:v>45707</c:v>
                </c:pt>
                <c:pt idx="1257">
                  <c:v>45708</c:v>
                </c:pt>
                <c:pt idx="1258">
                  <c:v>45709</c:v>
                </c:pt>
                <c:pt idx="1259">
                  <c:v>45712</c:v>
                </c:pt>
                <c:pt idx="1260">
                  <c:v>45713</c:v>
                </c:pt>
                <c:pt idx="1261">
                  <c:v>45714</c:v>
                </c:pt>
                <c:pt idx="1262">
                  <c:v>45715</c:v>
                </c:pt>
                <c:pt idx="1263">
                  <c:v>45716</c:v>
                </c:pt>
                <c:pt idx="1264">
                  <c:v>45719</c:v>
                </c:pt>
                <c:pt idx="1265">
                  <c:v>45720</c:v>
                </c:pt>
                <c:pt idx="1266">
                  <c:v>45721</c:v>
                </c:pt>
                <c:pt idx="1267">
                  <c:v>45722</c:v>
                </c:pt>
                <c:pt idx="1268">
                  <c:v>45723</c:v>
                </c:pt>
                <c:pt idx="1269">
                  <c:v>45726</c:v>
                </c:pt>
                <c:pt idx="1270">
                  <c:v>45727</c:v>
                </c:pt>
                <c:pt idx="1271">
                  <c:v>45728</c:v>
                </c:pt>
                <c:pt idx="1272">
                  <c:v>45729</c:v>
                </c:pt>
                <c:pt idx="1273">
                  <c:v>45730</c:v>
                </c:pt>
                <c:pt idx="1274">
                  <c:v>45733</c:v>
                </c:pt>
                <c:pt idx="1275">
                  <c:v>45734</c:v>
                </c:pt>
                <c:pt idx="1276">
                  <c:v>45735</c:v>
                </c:pt>
                <c:pt idx="1277">
                  <c:v>45736</c:v>
                </c:pt>
                <c:pt idx="1278">
                  <c:v>45737</c:v>
                </c:pt>
                <c:pt idx="1279">
                  <c:v>45740</c:v>
                </c:pt>
                <c:pt idx="1280">
                  <c:v>45741</c:v>
                </c:pt>
                <c:pt idx="1281">
                  <c:v>45742</c:v>
                </c:pt>
                <c:pt idx="1282">
                  <c:v>45743</c:v>
                </c:pt>
              </c:numCache>
            </c:numRef>
          </c:cat>
          <c:val>
            <c:numRef>
              <c:f>'Price &amp; Return Charts'!$J$2:$J$1284</c:f>
              <c:numCache>
                <c:formatCode>General</c:formatCode>
                <c:ptCount val="1283"/>
                <c:pt idx="0">
                  <c:v>404.04</c:v>
                </c:pt>
                <c:pt idx="1">
                  <c:v>418.12</c:v>
                </c:pt>
                <c:pt idx="2">
                  <c:v>410.43</c:v>
                </c:pt>
                <c:pt idx="3">
                  <c:v>392.07</c:v>
                </c:pt>
                <c:pt idx="4">
                  <c:v>402.53</c:v>
                </c:pt>
                <c:pt idx="5">
                  <c:v>394.13</c:v>
                </c:pt>
                <c:pt idx="6">
                  <c:v>405.33</c:v>
                </c:pt>
                <c:pt idx="7">
                  <c:v>403.05</c:v>
                </c:pt>
                <c:pt idx="8">
                  <c:v>402.83</c:v>
                </c:pt>
                <c:pt idx="9">
                  <c:v>396.8</c:v>
                </c:pt>
                <c:pt idx="10">
                  <c:v>392.82</c:v>
                </c:pt>
                <c:pt idx="11">
                  <c:v>391.33</c:v>
                </c:pt>
                <c:pt idx="12">
                  <c:v>393.75</c:v>
                </c:pt>
                <c:pt idx="13">
                  <c:v>394.06</c:v>
                </c:pt>
                <c:pt idx="14">
                  <c:v>391.31</c:v>
                </c:pt>
                <c:pt idx="15">
                  <c:v>386.85</c:v>
                </c:pt>
                <c:pt idx="16">
                  <c:v>386.14</c:v>
                </c:pt>
                <c:pt idx="17">
                  <c:v>384.83</c:v>
                </c:pt>
                <c:pt idx="18">
                  <c:v>391.38</c:v>
                </c:pt>
                <c:pt idx="19">
                  <c:v>389.56</c:v>
                </c:pt>
                <c:pt idx="20">
                  <c:v>387.68</c:v>
                </c:pt>
                <c:pt idx="21">
                  <c:v>388.39</c:v>
                </c:pt>
                <c:pt idx="22">
                  <c:v>384.47</c:v>
                </c:pt>
                <c:pt idx="23">
                  <c:v>368.18</c:v>
                </c:pt>
                <c:pt idx="24">
                  <c:v>368.73</c:v>
                </c:pt>
                <c:pt idx="25">
                  <c:v>367.4</c:v>
                </c:pt>
                <c:pt idx="26">
                  <c:v>356.93</c:v>
                </c:pt>
                <c:pt idx="27">
                  <c:v>344.64</c:v>
                </c:pt>
                <c:pt idx="28">
                  <c:v>349.03</c:v>
                </c:pt>
                <c:pt idx="29">
                  <c:v>360.03</c:v>
                </c:pt>
                <c:pt idx="30">
                  <c:v>359</c:v>
                </c:pt>
                <c:pt idx="31">
                  <c:v>364.71</c:v>
                </c:pt>
                <c:pt idx="32">
                  <c:v>360.33</c:v>
                </c:pt>
                <c:pt idx="33">
                  <c:v>359.77</c:v>
                </c:pt>
                <c:pt idx="34">
                  <c:v>362.95</c:v>
                </c:pt>
                <c:pt idx="35">
                  <c:v>386.54</c:v>
                </c:pt>
                <c:pt idx="36">
                  <c:v>382.5</c:v>
                </c:pt>
                <c:pt idx="37">
                  <c:v>364.36</c:v>
                </c:pt>
                <c:pt idx="38">
                  <c:v>358.16</c:v>
                </c:pt>
                <c:pt idx="39">
                  <c:v>342.58</c:v>
                </c:pt>
                <c:pt idx="40">
                  <c:v>338.91</c:v>
                </c:pt>
                <c:pt idx="41">
                  <c:v>345.9</c:v>
                </c:pt>
                <c:pt idx="42">
                  <c:v>355.79</c:v>
                </c:pt>
                <c:pt idx="43">
                  <c:v>356</c:v>
                </c:pt>
                <c:pt idx="44">
                  <c:v>367.13</c:v>
                </c:pt>
                <c:pt idx="45">
                  <c:v>368.49</c:v>
                </c:pt>
                <c:pt idx="46">
                  <c:v>353.03</c:v>
                </c:pt>
                <c:pt idx="47">
                  <c:v>339.84</c:v>
                </c:pt>
                <c:pt idx="48">
                  <c:v>348.38</c:v>
                </c:pt>
                <c:pt idx="49">
                  <c:v>343.71</c:v>
                </c:pt>
                <c:pt idx="50">
                  <c:v>320.25</c:v>
                </c:pt>
                <c:pt idx="51">
                  <c:v>311.38</c:v>
                </c:pt>
                <c:pt idx="52">
                  <c:v>288.05</c:v>
                </c:pt>
                <c:pt idx="53">
                  <c:v>279.89999999999998</c:v>
                </c:pt>
                <c:pt idx="54">
                  <c:v>258.91000000000003</c:v>
                </c:pt>
                <c:pt idx="55">
                  <c:v>240.94</c:v>
                </c:pt>
                <c:pt idx="56">
                  <c:v>249.45</c:v>
                </c:pt>
                <c:pt idx="57">
                  <c:v>230.75</c:v>
                </c:pt>
                <c:pt idx="58">
                  <c:v>224.14</c:v>
                </c:pt>
                <c:pt idx="59">
                  <c:v>218.53</c:v>
                </c:pt>
                <c:pt idx="60">
                  <c:v>224.06</c:v>
                </c:pt>
                <c:pt idx="61">
                  <c:v>220.08</c:v>
                </c:pt>
                <c:pt idx="62">
                  <c:v>228.31</c:v>
                </c:pt>
                <c:pt idx="63">
                  <c:v>222.69</c:v>
                </c:pt>
                <c:pt idx="64">
                  <c:v>238.78</c:v>
                </c:pt>
                <c:pt idx="65">
                  <c:v>244.74</c:v>
                </c:pt>
                <c:pt idx="66">
                  <c:v>230.71</c:v>
                </c:pt>
                <c:pt idx="67">
                  <c:v>236.85</c:v>
                </c:pt>
                <c:pt idx="68">
                  <c:v>242.98</c:v>
                </c:pt>
                <c:pt idx="69">
                  <c:v>261.2</c:v>
                </c:pt>
                <c:pt idx="70">
                  <c:v>273.97000000000003</c:v>
                </c:pt>
                <c:pt idx="71">
                  <c:v>255.6</c:v>
                </c:pt>
                <c:pt idx="72">
                  <c:v>264.83999999999997</c:v>
                </c:pt>
                <c:pt idx="73">
                  <c:v>273.95</c:v>
                </c:pt>
                <c:pt idx="74">
                  <c:v>288.85000000000002</c:v>
                </c:pt>
                <c:pt idx="75">
                  <c:v>310.51</c:v>
                </c:pt>
                <c:pt idx="76">
                  <c:v>328.57</c:v>
                </c:pt>
                <c:pt idx="77">
                  <c:v>312.48</c:v>
                </c:pt>
                <c:pt idx="78">
                  <c:v>310.07</c:v>
                </c:pt>
                <c:pt idx="79">
                  <c:v>300.14999999999998</c:v>
                </c:pt>
                <c:pt idx="80">
                  <c:v>303.73</c:v>
                </c:pt>
                <c:pt idx="81">
                  <c:v>292.47000000000003</c:v>
                </c:pt>
                <c:pt idx="82">
                  <c:v>300.52</c:v>
                </c:pt>
                <c:pt idx="83">
                  <c:v>310.12</c:v>
                </c:pt>
                <c:pt idx="84">
                  <c:v>312.92</c:v>
                </c:pt>
                <c:pt idx="85">
                  <c:v>305.33999999999997</c:v>
                </c:pt>
                <c:pt idx="86">
                  <c:v>305.26</c:v>
                </c:pt>
                <c:pt idx="87">
                  <c:v>310.24</c:v>
                </c:pt>
                <c:pt idx="88">
                  <c:v>316.95</c:v>
                </c:pt>
                <c:pt idx="89">
                  <c:v>321.47000000000003</c:v>
                </c:pt>
                <c:pt idx="90">
                  <c:v>320.57</c:v>
                </c:pt>
                <c:pt idx="91">
                  <c:v>323.89</c:v>
                </c:pt>
                <c:pt idx="92">
                  <c:v>314.31</c:v>
                </c:pt>
                <c:pt idx="93">
                  <c:v>310.23</c:v>
                </c:pt>
                <c:pt idx="94">
                  <c:v>309.99</c:v>
                </c:pt>
                <c:pt idx="95">
                  <c:v>310.19</c:v>
                </c:pt>
                <c:pt idx="96">
                  <c:v>319.64999999999998</c:v>
                </c:pt>
                <c:pt idx="97">
                  <c:v>310.69</c:v>
                </c:pt>
                <c:pt idx="98">
                  <c:v>309.57</c:v>
                </c:pt>
                <c:pt idx="99">
                  <c:v>303.7</c:v>
                </c:pt>
                <c:pt idx="100">
                  <c:v>307.25</c:v>
                </c:pt>
                <c:pt idx="101">
                  <c:v>308.02999999999997</c:v>
                </c:pt>
                <c:pt idx="102">
                  <c:v>316.89</c:v>
                </c:pt>
                <c:pt idx="103">
                  <c:v>331.88</c:v>
                </c:pt>
                <c:pt idx="104">
                  <c:v>338.6</c:v>
                </c:pt>
                <c:pt idx="105">
                  <c:v>338.54</c:v>
                </c:pt>
                <c:pt idx="106">
                  <c:v>338.53</c:v>
                </c:pt>
                <c:pt idx="107">
                  <c:v>336.67</c:v>
                </c:pt>
                <c:pt idx="108">
                  <c:v>328.4</c:v>
                </c:pt>
                <c:pt idx="109">
                  <c:v>336.66</c:v>
                </c:pt>
                <c:pt idx="110">
                  <c:v>333.96</c:v>
                </c:pt>
                <c:pt idx="111">
                  <c:v>328.92</c:v>
                </c:pt>
                <c:pt idx="112">
                  <c:v>334.24</c:v>
                </c:pt>
                <c:pt idx="113">
                  <c:v>335.22</c:v>
                </c:pt>
                <c:pt idx="114">
                  <c:v>338.41</c:v>
                </c:pt>
                <c:pt idx="115">
                  <c:v>335.07</c:v>
                </c:pt>
                <c:pt idx="116">
                  <c:v>334.91</c:v>
                </c:pt>
                <c:pt idx="117">
                  <c:v>339.01</c:v>
                </c:pt>
                <c:pt idx="118">
                  <c:v>341.95</c:v>
                </c:pt>
                <c:pt idx="119">
                  <c:v>341.62</c:v>
                </c:pt>
                <c:pt idx="120">
                  <c:v>342.46</c:v>
                </c:pt>
                <c:pt idx="121">
                  <c:v>342.66</c:v>
                </c:pt>
                <c:pt idx="122">
                  <c:v>347.21</c:v>
                </c:pt>
                <c:pt idx="123">
                  <c:v>343.35</c:v>
                </c:pt>
                <c:pt idx="124">
                  <c:v>345.21</c:v>
                </c:pt>
                <c:pt idx="125">
                  <c:v>344.02</c:v>
                </c:pt>
                <c:pt idx="126">
                  <c:v>345.59</c:v>
                </c:pt>
                <c:pt idx="127">
                  <c:v>344.53</c:v>
                </c:pt>
                <c:pt idx="128">
                  <c:v>370.36</c:v>
                </c:pt>
                <c:pt idx="129">
                  <c:v>374.92</c:v>
                </c:pt>
                <c:pt idx="130">
                  <c:v>372.02</c:v>
                </c:pt>
                <c:pt idx="131">
                  <c:v>375.26</c:v>
                </c:pt>
                <c:pt idx="132">
                  <c:v>372.94</c:v>
                </c:pt>
                <c:pt idx="133">
                  <c:v>372.23</c:v>
                </c:pt>
                <c:pt idx="134">
                  <c:v>373.98</c:v>
                </c:pt>
                <c:pt idx="135">
                  <c:v>375.12</c:v>
                </c:pt>
                <c:pt idx="136">
                  <c:v>379.27</c:v>
                </c:pt>
                <c:pt idx="137">
                  <c:v>403.75</c:v>
                </c:pt>
                <c:pt idx="138">
                  <c:v>396.7</c:v>
                </c:pt>
                <c:pt idx="139">
                  <c:v>395.55</c:v>
                </c:pt>
                <c:pt idx="140">
                  <c:v>391.42</c:v>
                </c:pt>
                <c:pt idx="141">
                  <c:v>404.91</c:v>
                </c:pt>
                <c:pt idx="142">
                  <c:v>407.1</c:v>
                </c:pt>
                <c:pt idx="143">
                  <c:v>400.1</c:v>
                </c:pt>
                <c:pt idx="144">
                  <c:v>399.92</c:v>
                </c:pt>
                <c:pt idx="145">
                  <c:v>403.64</c:v>
                </c:pt>
                <c:pt idx="146">
                  <c:v>408.28</c:v>
                </c:pt>
                <c:pt idx="147">
                  <c:v>405.84</c:v>
                </c:pt>
                <c:pt idx="148">
                  <c:v>405.53</c:v>
                </c:pt>
                <c:pt idx="149">
                  <c:v>404.26</c:v>
                </c:pt>
                <c:pt idx="150">
                  <c:v>401.87</c:v>
                </c:pt>
                <c:pt idx="151">
                  <c:v>396.16</c:v>
                </c:pt>
                <c:pt idx="152">
                  <c:v>394.12</c:v>
                </c:pt>
                <c:pt idx="153">
                  <c:v>398.75</c:v>
                </c:pt>
                <c:pt idx="154">
                  <c:v>402.59</c:v>
                </c:pt>
                <c:pt idx="155">
                  <c:v>405.36</c:v>
                </c:pt>
                <c:pt idx="156">
                  <c:v>409.78</c:v>
                </c:pt>
                <c:pt idx="157">
                  <c:v>407.34</c:v>
                </c:pt>
                <c:pt idx="158">
                  <c:v>408.32</c:v>
                </c:pt>
                <c:pt idx="159">
                  <c:v>415.8</c:v>
                </c:pt>
                <c:pt idx="160">
                  <c:v>446.98</c:v>
                </c:pt>
                <c:pt idx="161">
                  <c:v>473.52</c:v>
                </c:pt>
                <c:pt idx="162">
                  <c:v>479.28</c:v>
                </c:pt>
                <c:pt idx="163">
                  <c:v>473.68</c:v>
                </c:pt>
                <c:pt idx="164">
                  <c:v>479.55</c:v>
                </c:pt>
                <c:pt idx="165">
                  <c:v>513.30999999999995</c:v>
                </c:pt>
                <c:pt idx="166">
                  <c:v>523.12</c:v>
                </c:pt>
                <c:pt idx="167">
                  <c:v>533.59</c:v>
                </c:pt>
                <c:pt idx="168">
                  <c:v>533.98</c:v>
                </c:pt>
                <c:pt idx="169">
                  <c:v>521.32000000000005</c:v>
                </c:pt>
                <c:pt idx="170">
                  <c:v>506.07</c:v>
                </c:pt>
                <c:pt idx="171">
                  <c:v>521.14</c:v>
                </c:pt>
                <c:pt idx="172">
                  <c:v>524.51</c:v>
                </c:pt>
                <c:pt idx="173">
                  <c:v>511.18</c:v>
                </c:pt>
                <c:pt idx="174">
                  <c:v>500.18</c:v>
                </c:pt>
                <c:pt idx="175">
                  <c:v>505.44</c:v>
                </c:pt>
                <c:pt idx="176">
                  <c:v>510.71</c:v>
                </c:pt>
                <c:pt idx="177">
                  <c:v>523.62</c:v>
                </c:pt>
                <c:pt idx="178">
                  <c:v>521.35</c:v>
                </c:pt>
                <c:pt idx="179">
                  <c:v>510.37</c:v>
                </c:pt>
                <c:pt idx="180">
                  <c:v>505.07</c:v>
                </c:pt>
                <c:pt idx="181">
                  <c:v>504.91</c:v>
                </c:pt>
                <c:pt idx="182">
                  <c:v>505.76</c:v>
                </c:pt>
                <c:pt idx="183">
                  <c:v>511.36</c:v>
                </c:pt>
                <c:pt idx="184">
                  <c:v>499.61</c:v>
                </c:pt>
                <c:pt idx="185">
                  <c:v>503.5</c:v>
                </c:pt>
                <c:pt idx="186">
                  <c:v>502.33</c:v>
                </c:pt>
                <c:pt idx="187">
                  <c:v>492.29</c:v>
                </c:pt>
                <c:pt idx="188">
                  <c:v>485.83</c:v>
                </c:pt>
                <c:pt idx="189">
                  <c:v>457.85</c:v>
                </c:pt>
                <c:pt idx="190">
                  <c:v>454.59</c:v>
                </c:pt>
                <c:pt idx="191">
                  <c:v>464.4</c:v>
                </c:pt>
                <c:pt idx="192">
                  <c:v>469.4</c:v>
                </c:pt>
                <c:pt idx="193">
                  <c:v>472.84</c:v>
                </c:pt>
                <c:pt idx="194">
                  <c:v>463.29</c:v>
                </c:pt>
                <c:pt idx="195">
                  <c:v>451.65</c:v>
                </c:pt>
                <c:pt idx="196">
                  <c:v>449.27</c:v>
                </c:pt>
                <c:pt idx="197">
                  <c:v>447.76</c:v>
                </c:pt>
                <c:pt idx="198">
                  <c:v>453.37</c:v>
                </c:pt>
                <c:pt idx="199">
                  <c:v>457.91</c:v>
                </c:pt>
                <c:pt idx="200">
                  <c:v>481.98</c:v>
                </c:pt>
                <c:pt idx="201">
                  <c:v>495.57</c:v>
                </c:pt>
                <c:pt idx="202">
                  <c:v>495.25</c:v>
                </c:pt>
                <c:pt idx="203">
                  <c:v>493.09</c:v>
                </c:pt>
                <c:pt idx="204">
                  <c:v>497.89</c:v>
                </c:pt>
                <c:pt idx="205">
                  <c:v>488.43</c:v>
                </c:pt>
                <c:pt idx="206">
                  <c:v>487.82</c:v>
                </c:pt>
                <c:pt idx="207">
                  <c:v>476.68</c:v>
                </c:pt>
                <c:pt idx="208">
                  <c:v>463.12</c:v>
                </c:pt>
                <c:pt idx="209">
                  <c:v>484.74</c:v>
                </c:pt>
                <c:pt idx="210">
                  <c:v>484.67</c:v>
                </c:pt>
                <c:pt idx="211">
                  <c:v>493.9</c:v>
                </c:pt>
                <c:pt idx="212">
                  <c:v>492.51</c:v>
                </c:pt>
                <c:pt idx="213">
                  <c:v>499.51</c:v>
                </c:pt>
                <c:pt idx="214">
                  <c:v>499.08</c:v>
                </c:pt>
                <c:pt idx="215">
                  <c:v>497</c:v>
                </c:pt>
                <c:pt idx="216">
                  <c:v>491.57</c:v>
                </c:pt>
                <c:pt idx="217">
                  <c:v>488.69</c:v>
                </c:pt>
                <c:pt idx="218">
                  <c:v>483.78</c:v>
                </c:pt>
                <c:pt idx="219">
                  <c:v>490.4</c:v>
                </c:pt>
                <c:pt idx="220">
                  <c:v>485.5</c:v>
                </c:pt>
                <c:pt idx="221">
                  <c:v>486.87</c:v>
                </c:pt>
                <c:pt idx="222">
                  <c:v>487.92</c:v>
                </c:pt>
                <c:pt idx="223">
                  <c:v>477.24</c:v>
                </c:pt>
                <c:pt idx="224">
                  <c:v>489.01</c:v>
                </c:pt>
                <c:pt idx="225">
                  <c:v>490.45</c:v>
                </c:pt>
                <c:pt idx="226">
                  <c:v>505.8</c:v>
                </c:pt>
                <c:pt idx="227">
                  <c:v>496.21</c:v>
                </c:pt>
                <c:pt idx="228">
                  <c:v>512.70000000000005</c:v>
                </c:pt>
                <c:pt idx="229">
                  <c:v>551.14</c:v>
                </c:pt>
                <c:pt idx="230">
                  <c:v>541.08000000000004</c:v>
                </c:pt>
                <c:pt idx="231">
                  <c:v>534.83000000000004</c:v>
                </c:pt>
                <c:pt idx="232">
                  <c:v>538.21</c:v>
                </c:pt>
                <c:pt idx="233">
                  <c:v>542.26</c:v>
                </c:pt>
                <c:pt idx="234">
                  <c:v>550.39</c:v>
                </c:pt>
                <c:pt idx="235">
                  <c:v>559.53</c:v>
                </c:pt>
                <c:pt idx="236">
                  <c:v>564.96</c:v>
                </c:pt>
                <c:pt idx="237">
                  <c:v>561.9</c:v>
                </c:pt>
                <c:pt idx="238">
                  <c:v>572.16999999999996</c:v>
                </c:pt>
                <c:pt idx="239">
                  <c:v>589.53</c:v>
                </c:pt>
                <c:pt idx="240">
                  <c:v>595.89</c:v>
                </c:pt>
                <c:pt idx="241">
                  <c:v>604.21</c:v>
                </c:pt>
                <c:pt idx="242">
                  <c:v>601.33000000000004</c:v>
                </c:pt>
                <c:pt idx="243">
                  <c:v>588.83000000000004</c:v>
                </c:pt>
                <c:pt idx="244">
                  <c:v>574.95000000000005</c:v>
                </c:pt>
                <c:pt idx="245">
                  <c:v>588.37</c:v>
                </c:pt>
                <c:pt idx="246">
                  <c:v>590.41</c:v>
                </c:pt>
                <c:pt idx="247">
                  <c:v>601.33000000000004</c:v>
                </c:pt>
                <c:pt idx="248">
                  <c:v>599.88</c:v>
                </c:pt>
                <c:pt idx="249">
                  <c:v>601.89</c:v>
                </c:pt>
                <c:pt idx="250">
                  <c:v>596.91999999999996</c:v>
                </c:pt>
                <c:pt idx="251">
                  <c:v>587.91999999999996</c:v>
                </c:pt>
                <c:pt idx="252">
                  <c:v>576.70000000000005</c:v>
                </c:pt>
                <c:pt idx="253">
                  <c:v>576.16999999999996</c:v>
                </c:pt>
                <c:pt idx="254">
                  <c:v>572.69000000000005</c:v>
                </c:pt>
                <c:pt idx="255">
                  <c:v>566.46</c:v>
                </c:pt>
                <c:pt idx="256">
                  <c:v>567.15</c:v>
                </c:pt>
                <c:pt idx="257">
                  <c:v>560.71</c:v>
                </c:pt>
                <c:pt idx="258">
                  <c:v>562.53</c:v>
                </c:pt>
                <c:pt idx="259">
                  <c:v>560.20000000000005</c:v>
                </c:pt>
                <c:pt idx="260">
                  <c:v>562.98</c:v>
                </c:pt>
                <c:pt idx="261">
                  <c:v>562.01</c:v>
                </c:pt>
                <c:pt idx="262">
                  <c:v>556.14</c:v>
                </c:pt>
                <c:pt idx="263">
                  <c:v>548.4</c:v>
                </c:pt>
                <c:pt idx="264">
                  <c:v>532.32000000000005</c:v>
                </c:pt>
                <c:pt idx="265">
                  <c:v>548.73</c:v>
                </c:pt>
                <c:pt idx="266">
                  <c:v>536.84</c:v>
                </c:pt>
                <c:pt idx="267">
                  <c:v>540.54</c:v>
                </c:pt>
                <c:pt idx="268">
                  <c:v>532.16999999999996</c:v>
                </c:pt>
                <c:pt idx="269">
                  <c:v>532.25</c:v>
                </c:pt>
                <c:pt idx="270">
                  <c:v>518.04999999999995</c:v>
                </c:pt>
                <c:pt idx="271">
                  <c:v>520.66999999999996</c:v>
                </c:pt>
                <c:pt idx="272">
                  <c:v>528.41999999999996</c:v>
                </c:pt>
                <c:pt idx="273">
                  <c:v>532.77</c:v>
                </c:pt>
                <c:pt idx="274">
                  <c:v>533.83000000000004</c:v>
                </c:pt>
                <c:pt idx="275">
                  <c:v>539.42999999999995</c:v>
                </c:pt>
                <c:pt idx="276">
                  <c:v>540.6</c:v>
                </c:pt>
                <c:pt idx="277">
                  <c:v>537.73</c:v>
                </c:pt>
                <c:pt idx="278">
                  <c:v>534.99</c:v>
                </c:pt>
                <c:pt idx="279">
                  <c:v>530.48</c:v>
                </c:pt>
                <c:pt idx="280">
                  <c:v>524.85</c:v>
                </c:pt>
                <c:pt idx="281">
                  <c:v>532.04999999999995</c:v>
                </c:pt>
                <c:pt idx="282">
                  <c:v>526.1</c:v>
                </c:pt>
                <c:pt idx="283">
                  <c:v>524.77</c:v>
                </c:pt>
                <c:pt idx="284">
                  <c:v>508.4</c:v>
                </c:pt>
                <c:pt idx="285">
                  <c:v>516.82000000000005</c:v>
                </c:pt>
                <c:pt idx="286">
                  <c:v>516.94000000000005</c:v>
                </c:pt>
                <c:pt idx="287">
                  <c:v>504</c:v>
                </c:pt>
                <c:pt idx="288">
                  <c:v>498</c:v>
                </c:pt>
                <c:pt idx="289">
                  <c:v>501.49</c:v>
                </c:pt>
                <c:pt idx="290">
                  <c:v>505.4</c:v>
                </c:pt>
                <c:pt idx="291">
                  <c:v>503.5</c:v>
                </c:pt>
                <c:pt idx="292">
                  <c:v>510</c:v>
                </c:pt>
                <c:pt idx="293">
                  <c:v>509.81</c:v>
                </c:pt>
                <c:pt idx="294">
                  <c:v>493.11</c:v>
                </c:pt>
                <c:pt idx="295">
                  <c:v>494.98</c:v>
                </c:pt>
                <c:pt idx="296">
                  <c:v>470.81</c:v>
                </c:pt>
                <c:pt idx="297">
                  <c:v>460.54</c:v>
                </c:pt>
                <c:pt idx="298">
                  <c:v>466.43</c:v>
                </c:pt>
                <c:pt idx="299">
                  <c:v>474.5</c:v>
                </c:pt>
                <c:pt idx="300">
                  <c:v>475.82</c:v>
                </c:pt>
                <c:pt idx="301">
                  <c:v>467.3</c:v>
                </c:pt>
                <c:pt idx="302">
                  <c:v>464.07</c:v>
                </c:pt>
                <c:pt idx="303">
                  <c:v>462.9</c:v>
                </c:pt>
                <c:pt idx="304">
                  <c:v>456.53</c:v>
                </c:pt>
                <c:pt idx="305">
                  <c:v>464.52</c:v>
                </c:pt>
                <c:pt idx="306">
                  <c:v>499.35</c:v>
                </c:pt>
                <c:pt idx="307">
                  <c:v>510.42</c:v>
                </c:pt>
                <c:pt idx="308">
                  <c:v>507.66</c:v>
                </c:pt>
                <c:pt idx="309">
                  <c:v>499.86</c:v>
                </c:pt>
                <c:pt idx="310">
                  <c:v>482.64</c:v>
                </c:pt>
                <c:pt idx="311">
                  <c:v>497.93</c:v>
                </c:pt>
                <c:pt idx="312">
                  <c:v>505.77</c:v>
                </c:pt>
                <c:pt idx="313">
                  <c:v>496.78</c:v>
                </c:pt>
                <c:pt idx="314">
                  <c:v>492.09</c:v>
                </c:pt>
                <c:pt idx="315">
                  <c:v>485.06</c:v>
                </c:pt>
                <c:pt idx="316">
                  <c:v>493.58</c:v>
                </c:pt>
                <c:pt idx="317">
                  <c:v>477.05</c:v>
                </c:pt>
                <c:pt idx="318">
                  <c:v>481.59</c:v>
                </c:pt>
                <c:pt idx="319">
                  <c:v>481.96</c:v>
                </c:pt>
                <c:pt idx="320">
                  <c:v>482.15</c:v>
                </c:pt>
                <c:pt idx="321">
                  <c:v>486.03</c:v>
                </c:pt>
                <c:pt idx="322">
                  <c:v>488.01</c:v>
                </c:pt>
                <c:pt idx="323">
                  <c:v>471.16</c:v>
                </c:pt>
                <c:pt idx="324">
                  <c:v>471.84</c:v>
                </c:pt>
                <c:pt idx="325">
                  <c:v>460.48</c:v>
                </c:pt>
                <c:pt idx="326">
                  <c:v>469.29</c:v>
                </c:pt>
                <c:pt idx="327">
                  <c:v>470.97</c:v>
                </c:pt>
                <c:pt idx="328">
                  <c:v>462.23</c:v>
                </c:pt>
                <c:pt idx="329">
                  <c:v>455.74</c:v>
                </c:pt>
                <c:pt idx="330">
                  <c:v>473.28</c:v>
                </c:pt>
                <c:pt idx="331">
                  <c:v>472.24</c:v>
                </c:pt>
                <c:pt idx="332">
                  <c:v>464.23</c:v>
                </c:pt>
                <c:pt idx="333">
                  <c:v>456.77</c:v>
                </c:pt>
                <c:pt idx="334">
                  <c:v>456.7</c:v>
                </c:pt>
                <c:pt idx="335">
                  <c:v>460.14</c:v>
                </c:pt>
                <c:pt idx="336">
                  <c:v>476.53</c:v>
                </c:pt>
                <c:pt idx="337">
                  <c:v>483.73</c:v>
                </c:pt>
                <c:pt idx="338">
                  <c:v>486.49</c:v>
                </c:pt>
                <c:pt idx="339">
                  <c:v>482.83</c:v>
                </c:pt>
                <c:pt idx="340">
                  <c:v>481.48</c:v>
                </c:pt>
                <c:pt idx="341">
                  <c:v>480.06</c:v>
                </c:pt>
                <c:pt idx="342">
                  <c:v>477.12</c:v>
                </c:pt>
                <c:pt idx="343">
                  <c:v>480</c:v>
                </c:pt>
                <c:pt idx="344">
                  <c:v>479.89</c:v>
                </c:pt>
                <c:pt idx="345">
                  <c:v>487.2</c:v>
                </c:pt>
                <c:pt idx="346">
                  <c:v>482.68</c:v>
                </c:pt>
                <c:pt idx="347">
                  <c:v>493.54</c:v>
                </c:pt>
                <c:pt idx="348">
                  <c:v>502.72</c:v>
                </c:pt>
                <c:pt idx="349">
                  <c:v>519.69000000000005</c:v>
                </c:pt>
                <c:pt idx="350">
                  <c:v>522.89</c:v>
                </c:pt>
                <c:pt idx="351">
                  <c:v>522.35</c:v>
                </c:pt>
                <c:pt idx="352">
                  <c:v>532.03</c:v>
                </c:pt>
                <c:pt idx="353">
                  <c:v>528.03</c:v>
                </c:pt>
                <c:pt idx="354">
                  <c:v>538.79</c:v>
                </c:pt>
                <c:pt idx="355">
                  <c:v>532.16999999999996</c:v>
                </c:pt>
                <c:pt idx="356">
                  <c:v>530.61</c:v>
                </c:pt>
                <c:pt idx="357">
                  <c:v>533.49</c:v>
                </c:pt>
                <c:pt idx="358">
                  <c:v>535</c:v>
                </c:pt>
                <c:pt idx="359">
                  <c:v>553.19000000000005</c:v>
                </c:pt>
                <c:pt idx="360">
                  <c:v>548.97</c:v>
                </c:pt>
                <c:pt idx="361">
                  <c:v>540.78</c:v>
                </c:pt>
                <c:pt idx="362">
                  <c:v>529.57000000000005</c:v>
                </c:pt>
                <c:pt idx="363">
                  <c:v>534.78</c:v>
                </c:pt>
                <c:pt idx="364">
                  <c:v>522.13</c:v>
                </c:pt>
                <c:pt idx="365">
                  <c:v>526.69000000000005</c:v>
                </c:pt>
                <c:pt idx="366">
                  <c:v>524.34</c:v>
                </c:pt>
                <c:pt idx="367">
                  <c:v>518.54</c:v>
                </c:pt>
                <c:pt idx="368">
                  <c:v>510.22</c:v>
                </c:pt>
                <c:pt idx="369">
                  <c:v>525.63</c:v>
                </c:pt>
                <c:pt idx="370">
                  <c:v>544.67999999999995</c:v>
                </c:pt>
                <c:pt idx="371">
                  <c:v>545.20000000000005</c:v>
                </c:pt>
                <c:pt idx="372">
                  <c:v>535.5</c:v>
                </c:pt>
                <c:pt idx="373">
                  <c:v>528.9</c:v>
                </c:pt>
                <c:pt idx="374">
                  <c:v>521.37</c:v>
                </c:pt>
                <c:pt idx="375">
                  <c:v>523.1</c:v>
                </c:pt>
                <c:pt idx="376">
                  <c:v>521.86</c:v>
                </c:pt>
                <c:pt idx="377">
                  <c:v>527.21</c:v>
                </c:pt>
                <c:pt idx="378">
                  <c:v>520.47</c:v>
                </c:pt>
                <c:pt idx="379">
                  <c:v>516</c:v>
                </c:pt>
                <c:pt idx="380">
                  <c:v>515</c:v>
                </c:pt>
                <c:pt idx="381">
                  <c:v>515.25</c:v>
                </c:pt>
                <c:pt idx="382">
                  <c:v>524.95000000000005</c:v>
                </c:pt>
                <c:pt idx="383">
                  <c:v>518.13</c:v>
                </c:pt>
                <c:pt idx="384">
                  <c:v>518.79999999999995</c:v>
                </c:pt>
                <c:pt idx="385">
                  <c:v>523.94000000000005</c:v>
                </c:pt>
                <c:pt idx="386">
                  <c:v>524</c:v>
                </c:pt>
                <c:pt idx="387">
                  <c:v>525.01</c:v>
                </c:pt>
                <c:pt idx="388">
                  <c:v>525.15</c:v>
                </c:pt>
                <c:pt idx="389">
                  <c:v>525.07000000000005</c:v>
                </c:pt>
                <c:pt idx="390">
                  <c:v>528.99</c:v>
                </c:pt>
                <c:pt idx="391">
                  <c:v>523.26</c:v>
                </c:pt>
                <c:pt idx="392">
                  <c:v>524.99</c:v>
                </c:pt>
                <c:pt idx="393">
                  <c:v>525</c:v>
                </c:pt>
                <c:pt idx="394">
                  <c:v>518.05999999999995</c:v>
                </c:pt>
                <c:pt idx="395">
                  <c:v>516.6</c:v>
                </c:pt>
                <c:pt idx="396">
                  <c:v>516.64</c:v>
                </c:pt>
                <c:pt idx="397">
                  <c:v>515</c:v>
                </c:pt>
                <c:pt idx="398">
                  <c:v>515</c:v>
                </c:pt>
                <c:pt idx="399">
                  <c:v>511.08</c:v>
                </c:pt>
                <c:pt idx="400">
                  <c:v>511</c:v>
                </c:pt>
                <c:pt idx="401">
                  <c:v>518.6</c:v>
                </c:pt>
                <c:pt idx="402">
                  <c:v>513.07000000000005</c:v>
                </c:pt>
                <c:pt idx="403">
                  <c:v>513.07000000000005</c:v>
                </c:pt>
                <c:pt idx="404">
                  <c:v>511.5</c:v>
                </c:pt>
                <c:pt idx="405">
                  <c:v>513.99</c:v>
                </c:pt>
                <c:pt idx="406">
                  <c:v>506.86</c:v>
                </c:pt>
                <c:pt idx="407">
                  <c:v>501.97</c:v>
                </c:pt>
                <c:pt idx="408">
                  <c:v>499.98</c:v>
                </c:pt>
                <c:pt idx="409">
                  <c:v>509.28</c:v>
                </c:pt>
                <c:pt idx="410">
                  <c:v>502.44</c:v>
                </c:pt>
                <c:pt idx="411">
                  <c:v>500.52</c:v>
                </c:pt>
                <c:pt idx="412">
                  <c:v>493.36</c:v>
                </c:pt>
                <c:pt idx="413">
                  <c:v>504.02</c:v>
                </c:pt>
                <c:pt idx="414">
                  <c:v>500.43</c:v>
                </c:pt>
                <c:pt idx="415">
                  <c:v>522.52</c:v>
                </c:pt>
                <c:pt idx="416">
                  <c:v>520.95000000000005</c:v>
                </c:pt>
                <c:pt idx="417">
                  <c:v>519.83000000000004</c:v>
                </c:pt>
                <c:pt idx="418">
                  <c:v>522</c:v>
                </c:pt>
                <c:pt idx="419">
                  <c:v>511.73</c:v>
                </c:pt>
                <c:pt idx="420">
                  <c:v>521.71</c:v>
                </c:pt>
                <c:pt idx="421">
                  <c:v>520</c:v>
                </c:pt>
                <c:pt idx="422">
                  <c:v>520.23</c:v>
                </c:pt>
                <c:pt idx="423">
                  <c:v>515</c:v>
                </c:pt>
                <c:pt idx="424">
                  <c:v>516.87</c:v>
                </c:pt>
                <c:pt idx="425">
                  <c:v>509.71</c:v>
                </c:pt>
                <c:pt idx="426">
                  <c:v>500</c:v>
                </c:pt>
                <c:pt idx="427">
                  <c:v>512.14</c:v>
                </c:pt>
                <c:pt idx="428">
                  <c:v>501</c:v>
                </c:pt>
                <c:pt idx="429">
                  <c:v>472.32</c:v>
                </c:pt>
                <c:pt idx="430">
                  <c:v>475.88</c:v>
                </c:pt>
                <c:pt idx="431">
                  <c:v>459.78</c:v>
                </c:pt>
                <c:pt idx="432">
                  <c:v>469.36</c:v>
                </c:pt>
                <c:pt idx="433">
                  <c:v>470.07</c:v>
                </c:pt>
                <c:pt idx="434">
                  <c:v>481</c:v>
                </c:pt>
                <c:pt idx="435">
                  <c:v>476</c:v>
                </c:pt>
                <c:pt idx="436">
                  <c:v>465.01</c:v>
                </c:pt>
                <c:pt idx="437">
                  <c:v>470</c:v>
                </c:pt>
                <c:pt idx="438">
                  <c:v>462.52</c:v>
                </c:pt>
                <c:pt idx="439">
                  <c:v>461.25</c:v>
                </c:pt>
                <c:pt idx="440">
                  <c:v>457.24</c:v>
                </c:pt>
                <c:pt idx="441">
                  <c:v>454.09</c:v>
                </c:pt>
                <c:pt idx="442">
                  <c:v>464.73</c:v>
                </c:pt>
                <c:pt idx="443">
                  <c:v>470.8</c:v>
                </c:pt>
                <c:pt idx="444">
                  <c:v>476.66</c:v>
                </c:pt>
                <c:pt idx="445">
                  <c:v>476</c:v>
                </c:pt>
                <c:pt idx="446">
                  <c:v>476.9</c:v>
                </c:pt>
                <c:pt idx="447">
                  <c:v>467</c:v>
                </c:pt>
                <c:pt idx="448">
                  <c:v>460</c:v>
                </c:pt>
                <c:pt idx="449">
                  <c:v>460</c:v>
                </c:pt>
                <c:pt idx="450">
                  <c:v>477.73</c:v>
                </c:pt>
                <c:pt idx="451">
                  <c:v>513.55999999999995</c:v>
                </c:pt>
                <c:pt idx="452">
                  <c:v>535</c:v>
                </c:pt>
                <c:pt idx="453">
                  <c:v>537.52</c:v>
                </c:pt>
                <c:pt idx="454">
                  <c:v>533.97</c:v>
                </c:pt>
                <c:pt idx="455">
                  <c:v>525</c:v>
                </c:pt>
                <c:pt idx="456">
                  <c:v>519.01</c:v>
                </c:pt>
                <c:pt idx="457">
                  <c:v>515</c:v>
                </c:pt>
                <c:pt idx="458">
                  <c:v>512</c:v>
                </c:pt>
                <c:pt idx="459">
                  <c:v>516.35</c:v>
                </c:pt>
                <c:pt idx="460">
                  <c:v>522.53</c:v>
                </c:pt>
                <c:pt idx="461">
                  <c:v>521.99</c:v>
                </c:pt>
                <c:pt idx="462">
                  <c:v>510.08</c:v>
                </c:pt>
                <c:pt idx="463">
                  <c:v>530</c:v>
                </c:pt>
                <c:pt idx="464">
                  <c:v>525</c:v>
                </c:pt>
                <c:pt idx="465">
                  <c:v>509.51</c:v>
                </c:pt>
                <c:pt idx="466">
                  <c:v>519.69000000000005</c:v>
                </c:pt>
                <c:pt idx="467">
                  <c:v>517.51</c:v>
                </c:pt>
                <c:pt idx="468">
                  <c:v>507.45</c:v>
                </c:pt>
                <c:pt idx="469">
                  <c:v>495</c:v>
                </c:pt>
                <c:pt idx="470">
                  <c:v>495</c:v>
                </c:pt>
                <c:pt idx="471">
                  <c:v>485</c:v>
                </c:pt>
                <c:pt idx="472">
                  <c:v>490</c:v>
                </c:pt>
                <c:pt idx="473">
                  <c:v>496.24</c:v>
                </c:pt>
                <c:pt idx="474">
                  <c:v>515.41999999999996</c:v>
                </c:pt>
                <c:pt idx="475">
                  <c:v>504.38</c:v>
                </c:pt>
                <c:pt idx="476">
                  <c:v>476.34</c:v>
                </c:pt>
                <c:pt idx="477">
                  <c:v>504.1</c:v>
                </c:pt>
                <c:pt idx="478">
                  <c:v>488.10250000000002</c:v>
                </c:pt>
                <c:pt idx="479">
                  <c:v>490</c:v>
                </c:pt>
                <c:pt idx="480">
                  <c:v>481.97</c:v>
                </c:pt>
                <c:pt idx="481">
                  <c:v>475.3</c:v>
                </c:pt>
                <c:pt idx="482">
                  <c:v>475.8</c:v>
                </c:pt>
                <c:pt idx="483">
                  <c:v>461.8</c:v>
                </c:pt>
                <c:pt idx="484">
                  <c:v>472.68</c:v>
                </c:pt>
                <c:pt idx="485">
                  <c:v>483.73</c:v>
                </c:pt>
                <c:pt idx="486">
                  <c:v>476</c:v>
                </c:pt>
                <c:pt idx="487">
                  <c:v>485.64</c:v>
                </c:pt>
                <c:pt idx="488">
                  <c:v>493.8</c:v>
                </c:pt>
                <c:pt idx="489">
                  <c:v>496.67</c:v>
                </c:pt>
                <c:pt idx="490">
                  <c:v>501</c:v>
                </c:pt>
                <c:pt idx="491">
                  <c:v>499.46</c:v>
                </c:pt>
                <c:pt idx="492">
                  <c:v>500</c:v>
                </c:pt>
                <c:pt idx="493">
                  <c:v>490</c:v>
                </c:pt>
                <c:pt idx="494">
                  <c:v>493.45</c:v>
                </c:pt>
                <c:pt idx="495">
                  <c:v>497</c:v>
                </c:pt>
                <c:pt idx="496">
                  <c:v>494</c:v>
                </c:pt>
                <c:pt idx="497">
                  <c:v>497.27</c:v>
                </c:pt>
                <c:pt idx="498">
                  <c:v>495.5</c:v>
                </c:pt>
                <c:pt idx="499">
                  <c:v>500.6</c:v>
                </c:pt>
                <c:pt idx="500">
                  <c:v>496</c:v>
                </c:pt>
                <c:pt idx="501">
                  <c:v>492.5</c:v>
                </c:pt>
                <c:pt idx="502">
                  <c:v>491</c:v>
                </c:pt>
                <c:pt idx="503">
                  <c:v>496.94</c:v>
                </c:pt>
                <c:pt idx="504">
                  <c:v>494</c:v>
                </c:pt>
                <c:pt idx="505">
                  <c:v>490.4</c:v>
                </c:pt>
                <c:pt idx="506">
                  <c:v>492.35</c:v>
                </c:pt>
                <c:pt idx="507">
                  <c:v>490</c:v>
                </c:pt>
                <c:pt idx="508">
                  <c:v>495</c:v>
                </c:pt>
                <c:pt idx="509">
                  <c:v>490</c:v>
                </c:pt>
                <c:pt idx="510">
                  <c:v>487</c:v>
                </c:pt>
                <c:pt idx="511">
                  <c:v>487.1</c:v>
                </c:pt>
                <c:pt idx="512">
                  <c:v>487.1</c:v>
                </c:pt>
                <c:pt idx="513">
                  <c:v>485.17</c:v>
                </c:pt>
                <c:pt idx="514">
                  <c:v>485</c:v>
                </c:pt>
                <c:pt idx="515">
                  <c:v>486.3</c:v>
                </c:pt>
                <c:pt idx="516">
                  <c:v>484.03</c:v>
                </c:pt>
                <c:pt idx="517">
                  <c:v>481.61</c:v>
                </c:pt>
                <c:pt idx="518">
                  <c:v>480.55</c:v>
                </c:pt>
                <c:pt idx="519">
                  <c:v>477.58</c:v>
                </c:pt>
                <c:pt idx="520">
                  <c:v>481.11</c:v>
                </c:pt>
                <c:pt idx="521">
                  <c:v>479.89</c:v>
                </c:pt>
                <c:pt idx="522">
                  <c:v>476.46</c:v>
                </c:pt>
                <c:pt idx="523">
                  <c:v>475</c:v>
                </c:pt>
                <c:pt idx="524">
                  <c:v>472.19</c:v>
                </c:pt>
                <c:pt idx="525">
                  <c:v>479.37</c:v>
                </c:pt>
                <c:pt idx="526">
                  <c:v>446.17</c:v>
                </c:pt>
                <c:pt idx="527">
                  <c:v>451.86</c:v>
                </c:pt>
                <c:pt idx="528">
                  <c:v>449.18</c:v>
                </c:pt>
                <c:pt idx="529">
                  <c:v>462.25</c:v>
                </c:pt>
                <c:pt idx="530">
                  <c:v>463.03</c:v>
                </c:pt>
                <c:pt idx="531">
                  <c:v>458.21</c:v>
                </c:pt>
                <c:pt idx="532">
                  <c:v>460</c:v>
                </c:pt>
                <c:pt idx="533">
                  <c:v>450.61</c:v>
                </c:pt>
                <c:pt idx="534">
                  <c:v>447.87</c:v>
                </c:pt>
                <c:pt idx="535">
                  <c:v>458.31</c:v>
                </c:pt>
                <c:pt idx="536">
                  <c:v>443.75</c:v>
                </c:pt>
                <c:pt idx="537">
                  <c:v>449.18</c:v>
                </c:pt>
                <c:pt idx="538">
                  <c:v>460.14</c:v>
                </c:pt>
                <c:pt idx="539">
                  <c:v>459.55</c:v>
                </c:pt>
                <c:pt idx="540">
                  <c:v>453.33</c:v>
                </c:pt>
                <c:pt idx="541">
                  <c:v>445</c:v>
                </c:pt>
                <c:pt idx="542">
                  <c:v>444.51</c:v>
                </c:pt>
                <c:pt idx="543">
                  <c:v>438.44</c:v>
                </c:pt>
                <c:pt idx="544">
                  <c:v>432.6</c:v>
                </c:pt>
                <c:pt idx="545">
                  <c:v>430.4</c:v>
                </c:pt>
                <c:pt idx="546">
                  <c:v>441.54</c:v>
                </c:pt>
                <c:pt idx="547">
                  <c:v>436.19</c:v>
                </c:pt>
                <c:pt idx="548">
                  <c:v>436.58</c:v>
                </c:pt>
                <c:pt idx="549">
                  <c:v>436.58</c:v>
                </c:pt>
                <c:pt idx="550">
                  <c:v>445</c:v>
                </c:pt>
                <c:pt idx="551">
                  <c:v>445</c:v>
                </c:pt>
                <c:pt idx="552">
                  <c:v>431.6</c:v>
                </c:pt>
                <c:pt idx="553">
                  <c:v>426.8</c:v>
                </c:pt>
                <c:pt idx="554">
                  <c:v>420.86</c:v>
                </c:pt>
                <c:pt idx="555">
                  <c:v>420.13</c:v>
                </c:pt>
                <c:pt idx="556">
                  <c:v>419</c:v>
                </c:pt>
                <c:pt idx="557">
                  <c:v>423.4</c:v>
                </c:pt>
                <c:pt idx="558">
                  <c:v>442.85</c:v>
                </c:pt>
                <c:pt idx="559">
                  <c:v>428.27</c:v>
                </c:pt>
                <c:pt idx="560">
                  <c:v>440.33</c:v>
                </c:pt>
                <c:pt idx="561">
                  <c:v>429.6</c:v>
                </c:pt>
                <c:pt idx="562">
                  <c:v>420</c:v>
                </c:pt>
                <c:pt idx="563">
                  <c:v>400.63</c:v>
                </c:pt>
                <c:pt idx="564">
                  <c:v>403.53</c:v>
                </c:pt>
                <c:pt idx="565">
                  <c:v>399.71</c:v>
                </c:pt>
                <c:pt idx="566">
                  <c:v>404.33</c:v>
                </c:pt>
                <c:pt idx="567">
                  <c:v>419.17</c:v>
                </c:pt>
                <c:pt idx="568">
                  <c:v>424.06</c:v>
                </c:pt>
                <c:pt idx="569">
                  <c:v>427.32</c:v>
                </c:pt>
                <c:pt idx="570">
                  <c:v>430.54</c:v>
                </c:pt>
                <c:pt idx="571">
                  <c:v>432.85</c:v>
                </c:pt>
                <c:pt idx="572">
                  <c:v>433.33</c:v>
                </c:pt>
                <c:pt idx="573">
                  <c:v>434.01</c:v>
                </c:pt>
                <c:pt idx="574">
                  <c:v>404.37</c:v>
                </c:pt>
                <c:pt idx="575">
                  <c:v>402.99</c:v>
                </c:pt>
                <c:pt idx="576">
                  <c:v>400.14</c:v>
                </c:pt>
                <c:pt idx="577">
                  <c:v>403.42</c:v>
                </c:pt>
                <c:pt idx="578">
                  <c:v>404.89</c:v>
                </c:pt>
                <c:pt idx="579">
                  <c:v>404.9</c:v>
                </c:pt>
                <c:pt idx="580">
                  <c:v>400.07</c:v>
                </c:pt>
                <c:pt idx="581">
                  <c:v>396.2</c:v>
                </c:pt>
                <c:pt idx="582">
                  <c:v>384.88</c:v>
                </c:pt>
                <c:pt idx="583">
                  <c:v>385.03</c:v>
                </c:pt>
                <c:pt idx="584">
                  <c:v>373.11</c:v>
                </c:pt>
                <c:pt idx="585">
                  <c:v>376.5</c:v>
                </c:pt>
                <c:pt idx="586">
                  <c:v>383.75</c:v>
                </c:pt>
                <c:pt idx="587">
                  <c:v>391.67</c:v>
                </c:pt>
                <c:pt idx="588">
                  <c:v>393</c:v>
                </c:pt>
                <c:pt idx="589">
                  <c:v>396.6</c:v>
                </c:pt>
                <c:pt idx="590">
                  <c:v>391.5</c:v>
                </c:pt>
                <c:pt idx="591">
                  <c:v>400</c:v>
                </c:pt>
                <c:pt idx="592">
                  <c:v>389.33</c:v>
                </c:pt>
                <c:pt idx="593">
                  <c:v>390.36</c:v>
                </c:pt>
                <c:pt idx="594">
                  <c:v>393</c:v>
                </c:pt>
                <c:pt idx="595">
                  <c:v>393.73</c:v>
                </c:pt>
                <c:pt idx="596">
                  <c:v>401.82</c:v>
                </c:pt>
                <c:pt idx="597">
                  <c:v>400</c:v>
                </c:pt>
                <c:pt idx="598">
                  <c:v>396.78</c:v>
                </c:pt>
                <c:pt idx="599">
                  <c:v>398.45</c:v>
                </c:pt>
                <c:pt idx="600">
                  <c:v>390</c:v>
                </c:pt>
                <c:pt idx="601">
                  <c:v>382</c:v>
                </c:pt>
                <c:pt idx="602">
                  <c:v>382</c:v>
                </c:pt>
                <c:pt idx="603">
                  <c:v>383.9</c:v>
                </c:pt>
                <c:pt idx="604">
                  <c:v>385.33</c:v>
                </c:pt>
                <c:pt idx="605">
                  <c:v>385.52</c:v>
                </c:pt>
                <c:pt idx="606">
                  <c:v>385.52</c:v>
                </c:pt>
                <c:pt idx="607">
                  <c:v>382.5</c:v>
                </c:pt>
                <c:pt idx="608">
                  <c:v>386.95</c:v>
                </c:pt>
                <c:pt idx="609">
                  <c:v>390</c:v>
                </c:pt>
                <c:pt idx="610">
                  <c:v>386.7</c:v>
                </c:pt>
                <c:pt idx="611">
                  <c:v>384.71</c:v>
                </c:pt>
                <c:pt idx="612">
                  <c:v>392.69</c:v>
                </c:pt>
                <c:pt idx="613">
                  <c:v>398.89</c:v>
                </c:pt>
                <c:pt idx="614">
                  <c:v>399.06</c:v>
                </c:pt>
                <c:pt idx="615">
                  <c:v>399.88</c:v>
                </c:pt>
                <c:pt idx="616">
                  <c:v>395.35</c:v>
                </c:pt>
                <c:pt idx="617">
                  <c:v>399.47</c:v>
                </c:pt>
                <c:pt idx="618">
                  <c:v>400</c:v>
                </c:pt>
                <c:pt idx="619">
                  <c:v>399.41</c:v>
                </c:pt>
                <c:pt idx="620">
                  <c:v>398.86</c:v>
                </c:pt>
                <c:pt idx="621">
                  <c:v>398.94</c:v>
                </c:pt>
                <c:pt idx="622">
                  <c:v>395.51</c:v>
                </c:pt>
                <c:pt idx="623">
                  <c:v>394.24</c:v>
                </c:pt>
                <c:pt idx="624">
                  <c:v>390</c:v>
                </c:pt>
                <c:pt idx="625">
                  <c:v>396</c:v>
                </c:pt>
                <c:pt idx="626">
                  <c:v>393</c:v>
                </c:pt>
                <c:pt idx="627">
                  <c:v>390.66666666666669</c:v>
                </c:pt>
                <c:pt idx="628">
                  <c:v>388.54166666666669</c:v>
                </c:pt>
                <c:pt idx="629">
                  <c:v>383</c:v>
                </c:pt>
                <c:pt idx="630">
                  <c:v>387.5</c:v>
                </c:pt>
                <c:pt idx="631">
                  <c:v>386.42</c:v>
                </c:pt>
                <c:pt idx="632">
                  <c:v>380</c:v>
                </c:pt>
                <c:pt idx="633">
                  <c:v>379.92</c:v>
                </c:pt>
                <c:pt idx="634">
                  <c:v>380</c:v>
                </c:pt>
                <c:pt idx="635">
                  <c:v>380.11</c:v>
                </c:pt>
                <c:pt idx="636">
                  <c:v>376.15</c:v>
                </c:pt>
                <c:pt idx="637">
                  <c:v>380.01</c:v>
                </c:pt>
                <c:pt idx="638">
                  <c:v>389.98</c:v>
                </c:pt>
                <c:pt idx="639">
                  <c:v>388.5</c:v>
                </c:pt>
                <c:pt idx="640">
                  <c:v>394</c:v>
                </c:pt>
                <c:pt idx="641">
                  <c:v>390.01</c:v>
                </c:pt>
                <c:pt idx="642">
                  <c:v>399.96</c:v>
                </c:pt>
                <c:pt idx="643">
                  <c:v>399.96</c:v>
                </c:pt>
                <c:pt idx="644">
                  <c:v>399.6</c:v>
                </c:pt>
                <c:pt idx="645">
                  <c:v>398.99</c:v>
                </c:pt>
                <c:pt idx="646">
                  <c:v>403.1</c:v>
                </c:pt>
                <c:pt idx="647">
                  <c:v>417.98</c:v>
                </c:pt>
                <c:pt idx="648">
                  <c:v>416.87</c:v>
                </c:pt>
                <c:pt idx="649">
                  <c:v>415.44</c:v>
                </c:pt>
                <c:pt idx="650">
                  <c:v>412.16</c:v>
                </c:pt>
                <c:pt idx="651">
                  <c:v>417.5</c:v>
                </c:pt>
                <c:pt idx="652">
                  <c:v>417.33</c:v>
                </c:pt>
                <c:pt idx="653">
                  <c:v>413.15</c:v>
                </c:pt>
                <c:pt idx="654">
                  <c:v>409.77</c:v>
                </c:pt>
                <c:pt idx="655">
                  <c:v>408</c:v>
                </c:pt>
                <c:pt idx="656">
                  <c:v>395.38</c:v>
                </c:pt>
                <c:pt idx="657">
                  <c:v>400</c:v>
                </c:pt>
                <c:pt idx="658">
                  <c:v>400</c:v>
                </c:pt>
                <c:pt idx="659">
                  <c:v>402.43</c:v>
                </c:pt>
                <c:pt idx="660">
                  <c:v>404.83</c:v>
                </c:pt>
                <c:pt idx="661">
                  <c:v>403.77</c:v>
                </c:pt>
                <c:pt idx="662">
                  <c:v>401.24249999999989</c:v>
                </c:pt>
                <c:pt idx="663">
                  <c:v>400.37</c:v>
                </c:pt>
                <c:pt idx="664">
                  <c:v>396</c:v>
                </c:pt>
                <c:pt idx="665">
                  <c:v>397.84249999999997</c:v>
                </c:pt>
                <c:pt idx="666">
                  <c:v>400</c:v>
                </c:pt>
                <c:pt idx="667">
                  <c:v>395</c:v>
                </c:pt>
                <c:pt idx="668">
                  <c:v>393.52</c:v>
                </c:pt>
                <c:pt idx="669">
                  <c:v>402.99</c:v>
                </c:pt>
                <c:pt idx="670">
                  <c:v>395.89</c:v>
                </c:pt>
                <c:pt idx="671">
                  <c:v>399</c:v>
                </c:pt>
                <c:pt idx="672">
                  <c:v>400</c:v>
                </c:pt>
                <c:pt idx="673">
                  <c:v>397.78</c:v>
                </c:pt>
                <c:pt idx="674">
                  <c:v>394.1</c:v>
                </c:pt>
                <c:pt idx="675">
                  <c:v>389.5</c:v>
                </c:pt>
                <c:pt idx="676">
                  <c:v>390</c:v>
                </c:pt>
                <c:pt idx="677">
                  <c:v>393.82</c:v>
                </c:pt>
                <c:pt idx="678">
                  <c:v>396.71</c:v>
                </c:pt>
                <c:pt idx="679">
                  <c:v>401.23</c:v>
                </c:pt>
                <c:pt idx="680">
                  <c:v>401.79</c:v>
                </c:pt>
                <c:pt idx="681">
                  <c:v>408.04</c:v>
                </c:pt>
                <c:pt idx="682">
                  <c:v>410</c:v>
                </c:pt>
                <c:pt idx="683">
                  <c:v>406</c:v>
                </c:pt>
                <c:pt idx="684">
                  <c:v>403.72</c:v>
                </c:pt>
                <c:pt idx="685">
                  <c:v>401.11</c:v>
                </c:pt>
                <c:pt idx="686">
                  <c:v>400</c:v>
                </c:pt>
                <c:pt idx="687">
                  <c:v>400</c:v>
                </c:pt>
                <c:pt idx="688">
                  <c:v>398</c:v>
                </c:pt>
                <c:pt idx="689">
                  <c:v>399.99</c:v>
                </c:pt>
                <c:pt idx="690">
                  <c:v>397.5</c:v>
                </c:pt>
                <c:pt idx="691">
                  <c:v>399.11</c:v>
                </c:pt>
                <c:pt idx="692">
                  <c:v>403</c:v>
                </c:pt>
                <c:pt idx="693">
                  <c:v>398</c:v>
                </c:pt>
                <c:pt idx="694">
                  <c:v>400</c:v>
                </c:pt>
                <c:pt idx="695">
                  <c:v>397.56</c:v>
                </c:pt>
                <c:pt idx="696">
                  <c:v>398.78</c:v>
                </c:pt>
                <c:pt idx="697">
                  <c:v>400</c:v>
                </c:pt>
                <c:pt idx="698">
                  <c:v>399.19749999999999</c:v>
                </c:pt>
                <c:pt idx="699">
                  <c:v>398.43</c:v>
                </c:pt>
                <c:pt idx="700">
                  <c:v>399.58</c:v>
                </c:pt>
                <c:pt idx="701">
                  <c:v>395</c:v>
                </c:pt>
                <c:pt idx="702">
                  <c:v>395</c:v>
                </c:pt>
                <c:pt idx="703">
                  <c:v>393.32</c:v>
                </c:pt>
                <c:pt idx="704">
                  <c:v>390</c:v>
                </c:pt>
                <c:pt idx="705">
                  <c:v>392</c:v>
                </c:pt>
                <c:pt idx="706">
                  <c:v>385.25</c:v>
                </c:pt>
                <c:pt idx="707">
                  <c:v>392.49</c:v>
                </c:pt>
                <c:pt idx="708">
                  <c:v>390.02</c:v>
                </c:pt>
                <c:pt idx="709">
                  <c:v>392.43</c:v>
                </c:pt>
                <c:pt idx="710">
                  <c:v>389.82</c:v>
                </c:pt>
                <c:pt idx="711">
                  <c:v>390</c:v>
                </c:pt>
                <c:pt idx="712">
                  <c:v>399</c:v>
                </c:pt>
                <c:pt idx="713">
                  <c:v>391.25</c:v>
                </c:pt>
                <c:pt idx="714">
                  <c:v>390.9</c:v>
                </c:pt>
                <c:pt idx="715">
                  <c:v>390</c:v>
                </c:pt>
                <c:pt idx="716">
                  <c:v>390.81</c:v>
                </c:pt>
                <c:pt idx="717">
                  <c:v>389.22</c:v>
                </c:pt>
                <c:pt idx="718">
                  <c:v>389.97</c:v>
                </c:pt>
                <c:pt idx="719">
                  <c:v>390</c:v>
                </c:pt>
                <c:pt idx="720">
                  <c:v>390</c:v>
                </c:pt>
                <c:pt idx="721">
                  <c:v>386</c:v>
                </c:pt>
                <c:pt idx="722">
                  <c:v>379.88</c:v>
                </c:pt>
                <c:pt idx="723">
                  <c:v>381</c:v>
                </c:pt>
                <c:pt idx="724">
                  <c:v>380</c:v>
                </c:pt>
                <c:pt idx="725">
                  <c:v>378</c:v>
                </c:pt>
                <c:pt idx="726">
                  <c:v>377.51</c:v>
                </c:pt>
                <c:pt idx="727">
                  <c:v>375</c:v>
                </c:pt>
                <c:pt idx="728">
                  <c:v>379.98</c:v>
                </c:pt>
                <c:pt idx="729">
                  <c:v>375</c:v>
                </c:pt>
                <c:pt idx="730">
                  <c:v>375</c:v>
                </c:pt>
                <c:pt idx="731">
                  <c:v>370.7</c:v>
                </c:pt>
                <c:pt idx="732">
                  <c:v>369.01</c:v>
                </c:pt>
                <c:pt idx="733">
                  <c:v>367.6</c:v>
                </c:pt>
                <c:pt idx="734">
                  <c:v>360.7</c:v>
                </c:pt>
                <c:pt idx="735">
                  <c:v>369</c:v>
                </c:pt>
                <c:pt idx="736">
                  <c:v>373.8</c:v>
                </c:pt>
                <c:pt idx="737">
                  <c:v>374.09</c:v>
                </c:pt>
                <c:pt idx="738">
                  <c:v>372.8</c:v>
                </c:pt>
                <c:pt idx="739">
                  <c:v>362.21</c:v>
                </c:pt>
                <c:pt idx="740">
                  <c:v>369.38</c:v>
                </c:pt>
                <c:pt idx="741">
                  <c:v>375</c:v>
                </c:pt>
                <c:pt idx="742">
                  <c:v>365.9</c:v>
                </c:pt>
                <c:pt idx="743">
                  <c:v>354.57</c:v>
                </c:pt>
                <c:pt idx="744">
                  <c:v>354.79</c:v>
                </c:pt>
                <c:pt idx="745">
                  <c:v>370.16</c:v>
                </c:pt>
                <c:pt idx="746">
                  <c:v>373.83</c:v>
                </c:pt>
                <c:pt idx="747">
                  <c:v>374.35</c:v>
                </c:pt>
                <c:pt idx="748">
                  <c:v>373.76</c:v>
                </c:pt>
                <c:pt idx="749">
                  <c:v>369.98</c:v>
                </c:pt>
                <c:pt idx="750">
                  <c:v>369</c:v>
                </c:pt>
                <c:pt idx="751">
                  <c:v>370.01</c:v>
                </c:pt>
                <c:pt idx="752">
                  <c:v>365.55</c:v>
                </c:pt>
                <c:pt idx="753">
                  <c:v>363</c:v>
                </c:pt>
                <c:pt idx="754">
                  <c:v>372.76</c:v>
                </c:pt>
                <c:pt idx="755">
                  <c:v>372</c:v>
                </c:pt>
                <c:pt idx="756">
                  <c:v>372</c:v>
                </c:pt>
                <c:pt idx="757">
                  <c:v>365</c:v>
                </c:pt>
                <c:pt idx="758">
                  <c:v>360.5</c:v>
                </c:pt>
                <c:pt idx="759">
                  <c:v>352.62</c:v>
                </c:pt>
                <c:pt idx="760">
                  <c:v>352</c:v>
                </c:pt>
                <c:pt idx="761">
                  <c:v>339.91</c:v>
                </c:pt>
                <c:pt idx="762">
                  <c:v>337.1</c:v>
                </c:pt>
                <c:pt idx="763">
                  <c:v>340.92</c:v>
                </c:pt>
                <c:pt idx="764">
                  <c:v>341.36</c:v>
                </c:pt>
                <c:pt idx="765">
                  <c:v>345.76</c:v>
                </c:pt>
                <c:pt idx="766">
                  <c:v>338.29</c:v>
                </c:pt>
                <c:pt idx="767">
                  <c:v>342.42</c:v>
                </c:pt>
                <c:pt idx="768">
                  <c:v>348.89</c:v>
                </c:pt>
                <c:pt idx="769">
                  <c:v>354.99</c:v>
                </c:pt>
                <c:pt idx="770">
                  <c:v>355</c:v>
                </c:pt>
                <c:pt idx="771">
                  <c:v>349.51</c:v>
                </c:pt>
                <c:pt idx="772">
                  <c:v>350.25</c:v>
                </c:pt>
                <c:pt idx="773">
                  <c:v>354.4</c:v>
                </c:pt>
                <c:pt idx="774">
                  <c:v>371.17</c:v>
                </c:pt>
                <c:pt idx="775">
                  <c:v>376.29</c:v>
                </c:pt>
                <c:pt idx="776">
                  <c:v>369.03</c:v>
                </c:pt>
                <c:pt idx="777">
                  <c:v>367.1825</c:v>
                </c:pt>
                <c:pt idx="778">
                  <c:v>363.41</c:v>
                </c:pt>
                <c:pt idx="779">
                  <c:v>360</c:v>
                </c:pt>
                <c:pt idx="780">
                  <c:v>360</c:v>
                </c:pt>
                <c:pt idx="781">
                  <c:v>355</c:v>
                </c:pt>
                <c:pt idx="782">
                  <c:v>355.64</c:v>
                </c:pt>
                <c:pt idx="783">
                  <c:v>355</c:v>
                </c:pt>
                <c:pt idx="784">
                  <c:v>350.72</c:v>
                </c:pt>
                <c:pt idx="785">
                  <c:v>354.65</c:v>
                </c:pt>
                <c:pt idx="786">
                  <c:v>353.12333333333328</c:v>
                </c:pt>
                <c:pt idx="787">
                  <c:v>353.44333333333333</c:v>
                </c:pt>
                <c:pt idx="788">
                  <c:v>354</c:v>
                </c:pt>
                <c:pt idx="789">
                  <c:v>352</c:v>
                </c:pt>
                <c:pt idx="790">
                  <c:v>352</c:v>
                </c:pt>
                <c:pt idx="791">
                  <c:v>349.05</c:v>
                </c:pt>
                <c:pt idx="792">
                  <c:v>350</c:v>
                </c:pt>
                <c:pt idx="793">
                  <c:v>349.5</c:v>
                </c:pt>
                <c:pt idx="794">
                  <c:v>350.5</c:v>
                </c:pt>
                <c:pt idx="795">
                  <c:v>355</c:v>
                </c:pt>
                <c:pt idx="796">
                  <c:v>355.79</c:v>
                </c:pt>
                <c:pt idx="797">
                  <c:v>364</c:v>
                </c:pt>
                <c:pt idx="798">
                  <c:v>362.4</c:v>
                </c:pt>
                <c:pt idx="799">
                  <c:v>358.2</c:v>
                </c:pt>
                <c:pt idx="800">
                  <c:v>358.99</c:v>
                </c:pt>
                <c:pt idx="801">
                  <c:v>339.33</c:v>
                </c:pt>
                <c:pt idx="802">
                  <c:v>339.28</c:v>
                </c:pt>
                <c:pt idx="803">
                  <c:v>337</c:v>
                </c:pt>
                <c:pt idx="804">
                  <c:v>339.5</c:v>
                </c:pt>
                <c:pt idx="805">
                  <c:v>339.7</c:v>
                </c:pt>
                <c:pt idx="806">
                  <c:v>339.1</c:v>
                </c:pt>
                <c:pt idx="807">
                  <c:v>337.22</c:v>
                </c:pt>
                <c:pt idx="808">
                  <c:v>339.7</c:v>
                </c:pt>
                <c:pt idx="809">
                  <c:v>338.19</c:v>
                </c:pt>
                <c:pt idx="810">
                  <c:v>338.9</c:v>
                </c:pt>
                <c:pt idx="811">
                  <c:v>338.9</c:v>
                </c:pt>
                <c:pt idx="812">
                  <c:v>339.01</c:v>
                </c:pt>
                <c:pt idx="813">
                  <c:v>339.68</c:v>
                </c:pt>
                <c:pt idx="814">
                  <c:v>339.54</c:v>
                </c:pt>
                <c:pt idx="815">
                  <c:v>339</c:v>
                </c:pt>
                <c:pt idx="816">
                  <c:v>338.71</c:v>
                </c:pt>
                <c:pt idx="817">
                  <c:v>339.53</c:v>
                </c:pt>
                <c:pt idx="818">
                  <c:v>319.02999999999997</c:v>
                </c:pt>
                <c:pt idx="819">
                  <c:v>318.99</c:v>
                </c:pt>
                <c:pt idx="820">
                  <c:v>319.33</c:v>
                </c:pt>
                <c:pt idx="821">
                  <c:v>319.45999999999998</c:v>
                </c:pt>
                <c:pt idx="822">
                  <c:v>317.17</c:v>
                </c:pt>
                <c:pt idx="823">
                  <c:v>320.02</c:v>
                </c:pt>
                <c:pt idx="824">
                  <c:v>341.3</c:v>
                </c:pt>
                <c:pt idx="825">
                  <c:v>366.89</c:v>
                </c:pt>
                <c:pt idx="826">
                  <c:v>389.14</c:v>
                </c:pt>
                <c:pt idx="827">
                  <c:v>379.9</c:v>
                </c:pt>
                <c:pt idx="828">
                  <c:v>354.42</c:v>
                </c:pt>
                <c:pt idx="829">
                  <c:v>346.3</c:v>
                </c:pt>
                <c:pt idx="830">
                  <c:v>341.72</c:v>
                </c:pt>
                <c:pt idx="831">
                  <c:v>364.55</c:v>
                </c:pt>
                <c:pt idx="832">
                  <c:v>381.36</c:v>
                </c:pt>
                <c:pt idx="833">
                  <c:v>390.17</c:v>
                </c:pt>
                <c:pt idx="834">
                  <c:v>399.76</c:v>
                </c:pt>
                <c:pt idx="835">
                  <c:v>398.65</c:v>
                </c:pt>
                <c:pt idx="836">
                  <c:v>399.36</c:v>
                </c:pt>
                <c:pt idx="837">
                  <c:v>399.55</c:v>
                </c:pt>
                <c:pt idx="838">
                  <c:v>401.08</c:v>
                </c:pt>
                <c:pt idx="839">
                  <c:v>400.11</c:v>
                </c:pt>
                <c:pt idx="840">
                  <c:v>400.04</c:v>
                </c:pt>
                <c:pt idx="841">
                  <c:v>394</c:v>
                </c:pt>
                <c:pt idx="842">
                  <c:v>392.07</c:v>
                </c:pt>
                <c:pt idx="843">
                  <c:v>398.45</c:v>
                </c:pt>
                <c:pt idx="844">
                  <c:v>395.01</c:v>
                </c:pt>
                <c:pt idx="845">
                  <c:v>397</c:v>
                </c:pt>
                <c:pt idx="846">
                  <c:v>397</c:v>
                </c:pt>
                <c:pt idx="847">
                  <c:v>390.01</c:v>
                </c:pt>
                <c:pt idx="848">
                  <c:v>392.1</c:v>
                </c:pt>
                <c:pt idx="849">
                  <c:v>391.21</c:v>
                </c:pt>
                <c:pt idx="850">
                  <c:v>385.88</c:v>
                </c:pt>
                <c:pt idx="851">
                  <c:v>392.35</c:v>
                </c:pt>
                <c:pt idx="852">
                  <c:v>387</c:v>
                </c:pt>
                <c:pt idx="853">
                  <c:v>389</c:v>
                </c:pt>
                <c:pt idx="854">
                  <c:v>389.9</c:v>
                </c:pt>
                <c:pt idx="855">
                  <c:v>388.16</c:v>
                </c:pt>
                <c:pt idx="856">
                  <c:v>387.6</c:v>
                </c:pt>
                <c:pt idx="857">
                  <c:v>386.05</c:v>
                </c:pt>
                <c:pt idx="858">
                  <c:v>384.2</c:v>
                </c:pt>
                <c:pt idx="859">
                  <c:v>379.46</c:v>
                </c:pt>
                <c:pt idx="860">
                  <c:v>374.53</c:v>
                </c:pt>
                <c:pt idx="861">
                  <c:v>386.62</c:v>
                </c:pt>
                <c:pt idx="862">
                  <c:v>388.94</c:v>
                </c:pt>
                <c:pt idx="863">
                  <c:v>395.04</c:v>
                </c:pt>
                <c:pt idx="864">
                  <c:v>386.96</c:v>
                </c:pt>
                <c:pt idx="865">
                  <c:v>395.45</c:v>
                </c:pt>
                <c:pt idx="866">
                  <c:v>387.99</c:v>
                </c:pt>
                <c:pt idx="867">
                  <c:v>386.93</c:v>
                </c:pt>
                <c:pt idx="868">
                  <c:v>390</c:v>
                </c:pt>
                <c:pt idx="869">
                  <c:v>384.97</c:v>
                </c:pt>
                <c:pt idx="870">
                  <c:v>385</c:v>
                </c:pt>
                <c:pt idx="871">
                  <c:v>378.63</c:v>
                </c:pt>
                <c:pt idx="872">
                  <c:v>380.02</c:v>
                </c:pt>
                <c:pt idx="873">
                  <c:v>379.18</c:v>
                </c:pt>
                <c:pt idx="874">
                  <c:v>377.34</c:v>
                </c:pt>
                <c:pt idx="875">
                  <c:v>370.23</c:v>
                </c:pt>
                <c:pt idx="876">
                  <c:v>370.23</c:v>
                </c:pt>
                <c:pt idx="877">
                  <c:v>370.01</c:v>
                </c:pt>
                <c:pt idx="878">
                  <c:v>383.73</c:v>
                </c:pt>
                <c:pt idx="879">
                  <c:v>382.13</c:v>
                </c:pt>
                <c:pt idx="880">
                  <c:v>381.23</c:v>
                </c:pt>
                <c:pt idx="881">
                  <c:v>380.6</c:v>
                </c:pt>
                <c:pt idx="882">
                  <c:v>377.31</c:v>
                </c:pt>
                <c:pt idx="883">
                  <c:v>388.86</c:v>
                </c:pt>
                <c:pt idx="884">
                  <c:v>386.94</c:v>
                </c:pt>
                <c:pt idx="885">
                  <c:v>382.14</c:v>
                </c:pt>
                <c:pt idx="886">
                  <c:v>385.03</c:v>
                </c:pt>
                <c:pt idx="887">
                  <c:v>378.25</c:v>
                </c:pt>
                <c:pt idx="888">
                  <c:v>375.66</c:v>
                </c:pt>
                <c:pt idx="889">
                  <c:v>378</c:v>
                </c:pt>
                <c:pt idx="890">
                  <c:v>390.24</c:v>
                </c:pt>
                <c:pt idx="891">
                  <c:v>384.83</c:v>
                </c:pt>
                <c:pt idx="892">
                  <c:v>383.97</c:v>
                </c:pt>
                <c:pt idx="893">
                  <c:v>384.13</c:v>
                </c:pt>
                <c:pt idx="894">
                  <c:v>383.35</c:v>
                </c:pt>
                <c:pt idx="895">
                  <c:v>382.99</c:v>
                </c:pt>
                <c:pt idx="896">
                  <c:v>382.99</c:v>
                </c:pt>
                <c:pt idx="897">
                  <c:v>374.98</c:v>
                </c:pt>
                <c:pt idx="898">
                  <c:v>380</c:v>
                </c:pt>
                <c:pt idx="899">
                  <c:v>371.36</c:v>
                </c:pt>
                <c:pt idx="900">
                  <c:v>370.82</c:v>
                </c:pt>
                <c:pt idx="901">
                  <c:v>363.87</c:v>
                </c:pt>
                <c:pt idx="902">
                  <c:v>358.04</c:v>
                </c:pt>
                <c:pt idx="903">
                  <c:v>349.43</c:v>
                </c:pt>
                <c:pt idx="904">
                  <c:v>350.09</c:v>
                </c:pt>
                <c:pt idx="905">
                  <c:v>350</c:v>
                </c:pt>
                <c:pt idx="906">
                  <c:v>350</c:v>
                </c:pt>
                <c:pt idx="907">
                  <c:v>345</c:v>
                </c:pt>
                <c:pt idx="908">
                  <c:v>345.3</c:v>
                </c:pt>
                <c:pt idx="909">
                  <c:v>340</c:v>
                </c:pt>
                <c:pt idx="910">
                  <c:v>340</c:v>
                </c:pt>
                <c:pt idx="911">
                  <c:v>340</c:v>
                </c:pt>
                <c:pt idx="912">
                  <c:v>326.83</c:v>
                </c:pt>
                <c:pt idx="913">
                  <c:v>322.57</c:v>
                </c:pt>
                <c:pt idx="914">
                  <c:v>322.33</c:v>
                </c:pt>
                <c:pt idx="915">
                  <c:v>322.62</c:v>
                </c:pt>
                <c:pt idx="916">
                  <c:v>330</c:v>
                </c:pt>
                <c:pt idx="917">
                  <c:v>344.66</c:v>
                </c:pt>
                <c:pt idx="918">
                  <c:v>351.9</c:v>
                </c:pt>
                <c:pt idx="919">
                  <c:v>353.85</c:v>
                </c:pt>
                <c:pt idx="920">
                  <c:v>358.04</c:v>
                </c:pt>
                <c:pt idx="921">
                  <c:v>364.98</c:v>
                </c:pt>
                <c:pt idx="922">
                  <c:v>368.34</c:v>
                </c:pt>
                <c:pt idx="923">
                  <c:v>374.15</c:v>
                </c:pt>
                <c:pt idx="924">
                  <c:v>375</c:v>
                </c:pt>
                <c:pt idx="925">
                  <c:v>367</c:v>
                </c:pt>
                <c:pt idx="926">
                  <c:v>384.6</c:v>
                </c:pt>
                <c:pt idx="927">
                  <c:v>390</c:v>
                </c:pt>
                <c:pt idx="928">
                  <c:v>389.95</c:v>
                </c:pt>
                <c:pt idx="929">
                  <c:v>390.5</c:v>
                </c:pt>
                <c:pt idx="930">
                  <c:v>392.95</c:v>
                </c:pt>
                <c:pt idx="931">
                  <c:v>385.84</c:v>
                </c:pt>
                <c:pt idx="932">
                  <c:v>395.84</c:v>
                </c:pt>
                <c:pt idx="933">
                  <c:v>404.5</c:v>
                </c:pt>
                <c:pt idx="934">
                  <c:v>414.53</c:v>
                </c:pt>
                <c:pt idx="935">
                  <c:v>417.06</c:v>
                </c:pt>
                <c:pt idx="936">
                  <c:v>420.48</c:v>
                </c:pt>
                <c:pt idx="937">
                  <c:v>425.98</c:v>
                </c:pt>
                <c:pt idx="938">
                  <c:v>429.83</c:v>
                </c:pt>
                <c:pt idx="939">
                  <c:v>425.5</c:v>
                </c:pt>
                <c:pt idx="940">
                  <c:v>425.53</c:v>
                </c:pt>
                <c:pt idx="941">
                  <c:v>425.28</c:v>
                </c:pt>
                <c:pt idx="942">
                  <c:v>416.25</c:v>
                </c:pt>
                <c:pt idx="943">
                  <c:v>422.81</c:v>
                </c:pt>
                <c:pt idx="944">
                  <c:v>429.67</c:v>
                </c:pt>
                <c:pt idx="945">
                  <c:v>429.85</c:v>
                </c:pt>
                <c:pt idx="946">
                  <c:v>461.57</c:v>
                </c:pt>
                <c:pt idx="947">
                  <c:v>456.88</c:v>
                </c:pt>
                <c:pt idx="948">
                  <c:v>460.57</c:v>
                </c:pt>
                <c:pt idx="949">
                  <c:v>440.11</c:v>
                </c:pt>
                <c:pt idx="950">
                  <c:v>449.92</c:v>
                </c:pt>
                <c:pt idx="951">
                  <c:v>455.01</c:v>
                </c:pt>
                <c:pt idx="952">
                  <c:v>455</c:v>
                </c:pt>
                <c:pt idx="953">
                  <c:v>465.89</c:v>
                </c:pt>
                <c:pt idx="954">
                  <c:v>469.81</c:v>
                </c:pt>
                <c:pt idx="955">
                  <c:v>463.51</c:v>
                </c:pt>
                <c:pt idx="956">
                  <c:v>459.97</c:v>
                </c:pt>
                <c:pt idx="957">
                  <c:v>457.26</c:v>
                </c:pt>
                <c:pt idx="958">
                  <c:v>474.95</c:v>
                </c:pt>
                <c:pt idx="959">
                  <c:v>474.63</c:v>
                </c:pt>
                <c:pt idx="960">
                  <c:v>464.81</c:v>
                </c:pt>
                <c:pt idx="961">
                  <c:v>469.88</c:v>
                </c:pt>
                <c:pt idx="962">
                  <c:v>463.72</c:v>
                </c:pt>
                <c:pt idx="963">
                  <c:v>465.5</c:v>
                </c:pt>
                <c:pt idx="964">
                  <c:v>465</c:v>
                </c:pt>
                <c:pt idx="965">
                  <c:v>489.06</c:v>
                </c:pt>
                <c:pt idx="966">
                  <c:v>500.61</c:v>
                </c:pt>
                <c:pt idx="967">
                  <c:v>500.3</c:v>
                </c:pt>
                <c:pt idx="968">
                  <c:v>507</c:v>
                </c:pt>
                <c:pt idx="969">
                  <c:v>543.52</c:v>
                </c:pt>
                <c:pt idx="970">
                  <c:v>558.15</c:v>
                </c:pt>
                <c:pt idx="971">
                  <c:v>555.89</c:v>
                </c:pt>
                <c:pt idx="972">
                  <c:v>559.32000000000005</c:v>
                </c:pt>
                <c:pt idx="973">
                  <c:v>540.29</c:v>
                </c:pt>
                <c:pt idx="974">
                  <c:v>554.99</c:v>
                </c:pt>
                <c:pt idx="975">
                  <c:v>550.57000000000005</c:v>
                </c:pt>
                <c:pt idx="976">
                  <c:v>543.66999999999996</c:v>
                </c:pt>
                <c:pt idx="977">
                  <c:v>529.99</c:v>
                </c:pt>
                <c:pt idx="978">
                  <c:v>540.79</c:v>
                </c:pt>
                <c:pt idx="979">
                  <c:v>533.1</c:v>
                </c:pt>
                <c:pt idx="980">
                  <c:v>524.41</c:v>
                </c:pt>
                <c:pt idx="981">
                  <c:v>504.07</c:v>
                </c:pt>
                <c:pt idx="982">
                  <c:v>514.08000000000004</c:v>
                </c:pt>
                <c:pt idx="983">
                  <c:v>516.27</c:v>
                </c:pt>
                <c:pt idx="984">
                  <c:v>530.09</c:v>
                </c:pt>
                <c:pt idx="985">
                  <c:v>539.63</c:v>
                </c:pt>
                <c:pt idx="986">
                  <c:v>532.86</c:v>
                </c:pt>
                <c:pt idx="987">
                  <c:v>539.99</c:v>
                </c:pt>
                <c:pt idx="988">
                  <c:v>538.48</c:v>
                </c:pt>
                <c:pt idx="989">
                  <c:v>540</c:v>
                </c:pt>
                <c:pt idx="990">
                  <c:v>532.76</c:v>
                </c:pt>
                <c:pt idx="991">
                  <c:v>526.09</c:v>
                </c:pt>
                <c:pt idx="992">
                  <c:v>530.01</c:v>
                </c:pt>
                <c:pt idx="993">
                  <c:v>533.77</c:v>
                </c:pt>
                <c:pt idx="994">
                  <c:v>538.98</c:v>
                </c:pt>
                <c:pt idx="995">
                  <c:v>525</c:v>
                </c:pt>
                <c:pt idx="996">
                  <c:v>520.75</c:v>
                </c:pt>
                <c:pt idx="997">
                  <c:v>524.79999999999995</c:v>
                </c:pt>
                <c:pt idx="998">
                  <c:v>526.62</c:v>
                </c:pt>
                <c:pt idx="999">
                  <c:v>519</c:v>
                </c:pt>
                <c:pt idx="1000">
                  <c:v>520.32000000000005</c:v>
                </c:pt>
                <c:pt idx="1001">
                  <c:v>515.03</c:v>
                </c:pt>
                <c:pt idx="1002">
                  <c:v>510.2</c:v>
                </c:pt>
                <c:pt idx="1003">
                  <c:v>511.24</c:v>
                </c:pt>
                <c:pt idx="1004">
                  <c:v>503.58</c:v>
                </c:pt>
                <c:pt idx="1005">
                  <c:v>504.98</c:v>
                </c:pt>
                <c:pt idx="1006">
                  <c:v>506.03</c:v>
                </c:pt>
                <c:pt idx="1007">
                  <c:v>506.31</c:v>
                </c:pt>
                <c:pt idx="1008">
                  <c:v>500.76</c:v>
                </c:pt>
                <c:pt idx="1009">
                  <c:v>507.9</c:v>
                </c:pt>
                <c:pt idx="1010">
                  <c:v>510.12</c:v>
                </c:pt>
                <c:pt idx="1011">
                  <c:v>522.85</c:v>
                </c:pt>
                <c:pt idx="1012">
                  <c:v>499.15</c:v>
                </c:pt>
                <c:pt idx="1013">
                  <c:v>499.74</c:v>
                </c:pt>
                <c:pt idx="1014">
                  <c:v>499.74</c:v>
                </c:pt>
                <c:pt idx="1015">
                  <c:v>493.17</c:v>
                </c:pt>
                <c:pt idx="1016">
                  <c:v>472.2</c:v>
                </c:pt>
                <c:pt idx="1017">
                  <c:v>467.31</c:v>
                </c:pt>
                <c:pt idx="1018">
                  <c:v>486.88</c:v>
                </c:pt>
                <c:pt idx="1019">
                  <c:v>485</c:v>
                </c:pt>
                <c:pt idx="1020">
                  <c:v>491.75</c:v>
                </c:pt>
                <c:pt idx="1021">
                  <c:v>500.04</c:v>
                </c:pt>
                <c:pt idx="1022">
                  <c:v>507.9</c:v>
                </c:pt>
                <c:pt idx="1023">
                  <c:v>500.06</c:v>
                </c:pt>
                <c:pt idx="1024">
                  <c:v>507</c:v>
                </c:pt>
                <c:pt idx="1025">
                  <c:v>513.4</c:v>
                </c:pt>
                <c:pt idx="1026">
                  <c:v>516.61</c:v>
                </c:pt>
                <c:pt idx="1027">
                  <c:v>515.70000000000005</c:v>
                </c:pt>
                <c:pt idx="1028">
                  <c:v>519.64</c:v>
                </c:pt>
                <c:pt idx="1029">
                  <c:v>515.53</c:v>
                </c:pt>
                <c:pt idx="1030">
                  <c:v>514.62</c:v>
                </c:pt>
                <c:pt idx="1031">
                  <c:v>509.41</c:v>
                </c:pt>
                <c:pt idx="1032">
                  <c:v>519.82000000000005</c:v>
                </c:pt>
                <c:pt idx="1033">
                  <c:v>504.8</c:v>
                </c:pt>
                <c:pt idx="1034">
                  <c:v>505.13</c:v>
                </c:pt>
                <c:pt idx="1035">
                  <c:v>530.29999999999995</c:v>
                </c:pt>
                <c:pt idx="1036">
                  <c:v>519.48</c:v>
                </c:pt>
                <c:pt idx="1037">
                  <c:v>520</c:v>
                </c:pt>
                <c:pt idx="1038">
                  <c:v>523.67999999999995</c:v>
                </c:pt>
                <c:pt idx="1039">
                  <c:v>552.76</c:v>
                </c:pt>
                <c:pt idx="1040">
                  <c:v>546.54999999999995</c:v>
                </c:pt>
                <c:pt idx="1041">
                  <c:v>550.04</c:v>
                </c:pt>
                <c:pt idx="1042">
                  <c:v>542.91999999999996</c:v>
                </c:pt>
                <c:pt idx="1043">
                  <c:v>542.51</c:v>
                </c:pt>
                <c:pt idx="1044">
                  <c:v>549.16</c:v>
                </c:pt>
                <c:pt idx="1045">
                  <c:v>551.02</c:v>
                </c:pt>
                <c:pt idx="1046">
                  <c:v>544.79999999999995</c:v>
                </c:pt>
                <c:pt idx="1047">
                  <c:v>535.92999999999995</c:v>
                </c:pt>
                <c:pt idx="1048">
                  <c:v>537.11</c:v>
                </c:pt>
                <c:pt idx="1049">
                  <c:v>539.11</c:v>
                </c:pt>
                <c:pt idx="1050">
                  <c:v>539</c:v>
                </c:pt>
                <c:pt idx="1051">
                  <c:v>536.58000000000004</c:v>
                </c:pt>
                <c:pt idx="1052">
                  <c:v>538.29</c:v>
                </c:pt>
                <c:pt idx="1053">
                  <c:v>532.82000000000005</c:v>
                </c:pt>
                <c:pt idx="1054">
                  <c:v>532.16</c:v>
                </c:pt>
                <c:pt idx="1055">
                  <c:v>532.42999999999995</c:v>
                </c:pt>
                <c:pt idx="1056">
                  <c:v>501.12</c:v>
                </c:pt>
                <c:pt idx="1057">
                  <c:v>504.63</c:v>
                </c:pt>
                <c:pt idx="1058">
                  <c:v>502.89</c:v>
                </c:pt>
                <c:pt idx="1059">
                  <c:v>506.4</c:v>
                </c:pt>
                <c:pt idx="1060">
                  <c:v>492.61</c:v>
                </c:pt>
                <c:pt idx="1061">
                  <c:v>481.82</c:v>
                </c:pt>
                <c:pt idx="1062">
                  <c:v>475.25</c:v>
                </c:pt>
                <c:pt idx="1063">
                  <c:v>475.31</c:v>
                </c:pt>
                <c:pt idx="1064">
                  <c:v>464.02</c:v>
                </c:pt>
                <c:pt idx="1065">
                  <c:v>465.45</c:v>
                </c:pt>
                <c:pt idx="1066">
                  <c:v>463.92</c:v>
                </c:pt>
                <c:pt idx="1067">
                  <c:v>462.93</c:v>
                </c:pt>
                <c:pt idx="1068">
                  <c:v>461.8</c:v>
                </c:pt>
                <c:pt idx="1069">
                  <c:v>456.95</c:v>
                </c:pt>
                <c:pt idx="1070">
                  <c:v>468.1</c:v>
                </c:pt>
                <c:pt idx="1071">
                  <c:v>490.48</c:v>
                </c:pt>
                <c:pt idx="1072">
                  <c:v>491.57</c:v>
                </c:pt>
                <c:pt idx="1073">
                  <c:v>483.8</c:v>
                </c:pt>
                <c:pt idx="1074">
                  <c:v>482.13</c:v>
                </c:pt>
                <c:pt idx="1075">
                  <c:v>490.3</c:v>
                </c:pt>
                <c:pt idx="1076">
                  <c:v>492.58</c:v>
                </c:pt>
                <c:pt idx="1077">
                  <c:v>495.58</c:v>
                </c:pt>
                <c:pt idx="1078">
                  <c:v>488.42</c:v>
                </c:pt>
                <c:pt idx="1079">
                  <c:v>484.55</c:v>
                </c:pt>
                <c:pt idx="1080">
                  <c:v>482.71</c:v>
                </c:pt>
                <c:pt idx="1081">
                  <c:v>464.51</c:v>
                </c:pt>
                <c:pt idx="1082">
                  <c:v>468.29</c:v>
                </c:pt>
                <c:pt idx="1083">
                  <c:v>475.04</c:v>
                </c:pt>
                <c:pt idx="1084">
                  <c:v>478.37</c:v>
                </c:pt>
                <c:pt idx="1085">
                  <c:v>470.11</c:v>
                </c:pt>
                <c:pt idx="1086">
                  <c:v>471.16</c:v>
                </c:pt>
                <c:pt idx="1087">
                  <c:v>470</c:v>
                </c:pt>
                <c:pt idx="1088">
                  <c:v>470</c:v>
                </c:pt>
                <c:pt idx="1089">
                  <c:v>474.87</c:v>
                </c:pt>
                <c:pt idx="1090">
                  <c:v>479.28</c:v>
                </c:pt>
                <c:pt idx="1091">
                  <c:v>473.92</c:v>
                </c:pt>
                <c:pt idx="1092">
                  <c:v>503.31</c:v>
                </c:pt>
                <c:pt idx="1093">
                  <c:v>498.77</c:v>
                </c:pt>
                <c:pt idx="1094">
                  <c:v>509.88</c:v>
                </c:pt>
                <c:pt idx="1095">
                  <c:v>510</c:v>
                </c:pt>
                <c:pt idx="1096">
                  <c:v>514.08000000000004</c:v>
                </c:pt>
                <c:pt idx="1097">
                  <c:v>512.75</c:v>
                </c:pt>
                <c:pt idx="1098">
                  <c:v>516.72</c:v>
                </c:pt>
                <c:pt idx="1099">
                  <c:v>525.64</c:v>
                </c:pt>
                <c:pt idx="1100">
                  <c:v>535.41999999999996</c:v>
                </c:pt>
                <c:pt idx="1101">
                  <c:v>530.63</c:v>
                </c:pt>
                <c:pt idx="1102">
                  <c:v>528.70000000000005</c:v>
                </c:pt>
                <c:pt idx="1103">
                  <c:v>524.15</c:v>
                </c:pt>
                <c:pt idx="1104">
                  <c:v>520.66999999999996</c:v>
                </c:pt>
                <c:pt idx="1105">
                  <c:v>517.15</c:v>
                </c:pt>
                <c:pt idx="1106">
                  <c:v>523.69000000000005</c:v>
                </c:pt>
                <c:pt idx="1107">
                  <c:v>513.99</c:v>
                </c:pt>
                <c:pt idx="1108">
                  <c:v>520.04</c:v>
                </c:pt>
                <c:pt idx="1109">
                  <c:v>539.28</c:v>
                </c:pt>
                <c:pt idx="1110">
                  <c:v>535.86</c:v>
                </c:pt>
                <c:pt idx="1111">
                  <c:v>543.98</c:v>
                </c:pt>
                <c:pt idx="1112">
                  <c:v>520.08000000000004</c:v>
                </c:pt>
                <c:pt idx="1113">
                  <c:v>516.01</c:v>
                </c:pt>
                <c:pt idx="1114">
                  <c:v>516.16</c:v>
                </c:pt>
                <c:pt idx="1115">
                  <c:v>519.20000000000005</c:v>
                </c:pt>
                <c:pt idx="1116">
                  <c:v>515.01</c:v>
                </c:pt>
                <c:pt idx="1117">
                  <c:v>511</c:v>
                </c:pt>
                <c:pt idx="1118">
                  <c:v>523.54</c:v>
                </c:pt>
                <c:pt idx="1119">
                  <c:v>516.16999999999996</c:v>
                </c:pt>
                <c:pt idx="1120">
                  <c:v>510.78</c:v>
                </c:pt>
                <c:pt idx="1121">
                  <c:v>510.48</c:v>
                </c:pt>
                <c:pt idx="1122">
                  <c:v>513.54</c:v>
                </c:pt>
                <c:pt idx="1123">
                  <c:v>501</c:v>
                </c:pt>
                <c:pt idx="1124">
                  <c:v>503.36</c:v>
                </c:pt>
                <c:pt idx="1125">
                  <c:v>505.76</c:v>
                </c:pt>
                <c:pt idx="1126">
                  <c:v>507</c:v>
                </c:pt>
                <c:pt idx="1127">
                  <c:v>509.65</c:v>
                </c:pt>
                <c:pt idx="1128">
                  <c:v>509.8</c:v>
                </c:pt>
                <c:pt idx="1129">
                  <c:v>509.97</c:v>
                </c:pt>
                <c:pt idx="1130">
                  <c:v>501.09</c:v>
                </c:pt>
                <c:pt idx="1131">
                  <c:v>500.01</c:v>
                </c:pt>
                <c:pt idx="1132">
                  <c:v>491.03</c:v>
                </c:pt>
                <c:pt idx="1133">
                  <c:v>491.78</c:v>
                </c:pt>
                <c:pt idx="1134">
                  <c:v>501</c:v>
                </c:pt>
                <c:pt idx="1135">
                  <c:v>510.21</c:v>
                </c:pt>
                <c:pt idx="1136">
                  <c:v>501.64</c:v>
                </c:pt>
                <c:pt idx="1137">
                  <c:v>493.29</c:v>
                </c:pt>
                <c:pt idx="1138">
                  <c:v>502.74</c:v>
                </c:pt>
                <c:pt idx="1139">
                  <c:v>478.68</c:v>
                </c:pt>
                <c:pt idx="1140">
                  <c:v>474</c:v>
                </c:pt>
                <c:pt idx="1141">
                  <c:v>474.93</c:v>
                </c:pt>
                <c:pt idx="1142">
                  <c:v>464.04</c:v>
                </c:pt>
                <c:pt idx="1143">
                  <c:v>463.2</c:v>
                </c:pt>
                <c:pt idx="1144">
                  <c:v>460.17</c:v>
                </c:pt>
                <c:pt idx="1145">
                  <c:v>455.85</c:v>
                </c:pt>
                <c:pt idx="1146">
                  <c:v>450.89</c:v>
                </c:pt>
                <c:pt idx="1147">
                  <c:v>442.09</c:v>
                </c:pt>
                <c:pt idx="1148">
                  <c:v>440.42</c:v>
                </c:pt>
                <c:pt idx="1149">
                  <c:v>440.09</c:v>
                </c:pt>
                <c:pt idx="1150">
                  <c:v>457.14</c:v>
                </c:pt>
                <c:pt idx="1151">
                  <c:v>458.09</c:v>
                </c:pt>
                <c:pt idx="1152">
                  <c:v>458.67</c:v>
                </c:pt>
                <c:pt idx="1153">
                  <c:v>470</c:v>
                </c:pt>
                <c:pt idx="1154">
                  <c:v>474.71</c:v>
                </c:pt>
                <c:pt idx="1155">
                  <c:v>476.78</c:v>
                </c:pt>
                <c:pt idx="1156">
                  <c:v>475.41</c:v>
                </c:pt>
                <c:pt idx="1157">
                  <c:v>483.33</c:v>
                </c:pt>
                <c:pt idx="1158">
                  <c:v>494.01</c:v>
                </c:pt>
                <c:pt idx="1159">
                  <c:v>489.78</c:v>
                </c:pt>
                <c:pt idx="1160">
                  <c:v>496.8</c:v>
                </c:pt>
                <c:pt idx="1161">
                  <c:v>500.85</c:v>
                </c:pt>
                <c:pt idx="1162">
                  <c:v>489.91</c:v>
                </c:pt>
                <c:pt idx="1163">
                  <c:v>484.22</c:v>
                </c:pt>
                <c:pt idx="1164">
                  <c:v>481.36</c:v>
                </c:pt>
                <c:pt idx="1165">
                  <c:v>493.99</c:v>
                </c:pt>
                <c:pt idx="1166">
                  <c:v>485.85</c:v>
                </c:pt>
                <c:pt idx="1167">
                  <c:v>481.63</c:v>
                </c:pt>
                <c:pt idx="1168">
                  <c:v>474.75</c:v>
                </c:pt>
                <c:pt idx="1169">
                  <c:v>470.08</c:v>
                </c:pt>
                <c:pt idx="1170">
                  <c:v>470.24</c:v>
                </c:pt>
                <c:pt idx="1171">
                  <c:v>450.18</c:v>
                </c:pt>
                <c:pt idx="1172">
                  <c:v>455.03</c:v>
                </c:pt>
                <c:pt idx="1173">
                  <c:v>444.5</c:v>
                </c:pt>
                <c:pt idx="1174">
                  <c:v>438.14</c:v>
                </c:pt>
                <c:pt idx="1175">
                  <c:v>474.04</c:v>
                </c:pt>
                <c:pt idx="1176">
                  <c:v>491.57</c:v>
                </c:pt>
                <c:pt idx="1177">
                  <c:v>483.35</c:v>
                </c:pt>
                <c:pt idx="1178">
                  <c:v>478.18</c:v>
                </c:pt>
                <c:pt idx="1179">
                  <c:v>464.33</c:v>
                </c:pt>
                <c:pt idx="1180">
                  <c:v>444.35</c:v>
                </c:pt>
                <c:pt idx="1181">
                  <c:v>436.65</c:v>
                </c:pt>
                <c:pt idx="1182">
                  <c:v>430.43</c:v>
                </c:pt>
                <c:pt idx="1183">
                  <c:v>430.62</c:v>
                </c:pt>
                <c:pt idx="1184">
                  <c:v>426.42</c:v>
                </c:pt>
                <c:pt idx="1185">
                  <c:v>439.82</c:v>
                </c:pt>
                <c:pt idx="1186">
                  <c:v>449.89</c:v>
                </c:pt>
                <c:pt idx="1187">
                  <c:v>450.02</c:v>
                </c:pt>
                <c:pt idx="1188">
                  <c:v>485.83</c:v>
                </c:pt>
                <c:pt idx="1189">
                  <c:v>506.36</c:v>
                </c:pt>
                <c:pt idx="1190">
                  <c:v>495</c:v>
                </c:pt>
                <c:pt idx="1191">
                  <c:v>494.97</c:v>
                </c:pt>
                <c:pt idx="1192">
                  <c:v>523.34</c:v>
                </c:pt>
                <c:pt idx="1193">
                  <c:v>516.86</c:v>
                </c:pt>
                <c:pt idx="1194">
                  <c:v>534.54999999999995</c:v>
                </c:pt>
                <c:pt idx="1195">
                  <c:v>564.80999999999995</c:v>
                </c:pt>
                <c:pt idx="1196">
                  <c:v>577.08000000000004</c:v>
                </c:pt>
                <c:pt idx="1197">
                  <c:v>556.58000000000004</c:v>
                </c:pt>
                <c:pt idx="1198">
                  <c:v>577.59</c:v>
                </c:pt>
                <c:pt idx="1199">
                  <c:v>565.05999999999995</c:v>
                </c:pt>
                <c:pt idx="1200">
                  <c:v>567.99</c:v>
                </c:pt>
                <c:pt idx="1201">
                  <c:v>548.82000000000005</c:v>
                </c:pt>
                <c:pt idx="1202">
                  <c:v>554.26</c:v>
                </c:pt>
                <c:pt idx="1203">
                  <c:v>603.99</c:v>
                </c:pt>
                <c:pt idx="1204">
                  <c:v>610.19000000000005</c:v>
                </c:pt>
                <c:pt idx="1205">
                  <c:v>613.97</c:v>
                </c:pt>
                <c:pt idx="1206">
                  <c:v>611.98</c:v>
                </c:pt>
                <c:pt idx="1207">
                  <c:v>639.45000000000005</c:v>
                </c:pt>
                <c:pt idx="1208">
                  <c:v>652</c:v>
                </c:pt>
                <c:pt idx="1209">
                  <c:v>647.71</c:v>
                </c:pt>
                <c:pt idx="1210">
                  <c:v>636.83000000000004</c:v>
                </c:pt>
                <c:pt idx="1211">
                  <c:v>633</c:v>
                </c:pt>
                <c:pt idx="1212">
                  <c:v>652.55999999999995</c:v>
                </c:pt>
                <c:pt idx="1213">
                  <c:v>649.04</c:v>
                </c:pt>
                <c:pt idx="1214">
                  <c:v>640.20000000000005</c:v>
                </c:pt>
                <c:pt idx="1215">
                  <c:v>622.42999999999995</c:v>
                </c:pt>
                <c:pt idx="1216">
                  <c:v>601.04</c:v>
                </c:pt>
                <c:pt idx="1217">
                  <c:v>573.13</c:v>
                </c:pt>
                <c:pt idx="1218">
                  <c:v>573.69000000000005</c:v>
                </c:pt>
                <c:pt idx="1219">
                  <c:v>598.62</c:v>
                </c:pt>
                <c:pt idx="1220">
                  <c:v>611.88</c:v>
                </c:pt>
                <c:pt idx="1221">
                  <c:v>588.45000000000005</c:v>
                </c:pt>
                <c:pt idx="1222">
                  <c:v>604.66999999999996</c:v>
                </c:pt>
                <c:pt idx="1223">
                  <c:v>599.96</c:v>
                </c:pt>
                <c:pt idx="1224">
                  <c:v>595.54</c:v>
                </c:pt>
                <c:pt idx="1225">
                  <c:v>598.86</c:v>
                </c:pt>
                <c:pt idx="1226">
                  <c:v>598.89</c:v>
                </c:pt>
                <c:pt idx="1227">
                  <c:v>597.01</c:v>
                </c:pt>
                <c:pt idx="1228">
                  <c:v>593.41</c:v>
                </c:pt>
                <c:pt idx="1229">
                  <c:v>556.27</c:v>
                </c:pt>
                <c:pt idx="1230">
                  <c:v>535.54</c:v>
                </c:pt>
                <c:pt idx="1231">
                  <c:v>519.07000000000005</c:v>
                </c:pt>
                <c:pt idx="1232">
                  <c:v>525.5</c:v>
                </c:pt>
                <c:pt idx="1233">
                  <c:v>533.28</c:v>
                </c:pt>
                <c:pt idx="1234">
                  <c:v>535.21</c:v>
                </c:pt>
                <c:pt idx="1235">
                  <c:v>517.46</c:v>
                </c:pt>
                <c:pt idx="1236">
                  <c:v>534.6</c:v>
                </c:pt>
                <c:pt idx="1237">
                  <c:v>546.87</c:v>
                </c:pt>
                <c:pt idx="1238">
                  <c:v>545.41</c:v>
                </c:pt>
                <c:pt idx="1239">
                  <c:v>546.85</c:v>
                </c:pt>
                <c:pt idx="1240">
                  <c:v>545.27</c:v>
                </c:pt>
                <c:pt idx="1241">
                  <c:v>545.27</c:v>
                </c:pt>
                <c:pt idx="1242">
                  <c:v>538.19000000000005</c:v>
                </c:pt>
                <c:pt idx="1243">
                  <c:v>537.19000000000005</c:v>
                </c:pt>
                <c:pt idx="1244">
                  <c:v>528.21</c:v>
                </c:pt>
                <c:pt idx="1245">
                  <c:v>523.49</c:v>
                </c:pt>
                <c:pt idx="1246">
                  <c:v>520.36</c:v>
                </c:pt>
                <c:pt idx="1247">
                  <c:v>528.98</c:v>
                </c:pt>
                <c:pt idx="1248">
                  <c:v>515.66</c:v>
                </c:pt>
                <c:pt idx="1249">
                  <c:v>504.85</c:v>
                </c:pt>
                <c:pt idx="1250">
                  <c:v>491.16</c:v>
                </c:pt>
                <c:pt idx="1251">
                  <c:v>501.35</c:v>
                </c:pt>
                <c:pt idx="1252">
                  <c:v>509.29</c:v>
                </c:pt>
                <c:pt idx="1253">
                  <c:v>525.66999999999996</c:v>
                </c:pt>
                <c:pt idx="1254">
                  <c:v>548.02</c:v>
                </c:pt>
                <c:pt idx="1255">
                  <c:v>551.11</c:v>
                </c:pt>
                <c:pt idx="1256">
                  <c:v>549.05999999999995</c:v>
                </c:pt>
                <c:pt idx="1257">
                  <c:v>560.07000000000005</c:v>
                </c:pt>
                <c:pt idx="1258">
                  <c:v>546.12</c:v>
                </c:pt>
                <c:pt idx="1259">
                  <c:v>549.49</c:v>
                </c:pt>
                <c:pt idx="1260">
                  <c:v>537.24</c:v>
                </c:pt>
                <c:pt idx="1261">
                  <c:v>544</c:v>
                </c:pt>
                <c:pt idx="1262">
                  <c:v>539.79999999999995</c:v>
                </c:pt>
                <c:pt idx="1263">
                  <c:v>547</c:v>
                </c:pt>
                <c:pt idx="1264">
                  <c:v>567.59</c:v>
                </c:pt>
                <c:pt idx="1265">
                  <c:v>572.88</c:v>
                </c:pt>
                <c:pt idx="1266">
                  <c:v>566.63</c:v>
                </c:pt>
                <c:pt idx="1267">
                  <c:v>559.89</c:v>
                </c:pt>
                <c:pt idx="1268">
                  <c:v>548.73</c:v>
                </c:pt>
                <c:pt idx="1269">
                  <c:v>552.78</c:v>
                </c:pt>
                <c:pt idx="1270">
                  <c:v>542.02</c:v>
                </c:pt>
                <c:pt idx="1271">
                  <c:v>544.95000000000005</c:v>
                </c:pt>
                <c:pt idx="1272">
                  <c:v>558.74</c:v>
                </c:pt>
                <c:pt idx="1273">
                  <c:v>549.54</c:v>
                </c:pt>
                <c:pt idx="1274">
                  <c:v>583.80999999999995</c:v>
                </c:pt>
                <c:pt idx="1275">
                  <c:v>584.09</c:v>
                </c:pt>
                <c:pt idx="1276">
                  <c:v>595.16999999999996</c:v>
                </c:pt>
                <c:pt idx="1277">
                  <c:v>588.76</c:v>
                </c:pt>
                <c:pt idx="1278">
                  <c:v>585.1</c:v>
                </c:pt>
                <c:pt idx="1279">
                  <c:v>581.27</c:v>
                </c:pt>
                <c:pt idx="1280">
                  <c:v>583.91999999999996</c:v>
                </c:pt>
                <c:pt idx="1281">
                  <c:v>555.14</c:v>
                </c:pt>
                <c:pt idx="1282">
                  <c:v>549.38</c:v>
                </c:pt>
              </c:numCache>
            </c:numRef>
          </c:val>
          <c:smooth val="0"/>
          <c:extLst>
            <c:ext xmlns:c16="http://schemas.microsoft.com/office/drawing/2014/chart" uri="{C3380CC4-5D6E-409C-BE32-E72D297353CC}">
              <c16:uniqueId val="{00000000-C670-4DF9-9A6A-6D37C3A81979}"/>
            </c:ext>
          </c:extLst>
        </c:ser>
        <c:dLbls>
          <c:showLegendKey val="0"/>
          <c:showVal val="0"/>
          <c:showCatName val="0"/>
          <c:showSerName val="0"/>
          <c:showPercent val="0"/>
          <c:showBubbleSize val="0"/>
        </c:dLbls>
        <c:smooth val="0"/>
        <c:axId val="689339120"/>
        <c:axId val="689288240"/>
      </c:lineChart>
      <c:dateAx>
        <c:axId val="6893391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d\-mmm\-yy;@"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288240"/>
        <c:crosses val="autoZero"/>
        <c:auto val="1"/>
        <c:lblOffset val="100"/>
        <c:baseTimeUnit val="days"/>
      </c:dateAx>
      <c:valAx>
        <c:axId val="6892882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3912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'Price &amp; Return Charts'!$K$1</c:f>
              <c:strCache>
                <c:ptCount val="1"/>
                <c:pt idx="0">
                  <c:v>PKGS Returns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'Price &amp; Return Charts'!$K$2:$K$1284</c:f>
              <c:numCache>
                <c:formatCode>General</c:formatCode>
                <c:ptCount val="1283"/>
                <c:pt idx="1">
                  <c:v>3.4848034848034809E-2</c:v>
                </c:pt>
                <c:pt idx="2">
                  <c:v>-1.839184922988615E-2</c:v>
                </c:pt>
                <c:pt idx="3">
                  <c:v>-4.4733572107302132E-2</c:v>
                </c:pt>
                <c:pt idx="4">
                  <c:v>2.6678909378427269E-2</c:v>
                </c:pt>
                <c:pt idx="5">
                  <c:v>-2.0868009837776012E-2</c:v>
                </c:pt>
                <c:pt idx="6">
                  <c:v>2.841701976505211E-2</c:v>
                </c:pt>
                <c:pt idx="7">
                  <c:v>-5.625046258604033E-3</c:v>
                </c:pt>
                <c:pt idx="8">
                  <c:v>-5.4583798536168534E-4</c:v>
                </c:pt>
                <c:pt idx="9">
                  <c:v>-1.4969093662338884E-2</c:v>
                </c:pt>
                <c:pt idx="10">
                  <c:v>-1.0030241935483917E-2</c:v>
                </c:pt>
                <c:pt idx="11">
                  <c:v>-3.7930858917570622E-3</c:v>
                </c:pt>
                <c:pt idx="12">
                  <c:v>6.1840390463292257E-3</c:v>
                </c:pt>
                <c:pt idx="13">
                  <c:v>7.8730158730159312E-4</c:v>
                </c:pt>
                <c:pt idx="14">
                  <c:v>-6.9786326955285994E-3</c:v>
                </c:pt>
                <c:pt idx="15">
                  <c:v>-1.1397613145587845E-2</c:v>
                </c:pt>
                <c:pt idx="16">
                  <c:v>-1.8353366938090637E-3</c:v>
                </c:pt>
                <c:pt idx="17">
                  <c:v>-3.3925519241725858E-3</c:v>
                </c:pt>
                <c:pt idx="18">
                  <c:v>1.7020502559571788E-2</c:v>
                </c:pt>
                <c:pt idx="19">
                  <c:v>-4.6502120701108719E-3</c:v>
                </c:pt>
                <c:pt idx="20">
                  <c:v>-4.8259574905020934E-3</c:v>
                </c:pt>
                <c:pt idx="21">
                  <c:v>1.831407346264908E-3</c:v>
                </c:pt>
                <c:pt idx="22">
                  <c:v>-1.0092947810190683E-2</c:v>
                </c:pt>
                <c:pt idx="23">
                  <c:v>-4.2370015865997396E-2</c:v>
                </c:pt>
                <c:pt idx="24">
                  <c:v>1.4938345374545367E-3</c:v>
                </c:pt>
                <c:pt idx="25">
                  <c:v>-3.6069752935753555E-3</c:v>
                </c:pt>
                <c:pt idx="26">
                  <c:v>-2.8497550353837699E-2</c:v>
                </c:pt>
                <c:pt idx="27">
                  <c:v>-3.4432521782982714E-2</c:v>
                </c:pt>
                <c:pt idx="28">
                  <c:v>1.2737929433611846E-2</c:v>
                </c:pt>
                <c:pt idx="29">
                  <c:v>3.151591553734636E-2</c:v>
                </c:pt>
                <c:pt idx="30">
                  <c:v>-2.8608727050522813E-3</c:v>
                </c:pt>
                <c:pt idx="31">
                  <c:v>1.5905292479108577E-2</c:v>
                </c:pt>
                <c:pt idx="32">
                  <c:v>-1.2009541827753547E-2</c:v>
                </c:pt>
                <c:pt idx="33">
                  <c:v>-1.5541309355313249E-3</c:v>
                </c:pt>
                <c:pt idx="34">
                  <c:v>8.8389804597381848E-3</c:v>
                </c:pt>
                <c:pt idx="35">
                  <c:v>6.4995178399228637E-2</c:v>
                </c:pt>
                <c:pt idx="36">
                  <c:v>-1.0451699694727635E-2</c:v>
                </c:pt>
                <c:pt idx="37">
                  <c:v>-4.7424836601307155E-2</c:v>
                </c:pt>
                <c:pt idx="38">
                  <c:v>-1.7016137885607609E-2</c:v>
                </c:pt>
                <c:pt idx="39">
                  <c:v>-4.3500111681929972E-2</c:v>
                </c:pt>
                <c:pt idx="40">
                  <c:v>-1.0712826201179167E-2</c:v>
                </c:pt>
                <c:pt idx="41">
                  <c:v>2.0624944675577444E-2</c:v>
                </c:pt>
                <c:pt idx="42">
                  <c:v>2.8592078635443895E-2</c:v>
                </c:pt>
                <c:pt idx="43">
                  <c:v>5.9023581326057373E-4</c:v>
                </c:pt>
                <c:pt idx="44">
                  <c:v>3.1264044943820214E-2</c:v>
                </c:pt>
                <c:pt idx="45">
                  <c:v>3.7044098820581636E-3</c:v>
                </c:pt>
                <c:pt idx="46">
                  <c:v>-4.1955005563244691E-2</c:v>
                </c:pt>
                <c:pt idx="47">
                  <c:v>-3.7362263830269381E-2</c:v>
                </c:pt>
                <c:pt idx="48">
                  <c:v>2.5129472693032076E-2</c:v>
                </c:pt>
                <c:pt idx="49">
                  <c:v>-1.3404902692462299E-2</c:v>
                </c:pt>
                <c:pt idx="50">
                  <c:v>-6.8255215152308576E-2</c:v>
                </c:pt>
                <c:pt idx="51">
                  <c:v>-2.7697111631537874E-2</c:v>
                </c:pt>
                <c:pt idx="52">
                  <c:v>-7.492452951377733E-2</c:v>
                </c:pt>
                <c:pt idx="53">
                  <c:v>-2.8293699010588556E-2</c:v>
                </c:pt>
                <c:pt idx="54">
                  <c:v>-7.4991068238656505E-2</c:v>
                </c:pt>
                <c:pt idx="55">
                  <c:v>-6.9406357421497922E-2</c:v>
                </c:pt>
                <c:pt idx="56">
                  <c:v>3.5319996679671249E-2</c:v>
                </c:pt>
                <c:pt idx="57">
                  <c:v>-7.496492283022646E-2</c:v>
                </c:pt>
                <c:pt idx="58">
                  <c:v>-2.8645720476706452E-2</c:v>
                </c:pt>
                <c:pt idx="59">
                  <c:v>-2.5028999732310098E-2</c:v>
                </c:pt>
                <c:pt idx="60">
                  <c:v>2.530545005262436E-2</c:v>
                </c:pt>
                <c:pt idx="61">
                  <c:v>-1.7763099169865168E-2</c:v>
                </c:pt>
                <c:pt idx="62">
                  <c:v>3.7395492548164252E-2</c:v>
                </c:pt>
                <c:pt idx="63">
                  <c:v>-2.461565415443916E-2</c:v>
                </c:pt>
                <c:pt idx="64">
                  <c:v>7.2252907629440047E-2</c:v>
                </c:pt>
                <c:pt idx="65">
                  <c:v>2.4960214423318569E-2</c:v>
                </c:pt>
                <c:pt idx="66">
                  <c:v>-5.7326142028274907E-2</c:v>
                </c:pt>
                <c:pt idx="67">
                  <c:v>2.6613497464349122E-2</c:v>
                </c:pt>
                <c:pt idx="68">
                  <c:v>2.5881359510238528E-2</c:v>
                </c:pt>
                <c:pt idx="69">
                  <c:v>7.4985595522265205E-2</c:v>
                </c:pt>
                <c:pt idx="70">
                  <c:v>4.8889739663093568E-2</c:v>
                </c:pt>
                <c:pt idx="71">
                  <c:v>-6.7051136985801479E-2</c:v>
                </c:pt>
                <c:pt idx="72">
                  <c:v>3.6150234741783964E-2</c:v>
                </c:pt>
                <c:pt idx="73">
                  <c:v>3.4398127171122242E-2</c:v>
                </c:pt>
                <c:pt idx="74">
                  <c:v>5.4389487132688576E-2</c:v>
                </c:pt>
                <c:pt idx="75">
                  <c:v>7.4987017483122614E-2</c:v>
                </c:pt>
                <c:pt idx="76">
                  <c:v>5.8162378023252082E-2</c:v>
                </c:pt>
                <c:pt idx="77">
                  <c:v>-4.8969778129470051E-2</c:v>
                </c:pt>
                <c:pt idx="78">
                  <c:v>-7.7124935995904536E-3</c:v>
                </c:pt>
                <c:pt idx="79">
                  <c:v>-3.1992775824813802E-2</c:v>
                </c:pt>
                <c:pt idx="80">
                  <c:v>1.1927369648509215E-2</c:v>
                </c:pt>
                <c:pt idx="81">
                  <c:v>-3.7072399828795281E-2</c:v>
                </c:pt>
                <c:pt idx="82">
                  <c:v>2.7524190515266365E-2</c:v>
                </c:pt>
                <c:pt idx="83">
                  <c:v>3.1944629309197468E-2</c:v>
                </c:pt>
                <c:pt idx="84">
                  <c:v>9.0287630594608898E-3</c:v>
                </c:pt>
                <c:pt idx="85">
                  <c:v>-2.4223443691678514E-2</c:v>
                </c:pt>
                <c:pt idx="86">
                  <c:v>-2.6200301303459778E-4</c:v>
                </c:pt>
                <c:pt idx="87">
                  <c:v>1.6313961868571113E-2</c:v>
                </c:pt>
                <c:pt idx="88">
                  <c:v>2.1628416709644081E-2</c:v>
                </c:pt>
                <c:pt idx="89">
                  <c:v>1.4260924436031042E-2</c:v>
                </c:pt>
                <c:pt idx="90">
                  <c:v>-2.7996391576197905E-3</c:v>
                </c:pt>
                <c:pt idx="91">
                  <c:v>1.0356552391053415E-2</c:v>
                </c:pt>
                <c:pt idx="92">
                  <c:v>-2.957794312883999E-2</c:v>
                </c:pt>
                <c:pt idx="93">
                  <c:v>-1.2980815118831675E-2</c:v>
                </c:pt>
                <c:pt idx="94">
                  <c:v>-7.7361957257521545E-4</c:v>
                </c:pt>
                <c:pt idx="95">
                  <c:v>6.4518210264843587E-4</c:v>
                </c:pt>
                <c:pt idx="96">
                  <c:v>3.0497437054708337E-2</c:v>
                </c:pt>
                <c:pt idx="97">
                  <c:v>-2.8030658532770154E-2</c:v>
                </c:pt>
                <c:pt idx="98">
                  <c:v>-3.6048794618430092E-3</c:v>
                </c:pt>
                <c:pt idx="99">
                  <c:v>-1.8961785702748989E-2</c:v>
                </c:pt>
                <c:pt idx="100">
                  <c:v>1.1689166941060295E-2</c:v>
                </c:pt>
                <c:pt idx="101">
                  <c:v>2.5386493083807086E-3</c:v>
                </c:pt>
                <c:pt idx="102">
                  <c:v>2.8763432133233822E-2</c:v>
                </c:pt>
                <c:pt idx="103">
                  <c:v>4.7303480703083121E-2</c:v>
                </c:pt>
                <c:pt idx="104">
                  <c:v>2.0248282511751318E-2</c:v>
                </c:pt>
                <c:pt idx="105">
                  <c:v>-1.7720023626698839E-4</c:v>
                </c:pt>
                <c:pt idx="106">
                  <c:v>-2.953860695943684E-5</c:v>
                </c:pt>
                <c:pt idx="107">
                  <c:v>-5.4943431896728708E-3</c:v>
                </c:pt>
                <c:pt idx="108">
                  <c:v>-2.456411322660183E-2</c:v>
                </c:pt>
                <c:pt idx="109">
                  <c:v>2.5152253349573838E-2</c:v>
                </c:pt>
                <c:pt idx="110">
                  <c:v>-8.0199607913029325E-3</c:v>
                </c:pt>
                <c:pt idx="111">
                  <c:v>-1.5091627739848975E-2</c:v>
                </c:pt>
                <c:pt idx="112">
                  <c:v>1.6174145688921296E-2</c:v>
                </c:pt>
                <c:pt idx="113">
                  <c:v>2.9320248922930173E-3</c:v>
                </c:pt>
                <c:pt idx="114">
                  <c:v>9.5161386552114948E-3</c:v>
                </c:pt>
                <c:pt idx="115">
                  <c:v>-9.8696847019888057E-3</c:v>
                </c:pt>
                <c:pt idx="116">
                  <c:v>-4.7751216163777172E-4</c:v>
                </c:pt>
                <c:pt idx="117">
                  <c:v>1.2242094891164687E-2</c:v>
                </c:pt>
                <c:pt idx="118">
                  <c:v>8.6723105513111642E-3</c:v>
                </c:pt>
                <c:pt idx="119">
                  <c:v>-9.6505337037573941E-4</c:v>
                </c:pt>
                <c:pt idx="120">
                  <c:v>2.4588724313564046E-3</c:v>
                </c:pt>
                <c:pt idx="121">
                  <c:v>5.8400981136496374E-4</c:v>
                </c:pt>
                <c:pt idx="122">
                  <c:v>1.3278468452693499E-2</c:v>
                </c:pt>
                <c:pt idx="123">
                  <c:v>-1.111719132513452E-2</c:v>
                </c:pt>
                <c:pt idx="124">
                  <c:v>5.4172127566621715E-3</c:v>
                </c:pt>
                <c:pt idx="125">
                  <c:v>-3.4471770806175886E-3</c:v>
                </c:pt>
                <c:pt idx="126">
                  <c:v>4.5636881576652322E-3</c:v>
                </c:pt>
                <c:pt idx="127">
                  <c:v>-3.0672183801614696E-3</c:v>
                </c:pt>
                <c:pt idx="128">
                  <c:v>7.4971700577598596E-2</c:v>
                </c:pt>
                <c:pt idx="129">
                  <c:v>1.2312344745652884E-2</c:v>
                </c:pt>
                <c:pt idx="130">
                  <c:v>-7.7349834631388935E-3</c:v>
                </c:pt>
                <c:pt idx="131">
                  <c:v>8.7092091823020509E-3</c:v>
                </c:pt>
                <c:pt idx="132">
                  <c:v>-6.1823802163832892E-3</c:v>
                </c:pt>
                <c:pt idx="133">
                  <c:v>-1.9037914946103383E-3</c:v>
                </c:pt>
                <c:pt idx="134">
                  <c:v>4.7013942992235984E-3</c:v>
                </c:pt>
                <c:pt idx="135">
                  <c:v>3.0482913524787054E-3</c:v>
                </c:pt>
                <c:pt idx="136">
                  <c:v>1.1063126466197422E-2</c:v>
                </c:pt>
                <c:pt idx="137">
                  <c:v>6.4545047064096875E-2</c:v>
                </c:pt>
                <c:pt idx="138">
                  <c:v>-1.7461300309597551E-2</c:v>
                </c:pt>
                <c:pt idx="139">
                  <c:v>-2.8989160574741045E-3</c:v>
                </c:pt>
                <c:pt idx="140">
                  <c:v>-1.0441157881430907E-2</c:v>
                </c:pt>
                <c:pt idx="141">
                  <c:v>3.4464258341423554E-2</c:v>
                </c:pt>
                <c:pt idx="142">
                  <c:v>5.4086093205897544E-3</c:v>
                </c:pt>
                <c:pt idx="143">
                  <c:v>-1.7194792434291329E-2</c:v>
                </c:pt>
                <c:pt idx="144">
                  <c:v>-4.4988752811798754E-4</c:v>
                </c:pt>
                <c:pt idx="145">
                  <c:v>9.3018603720743404E-3</c:v>
                </c:pt>
                <c:pt idx="146">
                  <c:v>1.1495391933405971E-2</c:v>
                </c:pt>
                <c:pt idx="147">
                  <c:v>-5.9762907808366753E-3</c:v>
                </c:pt>
                <c:pt idx="148">
                  <c:v>-7.6384782180170092E-4</c:v>
                </c:pt>
                <c:pt idx="149">
                  <c:v>-3.1317041895790247E-3</c:v>
                </c:pt>
                <c:pt idx="150">
                  <c:v>-5.9120368079948211E-3</c:v>
                </c:pt>
                <c:pt idx="151">
                  <c:v>-1.4208574912285016E-2</c:v>
                </c:pt>
                <c:pt idx="152">
                  <c:v>-5.1494345718901971E-3</c:v>
                </c:pt>
                <c:pt idx="153">
                  <c:v>1.1747691058560833E-2</c:v>
                </c:pt>
                <c:pt idx="154">
                  <c:v>9.6300940438870854E-3</c:v>
                </c:pt>
                <c:pt idx="155">
                  <c:v>6.8804490921285646E-3</c:v>
                </c:pt>
                <c:pt idx="156">
                  <c:v>1.0903887902111602E-2</c:v>
                </c:pt>
                <c:pt idx="157">
                  <c:v>-5.9544145639123377E-3</c:v>
                </c:pt>
                <c:pt idx="158">
                  <c:v>2.405852604703732E-3</c:v>
                </c:pt>
                <c:pt idx="159">
                  <c:v>1.8318965517241423E-2</c:v>
                </c:pt>
                <c:pt idx="160">
                  <c:v>7.4987974987975006E-2</c:v>
                </c:pt>
                <c:pt idx="161">
                  <c:v>5.9376258445567952E-2</c:v>
                </c:pt>
                <c:pt idx="162">
                  <c:v>1.2164216928535207E-2</c:v>
                </c:pt>
                <c:pt idx="163">
                  <c:v>-1.1684192956100747E-2</c:v>
                </c:pt>
                <c:pt idx="164">
                  <c:v>1.2392332376287798E-2</c:v>
                </c:pt>
                <c:pt idx="165">
                  <c:v>7.0399332707746703E-2</c:v>
                </c:pt>
                <c:pt idx="166">
                  <c:v>1.9111258303948997E-2</c:v>
                </c:pt>
                <c:pt idx="167">
                  <c:v>2.0014528215323495E-2</c:v>
                </c:pt>
                <c:pt idx="168">
                  <c:v>7.3089825521465237E-4</c:v>
                </c:pt>
                <c:pt idx="169">
                  <c:v>-2.3708753136821543E-2</c:v>
                </c:pt>
                <c:pt idx="170">
                  <c:v>-2.9252666308601349E-2</c:v>
                </c:pt>
                <c:pt idx="171">
                  <c:v>2.9778489141818312E-2</c:v>
                </c:pt>
                <c:pt idx="172">
                  <c:v>6.4665924703534647E-3</c:v>
                </c:pt>
                <c:pt idx="173">
                  <c:v>-2.5414196106842549E-2</c:v>
                </c:pt>
                <c:pt idx="174">
                  <c:v>-2.1518838765209908E-2</c:v>
                </c:pt>
                <c:pt idx="175">
                  <c:v>1.0516214162901338E-2</c:v>
                </c:pt>
                <c:pt idx="176">
                  <c:v>1.0426559037670112E-2</c:v>
                </c:pt>
                <c:pt idx="177">
                  <c:v>2.5278533805878141E-2</c:v>
                </c:pt>
                <c:pt idx="178">
                  <c:v>-4.3352049195981473E-3</c:v>
                </c:pt>
                <c:pt idx="179">
                  <c:v>-2.1060707777884373E-2</c:v>
                </c:pt>
                <c:pt idx="180">
                  <c:v>-1.0384622920626235E-2</c:v>
                </c:pt>
                <c:pt idx="181">
                  <c:v>-3.1678777199193811E-4</c:v>
                </c:pt>
                <c:pt idx="182">
                  <c:v>1.6834683408923686E-3</c:v>
                </c:pt>
                <c:pt idx="183">
                  <c:v>1.1072445428661861E-2</c:v>
                </c:pt>
                <c:pt idx="184">
                  <c:v>-2.2977941176470586E-2</c:v>
                </c:pt>
                <c:pt idx="185">
                  <c:v>7.7860731370468688E-3</c:v>
                </c:pt>
                <c:pt idx="186">
                  <c:v>-2.3237338629593166E-3</c:v>
                </c:pt>
                <c:pt idx="187">
                  <c:v>-1.9986861226683583E-2</c:v>
                </c:pt>
                <c:pt idx="188">
                  <c:v>-1.3122346584330447E-2</c:v>
                </c:pt>
                <c:pt idx="189">
                  <c:v>-5.7592161867319767E-2</c:v>
                </c:pt>
                <c:pt idx="190">
                  <c:v>-7.120235885115316E-3</c:v>
                </c:pt>
                <c:pt idx="191">
                  <c:v>2.1579885171253223E-2</c:v>
                </c:pt>
                <c:pt idx="192">
                  <c:v>1.0766580534022395E-2</c:v>
                </c:pt>
                <c:pt idx="193">
                  <c:v>7.3285044737963316E-3</c:v>
                </c:pt>
                <c:pt idx="194">
                  <c:v>-2.019710684375255E-2</c:v>
                </c:pt>
                <c:pt idx="195">
                  <c:v>-2.5124651945865533E-2</c:v>
                </c:pt>
                <c:pt idx="196">
                  <c:v>-5.269567142698983E-3</c:v>
                </c:pt>
                <c:pt idx="197">
                  <c:v>-3.3610078571905335E-3</c:v>
                </c:pt>
                <c:pt idx="198">
                  <c:v>1.2529033410755792E-2</c:v>
                </c:pt>
                <c:pt idx="199">
                  <c:v>1.0013895934887664E-2</c:v>
                </c:pt>
                <c:pt idx="200">
                  <c:v>5.2564914502849884E-2</c:v>
                </c:pt>
                <c:pt idx="201">
                  <c:v>2.8196190713307555E-2</c:v>
                </c:pt>
                <c:pt idx="202">
                  <c:v>-6.4572108884717227E-4</c:v>
                </c:pt>
                <c:pt idx="203">
                  <c:v>-4.3614336193841998E-3</c:v>
                </c:pt>
                <c:pt idx="204">
                  <c:v>9.7345312214808886E-3</c:v>
                </c:pt>
                <c:pt idx="205">
                  <c:v>-1.9000180762819056E-2</c:v>
                </c:pt>
                <c:pt idx="206">
                  <c:v>-1.2488995352456108E-3</c:v>
                </c:pt>
                <c:pt idx="207">
                  <c:v>-2.2836292074945648E-2</c:v>
                </c:pt>
                <c:pt idx="208">
                  <c:v>-2.8446756734077372E-2</c:v>
                </c:pt>
                <c:pt idx="209">
                  <c:v>4.6683365002591133E-2</c:v>
                </c:pt>
                <c:pt idx="210">
                  <c:v>-1.4440731113585258E-4</c:v>
                </c:pt>
                <c:pt idx="211">
                  <c:v>1.9043885530360783E-2</c:v>
                </c:pt>
                <c:pt idx="212">
                  <c:v>-2.8143348856043459E-3</c:v>
                </c:pt>
                <c:pt idx="213">
                  <c:v>1.4212909382550609E-2</c:v>
                </c:pt>
                <c:pt idx="214">
                  <c:v>-8.6084362675423285E-4</c:v>
                </c:pt>
                <c:pt idx="215">
                  <c:v>-4.1676685100584757E-3</c:v>
                </c:pt>
                <c:pt idx="216">
                  <c:v>-1.0925553319919531E-2</c:v>
                </c:pt>
                <c:pt idx="217">
                  <c:v>-5.85877901417905E-3</c:v>
                </c:pt>
                <c:pt idx="218">
                  <c:v>-1.0047269229982248E-2</c:v>
                </c:pt>
                <c:pt idx="219">
                  <c:v>1.368390590764398E-2</c:v>
                </c:pt>
                <c:pt idx="220">
                  <c:v>-9.9918433931484047E-3</c:v>
                </c:pt>
                <c:pt idx="221">
                  <c:v>2.8218331616889896E-3</c:v>
                </c:pt>
                <c:pt idx="222">
                  <c:v>2.1566331875038747E-3</c:v>
                </c:pt>
                <c:pt idx="223">
                  <c:v>-2.1888834235120523E-2</c:v>
                </c:pt>
                <c:pt idx="224">
                  <c:v>2.4662643533651794E-2</c:v>
                </c:pt>
                <c:pt idx="225">
                  <c:v>2.9447250567473013E-3</c:v>
                </c:pt>
                <c:pt idx="226">
                  <c:v>3.1297787745947644E-2</c:v>
                </c:pt>
                <c:pt idx="227">
                  <c:v>-1.8960063266113152E-2</c:v>
                </c:pt>
                <c:pt idx="228">
                  <c:v>3.3231897785212038E-2</c:v>
                </c:pt>
                <c:pt idx="229">
                  <c:v>7.4975619270528454E-2</c:v>
                </c:pt>
                <c:pt idx="230">
                  <c:v>-1.8253075443625841E-2</c:v>
                </c:pt>
                <c:pt idx="231">
                  <c:v>-1.1550972129814444E-2</c:v>
                </c:pt>
                <c:pt idx="232">
                  <c:v>6.3197651590224842E-3</c:v>
                </c:pt>
                <c:pt idx="233">
                  <c:v>7.5249437951728027E-3</c:v>
                </c:pt>
                <c:pt idx="234">
                  <c:v>1.4992807878139629E-2</c:v>
                </c:pt>
                <c:pt idx="235">
                  <c:v>1.6606406366394714E-2</c:v>
                </c:pt>
                <c:pt idx="236">
                  <c:v>9.7045734813147894E-3</c:v>
                </c:pt>
                <c:pt idx="237">
                  <c:v>-5.4163126593034178E-3</c:v>
                </c:pt>
                <c:pt idx="238">
                  <c:v>1.8277273536216377E-2</c:v>
                </c:pt>
                <c:pt idx="239">
                  <c:v>3.0340633028645359E-2</c:v>
                </c:pt>
                <c:pt idx="240">
                  <c:v>1.0788255050633579E-2</c:v>
                </c:pt>
                <c:pt idx="241">
                  <c:v>1.3962308479753058E-2</c:v>
                </c:pt>
                <c:pt idx="242">
                  <c:v>-4.7665546746991864E-3</c:v>
                </c:pt>
                <c:pt idx="243">
                  <c:v>-2.0787254918264511E-2</c:v>
                </c:pt>
                <c:pt idx="244">
                  <c:v>-2.3572168537608469E-2</c:v>
                </c:pt>
                <c:pt idx="245">
                  <c:v>2.3341160100878264E-2</c:v>
                </c:pt>
                <c:pt idx="246">
                  <c:v>3.4672060098236883E-3</c:v>
                </c:pt>
                <c:pt idx="247">
                  <c:v>1.8495621686624674E-2</c:v>
                </c:pt>
                <c:pt idx="248">
                  <c:v>-2.4113215705187591E-3</c:v>
                </c:pt>
                <c:pt idx="249">
                  <c:v>3.3506701340267901E-3</c:v>
                </c:pt>
                <c:pt idx="250">
                  <c:v>-8.25732276661853E-3</c:v>
                </c:pt>
                <c:pt idx="251">
                  <c:v>-1.5077397306171683E-2</c:v>
                </c:pt>
                <c:pt idx="252">
                  <c:v>-1.9084229146822552E-2</c:v>
                </c:pt>
                <c:pt idx="253">
                  <c:v>-9.1902202184859783E-4</c:v>
                </c:pt>
                <c:pt idx="254">
                  <c:v>-6.0398840619954259E-3</c:v>
                </c:pt>
                <c:pt idx="255">
                  <c:v>-1.087848574272297E-2</c:v>
                </c:pt>
                <c:pt idx="256">
                  <c:v>1.2180913038871957E-3</c:v>
                </c:pt>
                <c:pt idx="257">
                  <c:v>-1.13550207176231E-2</c:v>
                </c:pt>
                <c:pt idx="258">
                  <c:v>3.2458846819210219E-3</c:v>
                </c:pt>
                <c:pt idx="259">
                  <c:v>-4.1420013154852674E-3</c:v>
                </c:pt>
                <c:pt idx="260">
                  <c:v>4.9625133880756385E-3</c:v>
                </c:pt>
                <c:pt idx="261">
                  <c:v>-1.7229741731500715E-3</c:v>
                </c:pt>
                <c:pt idx="262">
                  <c:v>-1.0444654009715138E-2</c:v>
                </c:pt>
                <c:pt idx="263">
                  <c:v>-1.3917358938396823E-2</c:v>
                </c:pt>
                <c:pt idx="264">
                  <c:v>-2.9321663019693522E-2</c:v>
                </c:pt>
                <c:pt idx="265">
                  <c:v>3.0827321911632038E-2</c:v>
                </c:pt>
                <c:pt idx="266">
                  <c:v>-2.1668215698066418E-2</c:v>
                </c:pt>
                <c:pt idx="267">
                  <c:v>6.8921838909170915E-3</c:v>
                </c:pt>
                <c:pt idx="268">
                  <c:v>-1.5484515484515494E-2</c:v>
                </c:pt>
                <c:pt idx="269">
                  <c:v>1.5032790273792384E-4</c:v>
                </c:pt>
                <c:pt idx="270">
                  <c:v>-2.6679192108971433E-2</c:v>
                </c:pt>
                <c:pt idx="271">
                  <c:v>5.0574268892964094E-3</c:v>
                </c:pt>
                <c:pt idx="272">
                  <c:v>1.4884667831832064E-2</c:v>
                </c:pt>
                <c:pt idx="273">
                  <c:v>8.23208811172935E-3</c:v>
                </c:pt>
                <c:pt idx="274">
                  <c:v>1.9896015166020217E-3</c:v>
                </c:pt>
                <c:pt idx="275">
                  <c:v>1.0490230972406775E-2</c:v>
                </c:pt>
                <c:pt idx="276">
                  <c:v>2.1689561203493924E-3</c:v>
                </c:pt>
                <c:pt idx="277">
                  <c:v>-5.308916019237892E-3</c:v>
                </c:pt>
                <c:pt idx="278">
                  <c:v>-5.0954940211630538E-3</c:v>
                </c:pt>
                <c:pt idx="279">
                  <c:v>-8.4300641133478963E-3</c:v>
                </c:pt>
                <c:pt idx="280">
                  <c:v>-1.0613029708942835E-2</c:v>
                </c:pt>
                <c:pt idx="281">
                  <c:v>1.3718205201486009E-2</c:v>
                </c:pt>
                <c:pt idx="282">
                  <c:v>-1.118315947749259E-2</c:v>
                </c:pt>
                <c:pt idx="283">
                  <c:v>-2.5280364949630124E-3</c:v>
                </c:pt>
                <c:pt idx="284">
                  <c:v>-3.1194618594812977E-2</c:v>
                </c:pt>
                <c:pt idx="285">
                  <c:v>1.656176239181761E-2</c:v>
                </c:pt>
                <c:pt idx="286">
                  <c:v>2.3218915676638779E-4</c:v>
                </c:pt>
                <c:pt idx="287">
                  <c:v>-2.5031918597903147E-2</c:v>
                </c:pt>
                <c:pt idx="288">
                  <c:v>-1.1904761904761904E-2</c:v>
                </c:pt>
                <c:pt idx="289">
                  <c:v>7.0080321285140744E-3</c:v>
                </c:pt>
                <c:pt idx="290">
                  <c:v>7.7967656383975117E-3</c:v>
                </c:pt>
                <c:pt idx="291">
                  <c:v>-3.7593984962405566E-3</c:v>
                </c:pt>
                <c:pt idx="292">
                  <c:v>1.2909632571996028E-2</c:v>
                </c:pt>
                <c:pt idx="293">
                  <c:v>-3.725490196078387E-4</c:v>
                </c:pt>
                <c:pt idx="294">
                  <c:v>-3.2757301739863846E-2</c:v>
                </c:pt>
                <c:pt idx="295">
                  <c:v>3.7922573056721714E-3</c:v>
                </c:pt>
                <c:pt idx="296">
                  <c:v>-4.8830255767909843E-2</c:v>
                </c:pt>
                <c:pt idx="297">
                  <c:v>-2.1813470402072984E-2</c:v>
                </c:pt>
                <c:pt idx="298">
                  <c:v>1.2789334259781964E-2</c:v>
                </c:pt>
                <c:pt idx="299">
                  <c:v>1.7301631541710424E-2</c:v>
                </c:pt>
                <c:pt idx="300">
                  <c:v>2.7818756585879728E-3</c:v>
                </c:pt>
                <c:pt idx="301">
                  <c:v>-1.7905930814173389E-2</c:v>
                </c:pt>
                <c:pt idx="302">
                  <c:v>-6.9120479349454702E-3</c:v>
                </c:pt>
                <c:pt idx="303">
                  <c:v>-2.5211713750081148E-3</c:v>
                </c:pt>
                <c:pt idx="304">
                  <c:v>-1.376107150572479E-2</c:v>
                </c:pt>
                <c:pt idx="305">
                  <c:v>1.7501588066501674E-2</c:v>
                </c:pt>
                <c:pt idx="306">
                  <c:v>7.4980625161457079E-2</c:v>
                </c:pt>
                <c:pt idx="307">
                  <c:v>2.2168819465304881E-2</c:v>
                </c:pt>
                <c:pt idx="308">
                  <c:v>-5.4073116257199773E-3</c:v>
                </c:pt>
                <c:pt idx="309">
                  <c:v>-1.5364614111807137E-2</c:v>
                </c:pt>
                <c:pt idx="310">
                  <c:v>-3.444964590085229E-2</c:v>
                </c:pt>
                <c:pt idx="311">
                  <c:v>3.1679927067793844E-2</c:v>
                </c:pt>
                <c:pt idx="312">
                  <c:v>1.5745185066173908E-2</c:v>
                </c:pt>
                <c:pt idx="313">
                  <c:v>-1.7774877908930956E-2</c:v>
                </c:pt>
                <c:pt idx="314">
                  <c:v>-9.4407987439107822E-3</c:v>
                </c:pt>
                <c:pt idx="315">
                  <c:v>-1.4286004592655761E-2</c:v>
                </c:pt>
                <c:pt idx="316">
                  <c:v>1.7564837339710513E-2</c:v>
                </c:pt>
                <c:pt idx="317">
                  <c:v>-3.349001175088126E-2</c:v>
                </c:pt>
                <c:pt idx="318">
                  <c:v>9.5168221360443627E-3</c:v>
                </c:pt>
                <c:pt idx="319">
                  <c:v>7.6828837808094969E-4</c:v>
                </c:pt>
                <c:pt idx="320">
                  <c:v>3.94223587019665E-4</c:v>
                </c:pt>
                <c:pt idx="321">
                  <c:v>8.0472881883231276E-3</c:v>
                </c:pt>
                <c:pt idx="322">
                  <c:v>4.0738226035430284E-3</c:v>
                </c:pt>
                <c:pt idx="323">
                  <c:v>-3.4527980983996162E-2</c:v>
                </c:pt>
                <c:pt idx="324">
                  <c:v>1.4432464555563925E-3</c:v>
                </c:pt>
                <c:pt idx="325">
                  <c:v>-2.4075957951847995E-2</c:v>
                </c:pt>
                <c:pt idx="326">
                  <c:v>1.9132209867963868E-2</c:v>
                </c:pt>
                <c:pt idx="327">
                  <c:v>3.5798759828677509E-3</c:v>
                </c:pt>
                <c:pt idx="328">
                  <c:v>-1.8557445272522684E-2</c:v>
                </c:pt>
                <c:pt idx="329">
                  <c:v>-1.4040629124029182E-2</c:v>
                </c:pt>
                <c:pt idx="330">
                  <c:v>3.8486856541010146E-2</c:v>
                </c:pt>
                <c:pt idx="331">
                  <c:v>-2.1974306964164208E-3</c:v>
                </c:pt>
                <c:pt idx="332">
                  <c:v>-1.6961714382517343E-2</c:v>
                </c:pt>
                <c:pt idx="333">
                  <c:v>-1.6069620662171845E-2</c:v>
                </c:pt>
                <c:pt idx="334">
                  <c:v>-1.5324999452677099E-4</c:v>
                </c:pt>
                <c:pt idx="335">
                  <c:v>7.5322969126341097E-3</c:v>
                </c:pt>
                <c:pt idx="336">
                  <c:v>3.5619594036597528E-2</c:v>
                </c:pt>
                <c:pt idx="337">
                  <c:v>1.5109227121062779E-2</c:v>
                </c:pt>
                <c:pt idx="338">
                  <c:v>5.705662249602032E-3</c:v>
                </c:pt>
                <c:pt idx="339">
                  <c:v>-7.5232789985406169E-3</c:v>
                </c:pt>
                <c:pt idx="340">
                  <c:v>-2.7960151606154669E-3</c:v>
                </c:pt>
                <c:pt idx="341">
                  <c:v>-2.949239843814937E-3</c:v>
                </c:pt>
                <c:pt idx="342">
                  <c:v>-6.1242344706911589E-3</c:v>
                </c:pt>
                <c:pt idx="343">
                  <c:v>6.0362173038229277E-3</c:v>
                </c:pt>
                <c:pt idx="344">
                  <c:v>-2.291666666666951E-4</c:v>
                </c:pt>
                <c:pt idx="345">
                  <c:v>1.5232657484006757E-2</c:v>
                </c:pt>
                <c:pt idx="346">
                  <c:v>-9.2775041050902757E-3</c:v>
                </c:pt>
                <c:pt idx="347">
                  <c:v>2.2499378470208033E-2</c:v>
                </c:pt>
                <c:pt idx="348">
                  <c:v>1.8600316083802745E-2</c:v>
                </c:pt>
                <c:pt idx="349">
                  <c:v>3.3756365372374336E-2</c:v>
                </c:pt>
                <c:pt idx="350">
                  <c:v>6.1575169812771681E-3</c:v>
                </c:pt>
                <c:pt idx="351">
                  <c:v>-1.0327219874160219E-3</c:v>
                </c:pt>
                <c:pt idx="352">
                  <c:v>1.8531635876328036E-2</c:v>
                </c:pt>
                <c:pt idx="353">
                  <c:v>-7.5183730240775898E-3</c:v>
                </c:pt>
                <c:pt idx="354">
                  <c:v>2.0377630058898151E-2</c:v>
                </c:pt>
                <c:pt idx="355">
                  <c:v>-1.2286790771914856E-2</c:v>
                </c:pt>
                <c:pt idx="356">
                  <c:v>-2.9313941033879127E-3</c:v>
                </c:pt>
                <c:pt idx="357">
                  <c:v>5.4277152711030615E-3</c:v>
                </c:pt>
                <c:pt idx="358">
                  <c:v>2.8304185645466472E-3</c:v>
                </c:pt>
                <c:pt idx="359">
                  <c:v>3.40000000000001E-2</c:v>
                </c:pt>
                <c:pt idx="360">
                  <c:v>-7.6284820766825629E-3</c:v>
                </c:pt>
                <c:pt idx="361">
                  <c:v>-1.491884802448231E-2</c:v>
                </c:pt>
                <c:pt idx="362">
                  <c:v>-2.0729316912607574E-2</c:v>
                </c:pt>
                <c:pt idx="363">
                  <c:v>9.838170591234251E-3</c:v>
                </c:pt>
                <c:pt idx="364">
                  <c:v>-2.3654586932944349E-2</c:v>
                </c:pt>
                <c:pt idx="365">
                  <c:v>8.7334571849923565E-3</c:v>
                </c:pt>
                <c:pt idx="366">
                  <c:v>-4.461827640547613E-3</c:v>
                </c:pt>
                <c:pt idx="367">
                  <c:v>-1.1061524964717679E-2</c:v>
                </c:pt>
                <c:pt idx="368">
                  <c:v>-1.6045049562232301E-2</c:v>
                </c:pt>
                <c:pt idx="369">
                  <c:v>3.020265767708041E-2</c:v>
                </c:pt>
                <c:pt idx="370">
                  <c:v>3.6242223617373351E-2</c:v>
                </c:pt>
                <c:pt idx="371">
                  <c:v>9.5468899170172495E-4</c:v>
                </c:pt>
                <c:pt idx="372">
                  <c:v>-1.7791636096845278E-2</c:v>
                </c:pt>
                <c:pt idx="373">
                  <c:v>-1.2324929971988838E-2</c:v>
                </c:pt>
                <c:pt idx="374">
                  <c:v>-1.4237095859330636E-2</c:v>
                </c:pt>
                <c:pt idx="375">
                  <c:v>3.3181809463529127E-3</c:v>
                </c:pt>
                <c:pt idx="376">
                  <c:v>-2.370483655132879E-3</c:v>
                </c:pt>
                <c:pt idx="377">
                  <c:v>1.0251791668263562E-2</c:v>
                </c:pt>
                <c:pt idx="378">
                  <c:v>-1.2784279509114031E-2</c:v>
                </c:pt>
                <c:pt idx="379">
                  <c:v>-8.5883912617442451E-3</c:v>
                </c:pt>
                <c:pt idx="380">
                  <c:v>-1.937984496124031E-3</c:v>
                </c:pt>
                <c:pt idx="381">
                  <c:v>4.8543689320388347E-4</c:v>
                </c:pt>
                <c:pt idx="382">
                  <c:v>1.8825812712275684E-2</c:v>
                </c:pt>
                <c:pt idx="383">
                  <c:v>-1.2991713496523572E-2</c:v>
                </c:pt>
                <c:pt idx="384">
                  <c:v>1.2931117673170036E-3</c:v>
                </c:pt>
                <c:pt idx="385">
                  <c:v>9.907478797224558E-3</c:v>
                </c:pt>
                <c:pt idx="386">
                  <c:v>1.14516929419295E-4</c:v>
                </c:pt>
                <c:pt idx="387">
                  <c:v>1.9274809160305169E-3</c:v>
                </c:pt>
                <c:pt idx="388">
                  <c:v>2.6666158739830931E-4</c:v>
                </c:pt>
                <c:pt idx="389">
                  <c:v>-1.5233742740155621E-4</c:v>
                </c:pt>
                <c:pt idx="390">
                  <c:v>7.4656712438340772E-3</c:v>
                </c:pt>
                <c:pt idx="391">
                  <c:v>-1.0831962797028333E-2</c:v>
                </c:pt>
                <c:pt idx="392">
                  <c:v>3.3061957726560759E-3</c:v>
                </c:pt>
                <c:pt idx="393">
                  <c:v>1.9047981866303939E-5</c:v>
                </c:pt>
                <c:pt idx="394">
                  <c:v>-1.3219047619047722E-2</c:v>
                </c:pt>
                <c:pt idx="395">
                  <c:v>-2.8182063853606199E-3</c:v>
                </c:pt>
                <c:pt idx="396">
                  <c:v>7.742934572195823E-5</c:v>
                </c:pt>
                <c:pt idx="397">
                  <c:v>-3.1743573861876479E-3</c:v>
                </c:pt>
                <c:pt idx="398">
                  <c:v>0</c:v>
                </c:pt>
                <c:pt idx="399">
                  <c:v>-7.6116504854369244E-3</c:v>
                </c:pt>
                <c:pt idx="400">
                  <c:v>-1.5653126712057621E-4</c:v>
                </c:pt>
                <c:pt idx="401">
                  <c:v>1.4872798434442315E-2</c:v>
                </c:pt>
                <c:pt idx="402">
                  <c:v>-1.0663324334747344E-2</c:v>
                </c:pt>
                <c:pt idx="403">
                  <c:v>0</c:v>
                </c:pt>
                <c:pt idx="404">
                  <c:v>-3.0600113045004579E-3</c:v>
                </c:pt>
                <c:pt idx="405">
                  <c:v>4.8680351906158536E-3</c:v>
                </c:pt>
                <c:pt idx="406">
                  <c:v>-1.3871865211385427E-2</c:v>
                </c:pt>
                <c:pt idx="407">
                  <c:v>-9.6476344552736178E-3</c:v>
                </c:pt>
                <c:pt idx="408">
                  <c:v>-3.9643803414546866E-3</c:v>
                </c:pt>
                <c:pt idx="409">
                  <c:v>1.8600744029761099E-2</c:v>
                </c:pt>
                <c:pt idx="410">
                  <c:v>-1.3430725730442929E-2</c:v>
                </c:pt>
                <c:pt idx="411">
                  <c:v>-3.8213518032004139E-3</c:v>
                </c:pt>
                <c:pt idx="412">
                  <c:v>-1.4305122672420619E-2</c:v>
                </c:pt>
                <c:pt idx="413">
                  <c:v>2.16069401653964E-2</c:v>
                </c:pt>
                <c:pt idx="414">
                  <c:v>-7.1227332248719796E-3</c:v>
                </c:pt>
                <c:pt idx="415">
                  <c:v>4.4142037847451139E-2</c:v>
                </c:pt>
                <c:pt idx="416">
                  <c:v>-3.004669677715564E-3</c:v>
                </c:pt>
                <c:pt idx="417">
                  <c:v>-2.1499184182743152E-3</c:v>
                </c:pt>
                <c:pt idx="418">
                  <c:v>4.174441644383662E-3</c:v>
                </c:pt>
                <c:pt idx="419">
                  <c:v>-1.9674329501915673E-2</c:v>
                </c:pt>
                <c:pt idx="420">
                  <c:v>1.9502472006722331E-2</c:v>
                </c:pt>
                <c:pt idx="421">
                  <c:v>-3.2776830039677909E-3</c:v>
                </c:pt>
                <c:pt idx="422">
                  <c:v>4.4230769230772728E-4</c:v>
                </c:pt>
                <c:pt idx="423">
                  <c:v>-1.005324567979551E-2</c:v>
                </c:pt>
                <c:pt idx="424">
                  <c:v>3.6310679611650572E-3</c:v>
                </c:pt>
                <c:pt idx="425">
                  <c:v>-1.3852612842687765E-2</c:v>
                </c:pt>
                <c:pt idx="426">
                  <c:v>-1.9050048066547604E-2</c:v>
                </c:pt>
                <c:pt idx="427">
                  <c:v>2.4279999999999972E-2</c:v>
                </c:pt>
                <c:pt idx="428">
                  <c:v>-2.1751864724489371E-2</c:v>
                </c:pt>
                <c:pt idx="429">
                  <c:v>-5.7245508982035939E-2</c:v>
                </c:pt>
                <c:pt idx="430">
                  <c:v>7.5372628726287309E-3</c:v>
                </c:pt>
                <c:pt idx="431">
                  <c:v>-3.3832058502143443E-2</c:v>
                </c:pt>
                <c:pt idx="432">
                  <c:v>2.0836052024881556E-2</c:v>
                </c:pt>
                <c:pt idx="433">
                  <c:v>1.5126981421509705E-3</c:v>
                </c:pt>
                <c:pt idx="434">
                  <c:v>2.3251856106537339E-2</c:v>
                </c:pt>
                <c:pt idx="435">
                  <c:v>-1.0395010395010396E-2</c:v>
                </c:pt>
                <c:pt idx="436">
                  <c:v>-2.3088235294117666E-2</c:v>
                </c:pt>
                <c:pt idx="437">
                  <c:v>1.073095202253717E-2</c:v>
                </c:pt>
                <c:pt idx="438">
                  <c:v>-1.5914893617021315E-2</c:v>
                </c:pt>
                <c:pt idx="439">
                  <c:v>-2.7458272074720701E-3</c:v>
                </c:pt>
                <c:pt idx="440">
                  <c:v>-8.6937669376693574E-3</c:v>
                </c:pt>
                <c:pt idx="441">
                  <c:v>-6.8891610532762536E-3</c:v>
                </c:pt>
                <c:pt idx="442">
                  <c:v>2.3431478341298079E-2</c:v>
                </c:pt>
                <c:pt idx="443">
                  <c:v>1.3061347449056427E-2</c:v>
                </c:pt>
                <c:pt idx="444">
                  <c:v>1.2446898895497055E-2</c:v>
                </c:pt>
                <c:pt idx="445">
                  <c:v>-1.3846347501364179E-3</c:v>
                </c:pt>
                <c:pt idx="446">
                  <c:v>1.8907563025209607E-3</c:v>
                </c:pt>
                <c:pt idx="447">
                  <c:v>-2.0759068987209011E-2</c:v>
                </c:pt>
                <c:pt idx="448">
                  <c:v>-1.4989293361884369E-2</c:v>
                </c:pt>
                <c:pt idx="449">
                  <c:v>0</c:v>
                </c:pt>
                <c:pt idx="450">
                  <c:v>3.8543478260869603E-2</c:v>
                </c:pt>
                <c:pt idx="451">
                  <c:v>7.5000523308144607E-2</c:v>
                </c:pt>
                <c:pt idx="452">
                  <c:v>4.174779967287183E-2</c:v>
                </c:pt>
                <c:pt idx="453">
                  <c:v>4.7102803738317415E-3</c:v>
                </c:pt>
                <c:pt idx="454">
                  <c:v>-6.6044054174727541E-3</c:v>
                </c:pt>
                <c:pt idx="455">
                  <c:v>-1.6798696555986342E-2</c:v>
                </c:pt>
                <c:pt idx="456">
                  <c:v>-1.1409523809523826E-2</c:v>
                </c:pt>
                <c:pt idx="457">
                  <c:v>-7.726248049170519E-3</c:v>
                </c:pt>
                <c:pt idx="458">
                  <c:v>-5.8252427184466021E-3</c:v>
                </c:pt>
                <c:pt idx="459">
                  <c:v>8.4960937500000444E-3</c:v>
                </c:pt>
                <c:pt idx="460">
                  <c:v>1.1968625932022756E-2</c:v>
                </c:pt>
                <c:pt idx="461">
                  <c:v>-1.033433487072443E-3</c:v>
                </c:pt>
                <c:pt idx="462">
                  <c:v>-2.2816529052280741E-2</c:v>
                </c:pt>
                <c:pt idx="463">
                  <c:v>3.9052697616060256E-2</c:v>
                </c:pt>
                <c:pt idx="464">
                  <c:v>-9.433962264150943E-3</c:v>
                </c:pt>
                <c:pt idx="465">
                  <c:v>-2.9504761904761923E-2</c:v>
                </c:pt>
                <c:pt idx="466">
                  <c:v>1.9979980765833967E-2</c:v>
                </c:pt>
                <c:pt idx="467">
                  <c:v>-4.1948084434952826E-3</c:v>
                </c:pt>
                <c:pt idx="468">
                  <c:v>-1.9439237889122919E-2</c:v>
                </c:pt>
                <c:pt idx="469">
                  <c:v>-2.4534436890334001E-2</c:v>
                </c:pt>
                <c:pt idx="470">
                  <c:v>0</c:v>
                </c:pt>
                <c:pt idx="471">
                  <c:v>-2.0202020202020204E-2</c:v>
                </c:pt>
                <c:pt idx="472">
                  <c:v>1.0309278350515464E-2</c:v>
                </c:pt>
                <c:pt idx="473">
                  <c:v>1.2734693877551039E-2</c:v>
                </c:pt>
                <c:pt idx="474">
                  <c:v>3.8650652909882212E-2</c:v>
                </c:pt>
                <c:pt idx="475">
                  <c:v>-2.1419424935004393E-2</c:v>
                </c:pt>
                <c:pt idx="476">
                  <c:v>-5.5593005273801538E-2</c:v>
                </c:pt>
                <c:pt idx="477">
                  <c:v>5.8277700801948294E-2</c:v>
                </c:pt>
                <c:pt idx="478">
                  <c:v>-3.1734774846260666E-2</c:v>
                </c:pt>
                <c:pt idx="479">
                  <c:v>3.8875031371484051E-3</c:v>
                </c:pt>
                <c:pt idx="480">
                  <c:v>-1.6387755102040762E-2</c:v>
                </c:pt>
                <c:pt idx="481">
                  <c:v>-1.3839035624623972E-2</c:v>
                </c:pt>
                <c:pt idx="482">
                  <c:v>1.0519671786240268E-3</c:v>
                </c:pt>
                <c:pt idx="483">
                  <c:v>-2.9424127784783521E-2</c:v>
                </c:pt>
                <c:pt idx="484">
                  <c:v>2.3559982676483314E-2</c:v>
                </c:pt>
                <c:pt idx="485">
                  <c:v>2.3377337733773401E-2</c:v>
                </c:pt>
                <c:pt idx="486">
                  <c:v>-1.597998883674781E-2</c:v>
                </c:pt>
                <c:pt idx="487">
                  <c:v>2.0252100840336105E-2</c:v>
                </c:pt>
                <c:pt idx="488">
                  <c:v>1.6802569804793728E-2</c:v>
                </c:pt>
                <c:pt idx="489">
                  <c:v>5.8120696638315197E-3</c:v>
                </c:pt>
                <c:pt idx="490">
                  <c:v>8.7180622948838955E-3</c:v>
                </c:pt>
                <c:pt idx="491">
                  <c:v>-3.0738522954092224E-3</c:v>
                </c:pt>
                <c:pt idx="492">
                  <c:v>1.0811676610740009E-3</c:v>
                </c:pt>
                <c:pt idx="493">
                  <c:v>-0.02</c:v>
                </c:pt>
                <c:pt idx="494">
                  <c:v>7.0408163265305891E-3</c:v>
                </c:pt>
                <c:pt idx="495">
                  <c:v>7.1942446043165697E-3</c:v>
                </c:pt>
                <c:pt idx="496">
                  <c:v>-6.0362173038229373E-3</c:v>
                </c:pt>
                <c:pt idx="497">
                  <c:v>6.61943319838053E-3</c:v>
                </c:pt>
                <c:pt idx="498">
                  <c:v>-3.5594345124378745E-3</c:v>
                </c:pt>
                <c:pt idx="499">
                  <c:v>1.0292633703330016E-2</c:v>
                </c:pt>
                <c:pt idx="500">
                  <c:v>-9.1889732321214987E-3</c:v>
                </c:pt>
                <c:pt idx="501">
                  <c:v>-7.0564516129032256E-3</c:v>
                </c:pt>
                <c:pt idx="502">
                  <c:v>-3.0456852791878172E-3</c:v>
                </c:pt>
                <c:pt idx="503">
                  <c:v>1.2097759674134415E-2</c:v>
                </c:pt>
                <c:pt idx="504">
                  <c:v>-5.916207187990497E-3</c:v>
                </c:pt>
                <c:pt idx="505">
                  <c:v>-7.2874493927125965E-3</c:v>
                </c:pt>
                <c:pt idx="506">
                  <c:v>3.9763458401305988E-3</c:v>
                </c:pt>
                <c:pt idx="507">
                  <c:v>-4.7730273179649087E-3</c:v>
                </c:pt>
                <c:pt idx="508">
                  <c:v>1.020408163265306E-2</c:v>
                </c:pt>
                <c:pt idx="509">
                  <c:v>-1.0101010101010102E-2</c:v>
                </c:pt>
                <c:pt idx="510">
                  <c:v>-6.1224489795918364E-3</c:v>
                </c:pt>
                <c:pt idx="511">
                  <c:v>2.053388090349543E-4</c:v>
                </c:pt>
                <c:pt idx="512">
                  <c:v>0</c:v>
                </c:pt>
                <c:pt idx="513">
                  <c:v>-3.9622254157257375E-3</c:v>
                </c:pt>
                <c:pt idx="514">
                  <c:v>-3.5039264587673582E-4</c:v>
                </c:pt>
                <c:pt idx="515">
                  <c:v>2.6804123711340441E-3</c:v>
                </c:pt>
                <c:pt idx="516">
                  <c:v>-4.6679004729591579E-3</c:v>
                </c:pt>
                <c:pt idx="517">
                  <c:v>-4.9996901018531069E-3</c:v>
                </c:pt>
                <c:pt idx="518">
                  <c:v>-2.2009509769315466E-3</c:v>
                </c:pt>
                <c:pt idx="519">
                  <c:v>-6.1804182707315101E-3</c:v>
                </c:pt>
                <c:pt idx="520">
                  <c:v>7.3914318020018212E-3</c:v>
                </c:pt>
                <c:pt idx="521">
                  <c:v>-2.5358026231008029E-3</c:v>
                </c:pt>
                <c:pt idx="522">
                  <c:v>-7.1474712955052347E-3</c:v>
                </c:pt>
                <c:pt idx="523">
                  <c:v>-3.0642656256558358E-3</c:v>
                </c:pt>
                <c:pt idx="524">
                  <c:v>-5.9157894736842154E-3</c:v>
                </c:pt>
                <c:pt idx="525">
                  <c:v>1.5205743450729593E-2</c:v>
                </c:pt>
                <c:pt idx="526">
                  <c:v>-6.9257567223647676E-2</c:v>
                </c:pt>
                <c:pt idx="527">
                  <c:v>1.2752986529798054E-2</c:v>
                </c:pt>
                <c:pt idx="528">
                  <c:v>-5.9310405877926941E-3</c:v>
                </c:pt>
                <c:pt idx="529">
                  <c:v>2.9097466494501074E-2</c:v>
                </c:pt>
                <c:pt idx="530">
                  <c:v>1.6873985938344461E-3</c:v>
                </c:pt>
                <c:pt idx="531">
                  <c:v>-1.0409692676500428E-2</c:v>
                </c:pt>
                <c:pt idx="532">
                  <c:v>3.906505750638398E-3</c:v>
                </c:pt>
                <c:pt idx="533">
                  <c:v>-2.0413043478260839E-2</c:v>
                </c:pt>
                <c:pt idx="534">
                  <c:v>-6.0806462351035463E-3</c:v>
                </c:pt>
                <c:pt idx="535">
                  <c:v>2.3310335588452E-2</c:v>
                </c:pt>
                <c:pt idx="536">
                  <c:v>-3.17688900525845E-2</c:v>
                </c:pt>
                <c:pt idx="537">
                  <c:v>1.2236619718309874E-2</c:v>
                </c:pt>
                <c:pt idx="538">
                  <c:v>2.4400017810231933E-2</c:v>
                </c:pt>
                <c:pt idx="539">
                  <c:v>-1.2822184552526948E-3</c:v>
                </c:pt>
                <c:pt idx="540">
                  <c:v>-1.3534979871613595E-2</c:v>
                </c:pt>
                <c:pt idx="541">
                  <c:v>-1.8375135111287549E-2</c:v>
                </c:pt>
                <c:pt idx="542">
                  <c:v>-1.1011235955056384E-3</c:v>
                </c:pt>
                <c:pt idx="543">
                  <c:v>-1.3655485815842148E-2</c:v>
                </c:pt>
                <c:pt idx="544">
                  <c:v>-1.331995255907302E-2</c:v>
                </c:pt>
                <c:pt idx="545">
                  <c:v>-5.0855293573741226E-3</c:v>
                </c:pt>
                <c:pt idx="546">
                  <c:v>2.5882899628252892E-2</c:v>
                </c:pt>
                <c:pt idx="547">
                  <c:v>-1.2116682520270015E-2</c:v>
                </c:pt>
                <c:pt idx="548">
                  <c:v>8.941057795914312E-4</c:v>
                </c:pt>
                <c:pt idx="549">
                  <c:v>0</c:v>
                </c:pt>
                <c:pt idx="550">
                  <c:v>1.9286270557515268E-2</c:v>
                </c:pt>
                <c:pt idx="551">
                  <c:v>0</c:v>
                </c:pt>
                <c:pt idx="552">
                  <c:v>-3.0112359550561747E-2</c:v>
                </c:pt>
                <c:pt idx="553">
                  <c:v>-1.1121408711770184E-2</c:v>
                </c:pt>
                <c:pt idx="554">
                  <c:v>-1.391752577319587E-2</c:v>
                </c:pt>
                <c:pt idx="555">
                  <c:v>-1.7345435536758498E-3</c:v>
                </c:pt>
                <c:pt idx="556">
                  <c:v>-2.6896436817175529E-3</c:v>
                </c:pt>
                <c:pt idx="557">
                  <c:v>1.0501193317422381E-2</c:v>
                </c:pt>
                <c:pt idx="558">
                  <c:v>4.5937647614549E-2</c:v>
                </c:pt>
                <c:pt idx="559">
                  <c:v>-3.2923111663091434E-2</c:v>
                </c:pt>
                <c:pt idx="560">
                  <c:v>2.8159805730030126E-2</c:v>
                </c:pt>
                <c:pt idx="561">
                  <c:v>-2.4368087570685534E-2</c:v>
                </c:pt>
                <c:pt idx="562">
                  <c:v>-2.2346368715083852E-2</c:v>
                </c:pt>
                <c:pt idx="563">
                  <c:v>-4.6119047619047629E-2</c:v>
                </c:pt>
                <c:pt idx="564">
                  <c:v>7.2385992062500995E-3</c:v>
                </c:pt>
                <c:pt idx="565">
                  <c:v>-9.4664585037047885E-3</c:v>
                </c:pt>
                <c:pt idx="566">
                  <c:v>1.1558379825373407E-2</c:v>
                </c:pt>
                <c:pt idx="567">
                  <c:v>3.670269334454538E-2</c:v>
                </c:pt>
                <c:pt idx="568">
                  <c:v>1.1665911205477459E-2</c:v>
                </c:pt>
                <c:pt idx="569">
                  <c:v>7.6875913785784816E-3</c:v>
                </c:pt>
                <c:pt idx="570">
                  <c:v>7.5353365159600005E-3</c:v>
                </c:pt>
                <c:pt idx="571">
                  <c:v>5.3653551354113493E-3</c:v>
                </c:pt>
                <c:pt idx="572">
                  <c:v>1.1089291902505749E-3</c:v>
                </c:pt>
                <c:pt idx="573">
                  <c:v>1.5692428403295568E-3</c:v>
                </c:pt>
                <c:pt idx="574">
                  <c:v>-6.8293357295914806E-2</c:v>
                </c:pt>
                <c:pt idx="575">
                  <c:v>-3.4127160768602899E-3</c:v>
                </c:pt>
                <c:pt idx="576">
                  <c:v>-7.0721357850071281E-3</c:v>
                </c:pt>
                <c:pt idx="577">
                  <c:v>8.1971310041486223E-3</c:v>
                </c:pt>
                <c:pt idx="578">
                  <c:v>3.6438451241881174E-3</c:v>
                </c:pt>
                <c:pt idx="579">
                  <c:v>2.4698066141398666E-5</c:v>
                </c:pt>
                <c:pt idx="580">
                  <c:v>-1.1928871326253357E-2</c:v>
                </c:pt>
                <c:pt idx="581">
                  <c:v>-9.6733071712450432E-3</c:v>
                </c:pt>
                <c:pt idx="582">
                  <c:v>-2.8571428571428557E-2</c:v>
                </c:pt>
                <c:pt idx="583">
                  <c:v>3.8973186447718058E-4</c:v>
                </c:pt>
                <c:pt idx="584">
                  <c:v>-3.0958626600524529E-2</c:v>
                </c:pt>
                <c:pt idx="585">
                  <c:v>9.0857923936640307E-3</c:v>
                </c:pt>
                <c:pt idx="586">
                  <c:v>1.9256308100929615E-2</c:v>
                </c:pt>
                <c:pt idx="587">
                  <c:v>2.0638436482084733E-2</c:v>
                </c:pt>
                <c:pt idx="588">
                  <c:v>3.3957157811422473E-3</c:v>
                </c:pt>
                <c:pt idx="589">
                  <c:v>9.160305343511508E-3</c:v>
                </c:pt>
                <c:pt idx="590">
                  <c:v>-1.2859304084720177E-2</c:v>
                </c:pt>
                <c:pt idx="591">
                  <c:v>2.1711366538952746E-2</c:v>
                </c:pt>
                <c:pt idx="592">
                  <c:v>-2.6675000000000039E-2</c:v>
                </c:pt>
                <c:pt idx="593">
                  <c:v>2.6455705956387374E-3</c:v>
                </c:pt>
                <c:pt idx="594">
                  <c:v>6.762988011066672E-3</c:v>
                </c:pt>
                <c:pt idx="595">
                  <c:v>1.8575063613232015E-3</c:v>
                </c:pt>
                <c:pt idx="596">
                  <c:v>2.0547075407004737E-2</c:v>
                </c:pt>
                <c:pt idx="597">
                  <c:v>-4.5293912697227448E-3</c:v>
                </c:pt>
                <c:pt idx="598">
                  <c:v>-8.0500000000000675E-3</c:v>
                </c:pt>
                <c:pt idx="599">
                  <c:v>4.2088814960431877E-3</c:v>
                </c:pt>
                <c:pt idx="600">
                  <c:v>-2.1207177814029334E-2</c:v>
                </c:pt>
                <c:pt idx="601">
                  <c:v>-2.0512820512820513E-2</c:v>
                </c:pt>
                <c:pt idx="602">
                  <c:v>0</c:v>
                </c:pt>
                <c:pt idx="603">
                  <c:v>4.9738219895287365E-3</c:v>
                </c:pt>
                <c:pt idx="604">
                  <c:v>3.7249283667621954E-3</c:v>
                </c:pt>
                <c:pt idx="605">
                  <c:v>4.930838502063108E-4</c:v>
                </c:pt>
                <c:pt idx="606">
                  <c:v>0</c:v>
                </c:pt>
                <c:pt idx="607">
                  <c:v>-7.8335754305872123E-3</c:v>
                </c:pt>
                <c:pt idx="608">
                  <c:v>1.1633986928104545E-2</c:v>
                </c:pt>
                <c:pt idx="609">
                  <c:v>7.8821553172244777E-3</c:v>
                </c:pt>
                <c:pt idx="610">
                  <c:v>-8.4615384615384908E-3</c:v>
                </c:pt>
                <c:pt idx="611">
                  <c:v>-5.1461080941298401E-3</c:v>
                </c:pt>
                <c:pt idx="612">
                  <c:v>2.0742897247277219E-2</c:v>
                </c:pt>
                <c:pt idx="613">
                  <c:v>1.5788535486006745E-2</c:v>
                </c:pt>
                <c:pt idx="614">
                  <c:v>4.2618265687286198E-4</c:v>
                </c:pt>
                <c:pt idx="615">
                  <c:v>2.054828847792295E-3</c:v>
                </c:pt>
                <c:pt idx="616">
                  <c:v>-1.1328398519555799E-2</c:v>
                </c:pt>
                <c:pt idx="617">
                  <c:v>1.0421145820159364E-2</c:v>
                </c:pt>
                <c:pt idx="618">
                  <c:v>1.326757954289365E-3</c:v>
                </c:pt>
                <c:pt idx="619">
                  <c:v>-1.4749999999999375E-3</c:v>
                </c:pt>
                <c:pt idx="620">
                  <c:v>-1.3770311209033608E-3</c:v>
                </c:pt>
                <c:pt idx="621">
                  <c:v>2.0057162914301779E-4</c:v>
                </c:pt>
                <c:pt idx="622">
                  <c:v>-8.5977841279390559E-3</c:v>
                </c:pt>
                <c:pt idx="623">
                  <c:v>-3.2110439685468935E-3</c:v>
                </c:pt>
                <c:pt idx="624">
                  <c:v>-1.0754870129870153E-2</c:v>
                </c:pt>
                <c:pt idx="625">
                  <c:v>1.5384615384615385E-2</c:v>
                </c:pt>
                <c:pt idx="626">
                  <c:v>-7.575757575757576E-3</c:v>
                </c:pt>
                <c:pt idx="627">
                  <c:v>-5.9372349448684842E-3</c:v>
                </c:pt>
                <c:pt idx="628">
                  <c:v>-5.4394197952218424E-3</c:v>
                </c:pt>
                <c:pt idx="629">
                  <c:v>-1.4262734584450451E-2</c:v>
                </c:pt>
                <c:pt idx="630">
                  <c:v>1.1749347258485639E-2</c:v>
                </c:pt>
                <c:pt idx="631">
                  <c:v>-2.7870967741935072E-3</c:v>
                </c:pt>
                <c:pt idx="632">
                  <c:v>-1.6614046891982856E-2</c:v>
                </c:pt>
                <c:pt idx="633">
                  <c:v>-2.1052631578943179E-4</c:v>
                </c:pt>
                <c:pt idx="634">
                  <c:v>2.105706464518427E-4</c:v>
                </c:pt>
                <c:pt idx="635">
                  <c:v>2.8947368421056223E-4</c:v>
                </c:pt>
                <c:pt idx="636">
                  <c:v>-1.0418036884059973E-2</c:v>
                </c:pt>
                <c:pt idx="637">
                  <c:v>1.0261863618237442E-2</c:v>
                </c:pt>
                <c:pt idx="638">
                  <c:v>2.6236151680219016E-2</c:v>
                </c:pt>
                <c:pt idx="639">
                  <c:v>-3.7950664136622856E-3</c:v>
                </c:pt>
                <c:pt idx="640">
                  <c:v>1.4157014157014158E-2</c:v>
                </c:pt>
                <c:pt idx="641">
                  <c:v>-1.0126903553299515E-2</c:v>
                </c:pt>
                <c:pt idx="642">
                  <c:v>2.5512166354708824E-2</c:v>
                </c:pt>
                <c:pt idx="643">
                  <c:v>0</c:v>
                </c:pt>
                <c:pt idx="644">
                  <c:v>-9.0009000900079217E-4</c:v>
                </c:pt>
                <c:pt idx="645">
                  <c:v>-1.5265265265265607E-3</c:v>
                </c:pt>
                <c:pt idx="646">
                  <c:v>1.0301010050377236E-2</c:v>
                </c:pt>
                <c:pt idx="647">
                  <c:v>3.6913917142148339E-2</c:v>
                </c:pt>
                <c:pt idx="648">
                  <c:v>-2.6556294559548629E-3</c:v>
                </c:pt>
                <c:pt idx="649">
                  <c:v>-3.4303260009115716E-3</c:v>
                </c:pt>
                <c:pt idx="650">
                  <c:v>-7.8952435971499438E-3</c:v>
                </c:pt>
                <c:pt idx="651">
                  <c:v>1.2956133540372609E-2</c:v>
                </c:pt>
                <c:pt idx="652">
                  <c:v>-4.071856287425531E-4</c:v>
                </c:pt>
                <c:pt idx="653">
                  <c:v>-1.0016054441329421E-2</c:v>
                </c:pt>
                <c:pt idx="654">
                  <c:v>-8.181048045504043E-3</c:v>
                </c:pt>
                <c:pt idx="655">
                  <c:v>-4.3194963028039676E-3</c:v>
                </c:pt>
                <c:pt idx="656">
                  <c:v>-3.093137254901962E-2</c:v>
                </c:pt>
                <c:pt idx="657">
                  <c:v>1.1684961303050242E-2</c:v>
                </c:pt>
                <c:pt idx="658">
                  <c:v>0</c:v>
                </c:pt>
                <c:pt idx="659">
                  <c:v>6.075000000000017E-3</c:v>
                </c:pt>
                <c:pt idx="660">
                  <c:v>5.9637700966627171E-3</c:v>
                </c:pt>
                <c:pt idx="661">
                  <c:v>-2.6183830249734514E-3</c:v>
                </c:pt>
                <c:pt idx="662">
                  <c:v>-6.2597518389184157E-3</c:v>
                </c:pt>
                <c:pt idx="663">
                  <c:v>-2.1744954734353636E-3</c:v>
                </c:pt>
                <c:pt idx="664">
                  <c:v>-1.0914903714064502E-2</c:v>
                </c:pt>
                <c:pt idx="665">
                  <c:v>4.6527777777777089E-3</c:v>
                </c:pt>
                <c:pt idx="666">
                  <c:v>5.4230003079108625E-3</c:v>
                </c:pt>
                <c:pt idx="667">
                  <c:v>-1.2500000000000001E-2</c:v>
                </c:pt>
                <c:pt idx="668">
                  <c:v>-3.7468354430380208E-3</c:v>
                </c:pt>
                <c:pt idx="669">
                  <c:v>2.4064850579386125E-2</c:v>
                </c:pt>
                <c:pt idx="670">
                  <c:v>-1.7618303183701885E-2</c:v>
                </c:pt>
                <c:pt idx="671">
                  <c:v>7.8557174972846335E-3</c:v>
                </c:pt>
                <c:pt idx="672">
                  <c:v>2.5062656641604009E-3</c:v>
                </c:pt>
                <c:pt idx="673">
                  <c:v>-5.5500000000000679E-3</c:v>
                </c:pt>
                <c:pt idx="674">
                  <c:v>-9.2513449645531456E-3</c:v>
                </c:pt>
                <c:pt idx="675">
                  <c:v>-1.167216442527283E-2</c:v>
                </c:pt>
                <c:pt idx="676">
                  <c:v>1.2836970474967907E-3</c:v>
                </c:pt>
                <c:pt idx="677">
                  <c:v>9.7948717948717779E-3</c:v>
                </c:pt>
                <c:pt idx="678">
                  <c:v>7.3383779391599877E-3</c:v>
                </c:pt>
                <c:pt idx="679">
                  <c:v>1.1393713291825361E-2</c:v>
                </c:pt>
                <c:pt idx="680">
                  <c:v>1.3957081972933287E-3</c:v>
                </c:pt>
                <c:pt idx="681">
                  <c:v>1.5555389631399486E-2</c:v>
                </c:pt>
                <c:pt idx="682">
                  <c:v>4.8034506420938624E-3</c:v>
                </c:pt>
                <c:pt idx="683">
                  <c:v>-9.7560975609756097E-3</c:v>
                </c:pt>
                <c:pt idx="684">
                  <c:v>-5.6157635467979621E-3</c:v>
                </c:pt>
                <c:pt idx="685">
                  <c:v>-6.4648766471812483E-3</c:v>
                </c:pt>
                <c:pt idx="686">
                  <c:v>-2.7673206850988845E-3</c:v>
                </c:pt>
                <c:pt idx="687">
                  <c:v>0</c:v>
                </c:pt>
                <c:pt idx="688">
                  <c:v>-5.0000000000000001E-3</c:v>
                </c:pt>
                <c:pt idx="689">
                  <c:v>5.0000000000000227E-3</c:v>
                </c:pt>
                <c:pt idx="690">
                  <c:v>-6.2251556288907446E-3</c:v>
                </c:pt>
                <c:pt idx="691">
                  <c:v>4.0503144654088392E-3</c:v>
                </c:pt>
                <c:pt idx="692">
                  <c:v>9.7466863771892114E-3</c:v>
                </c:pt>
                <c:pt idx="693">
                  <c:v>-1.2406947890818859E-2</c:v>
                </c:pt>
                <c:pt idx="694">
                  <c:v>5.0251256281407036E-3</c:v>
                </c:pt>
                <c:pt idx="695">
                  <c:v>-6.0999999999999943E-3</c:v>
                </c:pt>
                <c:pt idx="696">
                  <c:v>3.0687191870408755E-3</c:v>
                </c:pt>
                <c:pt idx="697">
                  <c:v>3.0593309594263186E-3</c:v>
                </c:pt>
                <c:pt idx="698">
                  <c:v>-2.0062500000000228E-3</c:v>
                </c:pt>
                <c:pt idx="699">
                  <c:v>-1.9226072307566657E-3</c:v>
                </c:pt>
                <c:pt idx="700">
                  <c:v>2.8863288406996892E-3</c:v>
                </c:pt>
                <c:pt idx="701">
                  <c:v>-1.1462035136893698E-2</c:v>
                </c:pt>
                <c:pt idx="702">
                  <c:v>0</c:v>
                </c:pt>
                <c:pt idx="703">
                  <c:v>-4.2531645569620427E-3</c:v>
                </c:pt>
                <c:pt idx="704">
                  <c:v>-8.4409641004779649E-3</c:v>
                </c:pt>
                <c:pt idx="705">
                  <c:v>5.1282051282051282E-3</c:v>
                </c:pt>
                <c:pt idx="706">
                  <c:v>-1.7219387755102039E-2</c:v>
                </c:pt>
                <c:pt idx="707">
                  <c:v>1.8792991563919555E-2</c:v>
                </c:pt>
                <c:pt idx="708">
                  <c:v>-6.2931539657062018E-3</c:v>
                </c:pt>
                <c:pt idx="709">
                  <c:v>6.1791702989590922E-3</c:v>
                </c:pt>
                <c:pt idx="710">
                  <c:v>-6.6508676706674152E-3</c:v>
                </c:pt>
                <c:pt idx="711">
                  <c:v>4.6175157765124112E-4</c:v>
                </c:pt>
                <c:pt idx="712">
                  <c:v>2.3076923076923078E-2</c:v>
                </c:pt>
                <c:pt idx="713">
                  <c:v>-1.9423558897243107E-2</c:v>
                </c:pt>
                <c:pt idx="714">
                  <c:v>-8.9456869009590478E-4</c:v>
                </c:pt>
                <c:pt idx="715">
                  <c:v>-2.3023791250958744E-3</c:v>
                </c:pt>
                <c:pt idx="716">
                  <c:v>2.0769230769230825E-3</c:v>
                </c:pt>
                <c:pt idx="717">
                  <c:v>-4.0684731711061002E-3</c:v>
                </c:pt>
                <c:pt idx="718">
                  <c:v>1.9269307846462153E-3</c:v>
                </c:pt>
                <c:pt idx="719">
                  <c:v>7.692899453797142E-5</c:v>
                </c:pt>
                <c:pt idx="720">
                  <c:v>0</c:v>
                </c:pt>
                <c:pt idx="721">
                  <c:v>-1.0256410256410256E-2</c:v>
                </c:pt>
                <c:pt idx="722">
                  <c:v>-1.5854922279792759E-2</c:v>
                </c:pt>
                <c:pt idx="723">
                  <c:v>2.948299462988324E-3</c:v>
                </c:pt>
                <c:pt idx="724">
                  <c:v>-2.6246719160104987E-3</c:v>
                </c:pt>
                <c:pt idx="725">
                  <c:v>-5.263157894736842E-3</c:v>
                </c:pt>
                <c:pt idx="726">
                  <c:v>-1.2962962962963203E-3</c:v>
                </c:pt>
                <c:pt idx="727">
                  <c:v>-6.648830494556412E-3</c:v>
                </c:pt>
                <c:pt idx="728">
                  <c:v>1.3280000000000049E-2</c:v>
                </c:pt>
                <c:pt idx="729">
                  <c:v>-1.3105952944891884E-2</c:v>
                </c:pt>
                <c:pt idx="730">
                  <c:v>0</c:v>
                </c:pt>
                <c:pt idx="731">
                  <c:v>-1.1466666666666696E-2</c:v>
                </c:pt>
                <c:pt idx="732">
                  <c:v>-4.5589425411383805E-3</c:v>
                </c:pt>
                <c:pt idx="733">
                  <c:v>-3.8210346603072226E-3</c:v>
                </c:pt>
                <c:pt idx="734">
                  <c:v>-1.8770402611534367E-2</c:v>
                </c:pt>
                <c:pt idx="735">
                  <c:v>2.3010812309398426E-2</c:v>
                </c:pt>
                <c:pt idx="736">
                  <c:v>1.3008130081300844E-2</c:v>
                </c:pt>
                <c:pt idx="737">
                  <c:v>7.7581594435517285E-4</c:v>
                </c:pt>
                <c:pt idx="738">
                  <c:v>-3.4483680397764272E-3</c:v>
                </c:pt>
                <c:pt idx="739">
                  <c:v>-2.8406652360515105E-2</c:v>
                </c:pt>
                <c:pt idx="740">
                  <c:v>1.9795146461997228E-2</c:v>
                </c:pt>
                <c:pt idx="741">
                  <c:v>1.5214684065190331E-2</c:v>
                </c:pt>
                <c:pt idx="742">
                  <c:v>-2.4266666666666728E-2</c:v>
                </c:pt>
                <c:pt idx="743">
                  <c:v>-3.096474446570097E-2</c:v>
                </c:pt>
                <c:pt idx="744">
                  <c:v>6.2046986490686543E-4</c:v>
                </c:pt>
                <c:pt idx="745">
                  <c:v>4.3321401392372963E-2</c:v>
                </c:pt>
                <c:pt idx="746">
                  <c:v>9.914631510697965E-3</c:v>
                </c:pt>
                <c:pt idx="747">
                  <c:v>1.3910066072814881E-3</c:v>
                </c:pt>
                <c:pt idx="748">
                  <c:v>-1.5760651796448025E-3</c:v>
                </c:pt>
                <c:pt idx="749">
                  <c:v>-1.0113441780821845E-2</c:v>
                </c:pt>
                <c:pt idx="750">
                  <c:v>-2.64879182658527E-3</c:v>
                </c:pt>
                <c:pt idx="751">
                  <c:v>2.7371273712736882E-3</c:v>
                </c:pt>
                <c:pt idx="752">
                  <c:v>-1.2053728277614063E-2</c:v>
                </c:pt>
                <c:pt idx="753">
                  <c:v>-6.975789905621697E-3</c:v>
                </c:pt>
                <c:pt idx="754">
                  <c:v>2.6887052341597772E-2</c:v>
                </c:pt>
                <c:pt idx="755">
                  <c:v>-2.0388453696748333E-3</c:v>
                </c:pt>
                <c:pt idx="756">
                  <c:v>0</c:v>
                </c:pt>
                <c:pt idx="757">
                  <c:v>-1.8817204301075269E-2</c:v>
                </c:pt>
                <c:pt idx="758">
                  <c:v>-1.2328767123287671E-2</c:v>
                </c:pt>
                <c:pt idx="759">
                  <c:v>-2.1858529819694855E-2</c:v>
                </c:pt>
                <c:pt idx="760">
                  <c:v>-1.7582666893539917E-3</c:v>
                </c:pt>
                <c:pt idx="761">
                  <c:v>-3.4346590909090841E-2</c:v>
                </c:pt>
                <c:pt idx="762">
                  <c:v>-8.2668941778706196E-3</c:v>
                </c:pt>
                <c:pt idx="763">
                  <c:v>1.1331948976564796E-2</c:v>
                </c:pt>
                <c:pt idx="764">
                  <c:v>1.290625366654927E-3</c:v>
                </c:pt>
                <c:pt idx="765">
                  <c:v>1.2889617998593794E-2</c:v>
                </c:pt>
                <c:pt idx="766">
                  <c:v>-2.160458121240158E-2</c:v>
                </c:pt>
                <c:pt idx="767">
                  <c:v>1.2208460196872491E-2</c:v>
                </c:pt>
                <c:pt idx="768">
                  <c:v>1.8894924361894661E-2</c:v>
                </c:pt>
                <c:pt idx="769">
                  <c:v>1.7484020751526334E-2</c:v>
                </c:pt>
                <c:pt idx="770">
                  <c:v>2.816980760018847E-5</c:v>
                </c:pt>
                <c:pt idx="771">
                  <c:v>-1.5464788732394392E-2</c:v>
                </c:pt>
                <c:pt idx="772">
                  <c:v>2.1172498640954739E-3</c:v>
                </c:pt>
                <c:pt idx="773">
                  <c:v>1.1848679514632341E-2</c:v>
                </c:pt>
                <c:pt idx="774">
                  <c:v>4.7319413092550902E-2</c:v>
                </c:pt>
                <c:pt idx="775">
                  <c:v>1.3794218282727602E-2</c:v>
                </c:pt>
                <c:pt idx="776">
                  <c:v>-1.9293629913099065E-2</c:v>
                </c:pt>
                <c:pt idx="777">
                  <c:v>-5.006368045958237E-3</c:v>
                </c:pt>
                <c:pt idx="778">
                  <c:v>-1.027418245695255E-2</c:v>
                </c:pt>
                <c:pt idx="779">
                  <c:v>-9.3833411298534022E-3</c:v>
                </c:pt>
                <c:pt idx="780">
                  <c:v>0</c:v>
                </c:pt>
                <c:pt idx="781">
                  <c:v>-1.3888888888888888E-2</c:v>
                </c:pt>
                <c:pt idx="782">
                  <c:v>1.8028169014084124E-3</c:v>
                </c:pt>
                <c:pt idx="783">
                  <c:v>-1.7995726015071038E-3</c:v>
                </c:pt>
                <c:pt idx="784">
                  <c:v>-1.2056338028168937E-2</c:v>
                </c:pt>
                <c:pt idx="785">
                  <c:v>1.1205520072992557E-2</c:v>
                </c:pt>
                <c:pt idx="786">
                  <c:v>-4.3047135673669797E-3</c:v>
                </c:pt>
                <c:pt idx="787">
                  <c:v>9.0619896731090194E-4</c:v>
                </c:pt>
                <c:pt idx="788">
                  <c:v>1.5749813737232898E-3</c:v>
                </c:pt>
                <c:pt idx="789">
                  <c:v>-5.6497175141242938E-3</c:v>
                </c:pt>
                <c:pt idx="790">
                  <c:v>0</c:v>
                </c:pt>
                <c:pt idx="791">
                  <c:v>-8.3806818181817854E-3</c:v>
                </c:pt>
                <c:pt idx="792">
                  <c:v>2.7216731127345326E-3</c:v>
                </c:pt>
                <c:pt idx="793">
                  <c:v>-1.4285714285714286E-3</c:v>
                </c:pt>
                <c:pt idx="794">
                  <c:v>2.8612303290414878E-3</c:v>
                </c:pt>
                <c:pt idx="795">
                  <c:v>1.2838801711840228E-2</c:v>
                </c:pt>
                <c:pt idx="796">
                  <c:v>2.225352112676114E-3</c:v>
                </c:pt>
                <c:pt idx="797">
                  <c:v>2.307540965176081E-2</c:v>
                </c:pt>
                <c:pt idx="798">
                  <c:v>-4.3956043956044581E-3</c:v>
                </c:pt>
                <c:pt idx="799">
                  <c:v>-1.1589403973509903E-2</c:v>
                </c:pt>
                <c:pt idx="800">
                  <c:v>2.2054718034618106E-3</c:v>
                </c:pt>
                <c:pt idx="801">
                  <c:v>-5.4764756678459078E-2</c:v>
                </c:pt>
                <c:pt idx="802">
                  <c:v>-1.4734918810600705E-4</c:v>
                </c:pt>
                <c:pt idx="803">
                  <c:v>-6.7201131808534926E-3</c:v>
                </c:pt>
                <c:pt idx="804">
                  <c:v>7.4183976261127599E-3</c:v>
                </c:pt>
                <c:pt idx="805">
                  <c:v>5.8910162002942155E-4</c:v>
                </c:pt>
                <c:pt idx="806">
                  <c:v>-1.7662643508977508E-3</c:v>
                </c:pt>
                <c:pt idx="807">
                  <c:v>-5.5440872898849759E-3</c:v>
                </c:pt>
                <c:pt idx="808">
                  <c:v>7.3542494513965991E-3</c:v>
                </c:pt>
                <c:pt idx="809">
                  <c:v>-4.4450986164262319E-3</c:v>
                </c:pt>
                <c:pt idx="810">
                  <c:v>2.0994115733758523E-3</c:v>
                </c:pt>
                <c:pt idx="811">
                  <c:v>0</c:v>
                </c:pt>
                <c:pt idx="812">
                  <c:v>3.2457952198292609E-4</c:v>
                </c:pt>
                <c:pt idx="813">
                  <c:v>1.9763428807410281E-3</c:v>
                </c:pt>
                <c:pt idx="814">
                  <c:v>-4.1215261422511293E-4</c:v>
                </c:pt>
                <c:pt idx="815">
                  <c:v>-1.5903869941686411E-3</c:v>
                </c:pt>
                <c:pt idx="816">
                  <c:v>-8.5545722713870347E-4</c:v>
                </c:pt>
                <c:pt idx="817">
                  <c:v>2.4209500752856226E-3</c:v>
                </c:pt>
                <c:pt idx="818">
                  <c:v>-6.037758077342209E-2</c:v>
                </c:pt>
                <c:pt idx="819">
                  <c:v>-1.253800583016131E-4</c:v>
                </c:pt>
                <c:pt idx="820">
                  <c:v>1.0658641336718235E-3</c:v>
                </c:pt>
                <c:pt idx="821">
                  <c:v>4.0710237058840529E-4</c:v>
                </c:pt>
                <c:pt idx="822">
                  <c:v>-7.1683465848618412E-3</c:v>
                </c:pt>
                <c:pt idx="823">
                  <c:v>8.9857174385974889E-3</c:v>
                </c:pt>
                <c:pt idx="824">
                  <c:v>6.6495844009749491E-2</c:v>
                </c:pt>
                <c:pt idx="825">
                  <c:v>7.4978025197773149E-2</c:v>
                </c:pt>
                <c:pt idx="826">
                  <c:v>6.0644879936765789E-2</c:v>
                </c:pt>
                <c:pt idx="827">
                  <c:v>-2.3744667728837973E-2</c:v>
                </c:pt>
                <c:pt idx="828">
                  <c:v>-6.7070281653066499E-2</c:v>
                </c:pt>
                <c:pt idx="829">
                  <c:v>-2.2910670955363706E-2</c:v>
                </c:pt>
                <c:pt idx="830">
                  <c:v>-1.3225526999711187E-2</c:v>
                </c:pt>
                <c:pt idx="831">
                  <c:v>6.6809083460142749E-2</c:v>
                </c:pt>
                <c:pt idx="832">
                  <c:v>4.6111644493210813E-2</c:v>
                </c:pt>
                <c:pt idx="833">
                  <c:v>2.3101531361443262E-2</c:v>
                </c:pt>
                <c:pt idx="834">
                  <c:v>2.4579029653740612E-2</c:v>
                </c:pt>
                <c:pt idx="835">
                  <c:v>-2.7766659995997942E-3</c:v>
                </c:pt>
                <c:pt idx="836">
                  <c:v>1.7810109118275089E-3</c:v>
                </c:pt>
                <c:pt idx="837">
                  <c:v>4.7576121794871225E-4</c:v>
                </c:pt>
                <c:pt idx="838">
                  <c:v>3.8293079714678329E-3</c:v>
                </c:pt>
                <c:pt idx="839">
                  <c:v>-2.4184701306471787E-3</c:v>
                </c:pt>
                <c:pt idx="840">
                  <c:v>-1.7495188823071948E-4</c:v>
                </c:pt>
                <c:pt idx="841">
                  <c:v>-1.5098490150984951E-2</c:v>
                </c:pt>
                <c:pt idx="842">
                  <c:v>-4.8984771573604233E-3</c:v>
                </c:pt>
                <c:pt idx="843">
                  <c:v>1.6272604381870573E-2</c:v>
                </c:pt>
                <c:pt idx="844">
                  <c:v>-8.6334546367172731E-3</c:v>
                </c:pt>
                <c:pt idx="845">
                  <c:v>5.0378471431103237E-3</c:v>
                </c:pt>
                <c:pt idx="846">
                  <c:v>0</c:v>
                </c:pt>
                <c:pt idx="847">
                  <c:v>-1.7607052896725463E-2</c:v>
                </c:pt>
                <c:pt idx="848">
                  <c:v>5.3588369528987257E-3</c:v>
                </c:pt>
                <c:pt idx="849">
                  <c:v>-2.2698291252232672E-3</c:v>
                </c:pt>
                <c:pt idx="850">
                  <c:v>-1.362439610439402E-2</c:v>
                </c:pt>
                <c:pt idx="851">
                  <c:v>1.6766870529698424E-2</c:v>
                </c:pt>
                <c:pt idx="852">
                  <c:v>-1.3635784376194782E-2</c:v>
                </c:pt>
                <c:pt idx="853">
                  <c:v>5.1679586563307496E-3</c:v>
                </c:pt>
                <c:pt idx="854">
                  <c:v>2.3136246786631806E-3</c:v>
                </c:pt>
                <c:pt idx="855">
                  <c:v>-4.4626827391637657E-3</c:v>
                </c:pt>
                <c:pt idx="856">
                  <c:v>-1.4427040395713167E-3</c:v>
                </c:pt>
                <c:pt idx="857">
                  <c:v>-3.9989680082559631E-3</c:v>
                </c:pt>
                <c:pt idx="858">
                  <c:v>-4.7921253723611518E-3</c:v>
                </c:pt>
                <c:pt idx="859">
                  <c:v>-1.23373243102551E-2</c:v>
                </c:pt>
                <c:pt idx="860">
                  <c:v>-1.299214673483373E-2</c:v>
                </c:pt>
                <c:pt idx="861">
                  <c:v>3.2280458174245144E-2</c:v>
                </c:pt>
                <c:pt idx="862">
                  <c:v>6.0007242253375228E-3</c:v>
                </c:pt>
                <c:pt idx="863">
                  <c:v>1.5683653005605036E-2</c:v>
                </c:pt>
                <c:pt idx="864">
                  <c:v>-2.0453624949372317E-2</c:v>
                </c:pt>
                <c:pt idx="865">
                  <c:v>2.1940252222451957E-2</c:v>
                </c:pt>
                <c:pt idx="866">
                  <c:v>-1.8864584650398229E-2</c:v>
                </c:pt>
                <c:pt idx="867">
                  <c:v>-2.7320291760096968E-3</c:v>
                </c:pt>
                <c:pt idx="868">
                  <c:v>7.9342516734292844E-3</c:v>
                </c:pt>
                <c:pt idx="869">
                  <c:v>-1.2897435897435828E-2</c:v>
                </c:pt>
                <c:pt idx="870">
                  <c:v>7.7928150245402792E-5</c:v>
                </c:pt>
                <c:pt idx="871">
                  <c:v>-1.6545454545454558E-2</c:v>
                </c:pt>
                <c:pt idx="872">
                  <c:v>3.671130127036913E-3</c:v>
                </c:pt>
                <c:pt idx="873">
                  <c:v>-2.2104099784221224E-3</c:v>
                </c:pt>
                <c:pt idx="874">
                  <c:v>-4.8525766126906265E-3</c:v>
                </c:pt>
                <c:pt idx="875">
                  <c:v>-1.8842423278740545E-2</c:v>
                </c:pt>
                <c:pt idx="876">
                  <c:v>0</c:v>
                </c:pt>
                <c:pt idx="877">
                  <c:v>-5.9422521135517727E-4</c:v>
                </c:pt>
                <c:pt idx="878">
                  <c:v>3.7080078916786108E-2</c:v>
                </c:pt>
                <c:pt idx="879">
                  <c:v>-4.1695984155526609E-3</c:v>
                </c:pt>
                <c:pt idx="880">
                  <c:v>-2.3552194279433105E-3</c:v>
                </c:pt>
                <c:pt idx="881">
                  <c:v>-1.6525457073157815E-3</c:v>
                </c:pt>
                <c:pt idx="882">
                  <c:v>-8.6442459274829742E-3</c:v>
                </c:pt>
                <c:pt idx="883">
                  <c:v>3.0611433569213673E-2</c:v>
                </c:pt>
                <c:pt idx="884">
                  <c:v>-4.937509643573563E-3</c:v>
                </c:pt>
                <c:pt idx="885">
                  <c:v>-1.2405024034734096E-2</c:v>
                </c:pt>
                <c:pt idx="886">
                  <c:v>7.5626733657821387E-3</c:v>
                </c:pt>
                <c:pt idx="887">
                  <c:v>-1.7609017479157399E-2</c:v>
                </c:pt>
                <c:pt idx="888">
                  <c:v>-6.8473231989424326E-3</c:v>
                </c:pt>
                <c:pt idx="889">
                  <c:v>6.2290368950646191E-3</c:v>
                </c:pt>
                <c:pt idx="890">
                  <c:v>3.2380952380952406E-2</c:v>
                </c:pt>
                <c:pt idx="891">
                  <c:v>-1.386326363263639E-2</c:v>
                </c:pt>
                <c:pt idx="892">
                  <c:v>-2.2347530078215233E-3</c:v>
                </c:pt>
                <c:pt idx="893">
                  <c:v>4.1669922129324727E-4</c:v>
                </c:pt>
                <c:pt idx="894">
                  <c:v>-2.0305625699632225E-3</c:v>
                </c:pt>
                <c:pt idx="895">
                  <c:v>-9.390896047998268E-4</c:v>
                </c:pt>
                <c:pt idx="896">
                  <c:v>0</c:v>
                </c:pt>
                <c:pt idx="897">
                  <c:v>-2.0914384187576674E-2</c:v>
                </c:pt>
                <c:pt idx="898">
                  <c:v>1.3387380660301833E-2</c:v>
                </c:pt>
                <c:pt idx="899">
                  <c:v>-2.2736842105263121E-2</c:v>
                </c:pt>
                <c:pt idx="900">
                  <c:v>-1.4541146057734287E-3</c:v>
                </c:pt>
                <c:pt idx="901">
                  <c:v>-1.87422469122485E-2</c:v>
                </c:pt>
                <c:pt idx="902">
                  <c:v>-1.6022205732816621E-2</c:v>
                </c:pt>
                <c:pt idx="903">
                  <c:v>-2.4047592447771236E-2</c:v>
                </c:pt>
                <c:pt idx="904">
                  <c:v>1.888790315656836E-3</c:v>
                </c:pt>
                <c:pt idx="905">
                  <c:v>-2.5707675169235053E-4</c:v>
                </c:pt>
                <c:pt idx="906">
                  <c:v>0</c:v>
                </c:pt>
                <c:pt idx="907">
                  <c:v>-1.4285714285714285E-2</c:v>
                </c:pt>
                <c:pt idx="908">
                  <c:v>8.6956521739133734E-4</c:v>
                </c:pt>
                <c:pt idx="909">
                  <c:v>-1.5348971908485408E-2</c:v>
                </c:pt>
                <c:pt idx="910">
                  <c:v>0</c:v>
                </c:pt>
                <c:pt idx="911">
                  <c:v>0</c:v>
                </c:pt>
                <c:pt idx="912">
                  <c:v>-3.8735294117647104E-2</c:v>
                </c:pt>
                <c:pt idx="913">
                  <c:v>-1.3034299176942115E-2</c:v>
                </c:pt>
                <c:pt idx="914">
                  <c:v>-7.440245528102709E-4</c:v>
                </c:pt>
                <c:pt idx="915">
                  <c:v>8.9969906617448105E-4</c:v>
                </c:pt>
                <c:pt idx="916">
                  <c:v>2.2875209224474599E-2</c:v>
                </c:pt>
                <c:pt idx="917">
                  <c:v>4.4424242424242498E-2</c:v>
                </c:pt>
                <c:pt idx="918">
                  <c:v>2.1006209017582406E-2</c:v>
                </c:pt>
                <c:pt idx="919">
                  <c:v>5.5413469735721673E-3</c:v>
                </c:pt>
                <c:pt idx="920">
                  <c:v>1.1841175639395216E-2</c:v>
                </c:pt>
                <c:pt idx="921">
                  <c:v>1.9383309127471784E-2</c:v>
                </c:pt>
                <c:pt idx="922">
                  <c:v>9.2059838895280736E-3</c:v>
                </c:pt>
                <c:pt idx="923">
                  <c:v>1.5773470163435964E-2</c:v>
                </c:pt>
                <c:pt idx="924">
                  <c:v>2.2718161165308642E-3</c:v>
                </c:pt>
                <c:pt idx="925">
                  <c:v>-2.1333333333333333E-2</c:v>
                </c:pt>
                <c:pt idx="926">
                  <c:v>4.7956403269754831E-2</c:v>
                </c:pt>
                <c:pt idx="927">
                  <c:v>1.4040561622464838E-2</c:v>
                </c:pt>
                <c:pt idx="928">
                  <c:v>-1.2820512820515734E-4</c:v>
                </c:pt>
                <c:pt idx="929">
                  <c:v>1.4104372355430476E-3</c:v>
                </c:pt>
                <c:pt idx="930">
                  <c:v>6.2740076824583579E-3</c:v>
                </c:pt>
                <c:pt idx="931">
                  <c:v>-1.8093905076981838E-2</c:v>
                </c:pt>
                <c:pt idx="932">
                  <c:v>2.5917478747667429E-2</c:v>
                </c:pt>
                <c:pt idx="933">
                  <c:v>2.1877526273241778E-2</c:v>
                </c:pt>
                <c:pt idx="934">
                  <c:v>2.4796044499381886E-2</c:v>
                </c:pt>
                <c:pt idx="935">
                  <c:v>6.1032977106603376E-3</c:v>
                </c:pt>
                <c:pt idx="936">
                  <c:v>8.2002589555460019E-3</c:v>
                </c:pt>
                <c:pt idx="937">
                  <c:v>1.3080289193302891E-2</c:v>
                </c:pt>
                <c:pt idx="938">
                  <c:v>9.0379830038968163E-3</c:v>
                </c:pt>
                <c:pt idx="939">
                  <c:v>-1.0073750087243757E-2</c:v>
                </c:pt>
                <c:pt idx="940">
                  <c:v>7.0505287896528127E-5</c:v>
                </c:pt>
                <c:pt idx="941">
                  <c:v>-5.8750264376189693E-4</c:v>
                </c:pt>
                <c:pt idx="942">
                  <c:v>-2.1233069977426574E-2</c:v>
                </c:pt>
                <c:pt idx="943">
                  <c:v>1.5759759759759764E-2</c:v>
                </c:pt>
                <c:pt idx="944">
                  <c:v>1.6224781816891781E-2</c:v>
                </c:pt>
                <c:pt idx="945">
                  <c:v>4.1892615262877748E-4</c:v>
                </c:pt>
                <c:pt idx="946">
                  <c:v>7.3793183668721576E-2</c:v>
                </c:pt>
                <c:pt idx="947">
                  <c:v>-1.0160972333557202E-2</c:v>
                </c:pt>
                <c:pt idx="948">
                  <c:v>8.0765189984240895E-3</c:v>
                </c:pt>
                <c:pt idx="949">
                  <c:v>-4.4423214712204395E-2</c:v>
                </c:pt>
                <c:pt idx="950">
                  <c:v>2.2289882074935815E-2</c:v>
                </c:pt>
                <c:pt idx="951">
                  <c:v>1.1313122332859119E-2</c:v>
                </c:pt>
                <c:pt idx="952">
                  <c:v>-2.1977538955167811E-5</c:v>
                </c:pt>
                <c:pt idx="953">
                  <c:v>2.3934065934065905E-2</c:v>
                </c:pt>
                <c:pt idx="954">
                  <c:v>8.4140033055013323E-3</c:v>
                </c:pt>
                <c:pt idx="955">
                  <c:v>-1.3409676252101937E-2</c:v>
                </c:pt>
                <c:pt idx="956">
                  <c:v>-7.6373756769000968E-3</c:v>
                </c:pt>
                <c:pt idx="957">
                  <c:v>-5.891688588386278E-3</c:v>
                </c:pt>
                <c:pt idx="958">
                  <c:v>3.8686961466124305E-2</c:v>
                </c:pt>
                <c:pt idx="959">
                  <c:v>-6.7375513211915606E-4</c:v>
                </c:pt>
                <c:pt idx="960">
                  <c:v>-2.0689800476160362E-2</c:v>
                </c:pt>
                <c:pt idx="961">
                  <c:v>1.0907682709063903E-2</c:v>
                </c:pt>
                <c:pt idx="962">
                  <c:v>-1.3109730143866452E-2</c:v>
                </c:pt>
                <c:pt idx="963">
                  <c:v>3.8385232467867949E-3</c:v>
                </c:pt>
                <c:pt idx="964">
                  <c:v>-1.0741138560687433E-3</c:v>
                </c:pt>
                <c:pt idx="965">
                  <c:v>5.1741935483870974E-2</c:v>
                </c:pt>
                <c:pt idx="966">
                  <c:v>2.3616734143049954E-2</c:v>
                </c:pt>
                <c:pt idx="967">
                  <c:v>-6.1924452168355055E-4</c:v>
                </c:pt>
                <c:pt idx="968">
                  <c:v>1.3391964821107313E-2</c:v>
                </c:pt>
                <c:pt idx="969">
                  <c:v>7.2031558185404299E-2</c:v>
                </c:pt>
                <c:pt idx="970">
                  <c:v>2.69171327642037E-2</c:v>
                </c:pt>
                <c:pt idx="971">
                  <c:v>-4.0490907462151591E-3</c:v>
                </c:pt>
                <c:pt idx="972">
                  <c:v>6.1702854881362564E-3</c:v>
                </c:pt>
                <c:pt idx="973">
                  <c:v>-3.4023457054995501E-2</c:v>
                </c:pt>
                <c:pt idx="974">
                  <c:v>2.7207610727572315E-2</c:v>
                </c:pt>
                <c:pt idx="975">
                  <c:v>-7.9641074613956264E-3</c:v>
                </c:pt>
                <c:pt idx="976">
                  <c:v>-1.2532466353052456E-2</c:v>
                </c:pt>
                <c:pt idx="977">
                  <c:v>-2.516232273253987E-2</c:v>
                </c:pt>
                <c:pt idx="978">
                  <c:v>2.0377742976282486E-2</c:v>
                </c:pt>
                <c:pt idx="979">
                  <c:v>-1.4219937498844175E-2</c:v>
                </c:pt>
                <c:pt idx="980">
                  <c:v>-1.6300881635715726E-2</c:v>
                </c:pt>
                <c:pt idx="981">
                  <c:v>-3.8786445719951899E-2</c:v>
                </c:pt>
                <c:pt idx="982">
                  <c:v>1.9858353006526965E-2</c:v>
                </c:pt>
                <c:pt idx="983">
                  <c:v>4.2600373482725266E-3</c:v>
                </c:pt>
                <c:pt idx="984">
                  <c:v>2.6768938733608482E-2</c:v>
                </c:pt>
                <c:pt idx="985">
                  <c:v>1.7996943915184145E-2</c:v>
                </c:pt>
                <c:pt idx="986">
                  <c:v>-1.2545633118988903E-2</c:v>
                </c:pt>
                <c:pt idx="987">
                  <c:v>1.3380625304958142E-2</c:v>
                </c:pt>
                <c:pt idx="988">
                  <c:v>-2.7963480805199927E-3</c:v>
                </c:pt>
                <c:pt idx="989">
                  <c:v>2.8227603625018234E-3</c:v>
                </c:pt>
                <c:pt idx="990">
                  <c:v>-1.3407407407407423E-2</c:v>
                </c:pt>
                <c:pt idx="991">
                  <c:v>-1.2519708686838275E-2</c:v>
                </c:pt>
                <c:pt idx="992">
                  <c:v>7.4511965633255886E-3</c:v>
                </c:pt>
                <c:pt idx="993">
                  <c:v>7.0942057697024417E-3</c:v>
                </c:pt>
                <c:pt idx="994">
                  <c:v>9.7607583790771998E-3</c:v>
                </c:pt>
                <c:pt idx="995">
                  <c:v>-2.5937882667260413E-2</c:v>
                </c:pt>
                <c:pt idx="996">
                  <c:v>-8.0952380952380946E-3</c:v>
                </c:pt>
                <c:pt idx="997">
                  <c:v>7.7772443590973682E-3</c:v>
                </c:pt>
                <c:pt idx="998">
                  <c:v>3.4679878048781442E-3</c:v>
                </c:pt>
                <c:pt idx="999">
                  <c:v>-1.4469636550074065E-2</c:v>
                </c:pt>
                <c:pt idx="1000">
                  <c:v>2.5433526011561657E-3</c:v>
                </c:pt>
                <c:pt idx="1001">
                  <c:v>-1.0166820418204329E-2</c:v>
                </c:pt>
                <c:pt idx="1002">
                  <c:v>-9.3780944799331765E-3</c:v>
                </c:pt>
                <c:pt idx="1003">
                  <c:v>2.0384163073304986E-3</c:v>
                </c:pt>
                <c:pt idx="1004">
                  <c:v>-1.4983178155073986E-2</c:v>
                </c:pt>
                <c:pt idx="1005">
                  <c:v>2.7800945232138571E-3</c:v>
                </c:pt>
                <c:pt idx="1006">
                  <c:v>2.0792902689214512E-3</c:v>
                </c:pt>
                <c:pt idx="1007">
                  <c:v>5.5332687785315012E-4</c:v>
                </c:pt>
                <c:pt idx="1008">
                  <c:v>-1.0961663802808578E-2</c:v>
                </c:pt>
                <c:pt idx="1009">
                  <c:v>1.4258327342439465E-2</c:v>
                </c:pt>
                <c:pt idx="1010">
                  <c:v>4.3709391612522693E-3</c:v>
                </c:pt>
                <c:pt idx="1011">
                  <c:v>2.4954912569591505E-2</c:v>
                </c:pt>
                <c:pt idx="1012">
                  <c:v>-4.5328488094099728E-2</c:v>
                </c:pt>
                <c:pt idx="1013">
                  <c:v>1.1820094160072761E-3</c:v>
                </c:pt>
                <c:pt idx="1014">
                  <c:v>0</c:v>
                </c:pt>
                <c:pt idx="1015">
                  <c:v>-1.3146836354904537E-2</c:v>
                </c:pt>
                <c:pt idx="1016">
                  <c:v>-4.2520834600644861E-2</c:v>
                </c:pt>
                <c:pt idx="1017">
                  <c:v>-1.0355781448538727E-2</c:v>
                </c:pt>
                <c:pt idx="1018">
                  <c:v>4.1877982495559678E-2</c:v>
                </c:pt>
                <c:pt idx="1019">
                  <c:v>-3.8613210647387352E-3</c:v>
                </c:pt>
                <c:pt idx="1020">
                  <c:v>1.3917525773195877E-2</c:v>
                </c:pt>
                <c:pt idx="1021">
                  <c:v>1.6858159633960389E-2</c:v>
                </c:pt>
                <c:pt idx="1022">
                  <c:v>1.5718742500599864E-2</c:v>
                </c:pt>
                <c:pt idx="1023">
                  <c:v>-1.5436109470368135E-2</c:v>
                </c:pt>
                <c:pt idx="1024">
                  <c:v>1.3878334599848014E-2</c:v>
                </c:pt>
                <c:pt idx="1025">
                  <c:v>1.2623274161735655E-2</c:v>
                </c:pt>
                <c:pt idx="1026">
                  <c:v>6.2524347487340022E-3</c:v>
                </c:pt>
                <c:pt idx="1027">
                  <c:v>-1.7614835175470242E-3</c:v>
                </c:pt>
                <c:pt idx="1028">
                  <c:v>7.6401008338179959E-3</c:v>
                </c:pt>
                <c:pt idx="1029">
                  <c:v>-7.9093218381957008E-3</c:v>
                </c:pt>
                <c:pt idx="1030">
                  <c:v>-1.7651737047309918E-3</c:v>
                </c:pt>
                <c:pt idx="1031">
                  <c:v>-1.0123974971823831E-2</c:v>
                </c:pt>
                <c:pt idx="1032">
                  <c:v>2.0435405665377642E-2</c:v>
                </c:pt>
                <c:pt idx="1033">
                  <c:v>-2.8894617367550376E-2</c:v>
                </c:pt>
                <c:pt idx="1034">
                  <c:v>6.5372424722659288E-4</c:v>
                </c:pt>
                <c:pt idx="1035">
                  <c:v>4.9828756953655413E-2</c:v>
                </c:pt>
                <c:pt idx="1036">
                  <c:v>-2.04035451631151E-2</c:v>
                </c:pt>
                <c:pt idx="1037">
                  <c:v>1.0010010010009659E-3</c:v>
                </c:pt>
                <c:pt idx="1038">
                  <c:v>7.0769230769229807E-3</c:v>
                </c:pt>
                <c:pt idx="1039">
                  <c:v>5.5530094714329445E-2</c:v>
                </c:pt>
                <c:pt idx="1040">
                  <c:v>-1.1234532165858667E-2</c:v>
                </c:pt>
                <c:pt idx="1041">
                  <c:v>6.3855091025523912E-3</c:v>
                </c:pt>
                <c:pt idx="1042">
                  <c:v>-1.2944513126318094E-2</c:v>
                </c:pt>
                <c:pt idx="1043">
                  <c:v>-7.5517571649592614E-4</c:v>
                </c:pt>
                <c:pt idx="1044">
                  <c:v>1.2257838565187697E-2</c:v>
                </c:pt>
                <c:pt idx="1045">
                  <c:v>3.386991040862433E-3</c:v>
                </c:pt>
                <c:pt idx="1046">
                  <c:v>-1.1288156509745613E-2</c:v>
                </c:pt>
                <c:pt idx="1047">
                  <c:v>-1.6281204111600597E-2</c:v>
                </c:pt>
                <c:pt idx="1048">
                  <c:v>2.2017800832199426E-3</c:v>
                </c:pt>
                <c:pt idx="1049">
                  <c:v>3.7236320306827278E-3</c:v>
                </c:pt>
                <c:pt idx="1050">
                  <c:v>-2.0403999183842562E-4</c:v>
                </c:pt>
                <c:pt idx="1051">
                  <c:v>-4.4897959183672707E-3</c:v>
                </c:pt>
                <c:pt idx="1052">
                  <c:v>3.1868500503185408E-3</c:v>
                </c:pt>
                <c:pt idx="1053">
                  <c:v>-1.0161808690482665E-2</c:v>
                </c:pt>
                <c:pt idx="1054">
                  <c:v>-1.2386922412823877E-3</c:v>
                </c:pt>
                <c:pt idx="1055">
                  <c:v>5.0736620565240123E-4</c:v>
                </c:pt>
                <c:pt idx="1056">
                  <c:v>-5.8805852412523618E-2</c:v>
                </c:pt>
                <c:pt idx="1057">
                  <c:v>7.0043103448275681E-3</c:v>
                </c:pt>
                <c:pt idx="1058">
                  <c:v>-3.448070863801219E-3</c:v>
                </c:pt>
                <c:pt idx="1059">
                  <c:v>6.9796575791922508E-3</c:v>
                </c:pt>
                <c:pt idx="1060">
                  <c:v>-2.7231437598736107E-2</c:v>
                </c:pt>
                <c:pt idx="1061">
                  <c:v>-2.1903737236353343E-2</c:v>
                </c:pt>
                <c:pt idx="1062">
                  <c:v>-1.3635797600763756E-2</c:v>
                </c:pt>
                <c:pt idx="1063">
                  <c:v>1.2624934245134619E-4</c:v>
                </c:pt>
                <c:pt idx="1064">
                  <c:v>-2.3752919147503777E-2</c:v>
                </c:pt>
                <c:pt idx="1065">
                  <c:v>3.0817637170811752E-3</c:v>
                </c:pt>
                <c:pt idx="1066">
                  <c:v>-3.2871414759909181E-3</c:v>
                </c:pt>
                <c:pt idx="1067">
                  <c:v>-2.1339886187273865E-3</c:v>
                </c:pt>
                <c:pt idx="1068">
                  <c:v>-2.4409737973343604E-3</c:v>
                </c:pt>
                <c:pt idx="1069">
                  <c:v>-1.0502381983542709E-2</c:v>
                </c:pt>
                <c:pt idx="1070">
                  <c:v>2.440091913776132E-2</c:v>
                </c:pt>
                <c:pt idx="1071">
                  <c:v>4.781029694509719E-2</c:v>
                </c:pt>
                <c:pt idx="1072">
                  <c:v>2.2223128364051029E-3</c:v>
                </c:pt>
                <c:pt idx="1073">
                  <c:v>-1.5806497548670549E-2</c:v>
                </c:pt>
                <c:pt idx="1074">
                  <c:v>-3.4518396031418268E-3</c:v>
                </c:pt>
                <c:pt idx="1075">
                  <c:v>1.6945637068840388E-2</c:v>
                </c:pt>
                <c:pt idx="1076">
                  <c:v>4.6502141545991691E-3</c:v>
                </c:pt>
                <c:pt idx="1077">
                  <c:v>6.0903812578667425E-3</c:v>
                </c:pt>
                <c:pt idx="1078">
                  <c:v>-1.4447717825578047E-2</c:v>
                </c:pt>
                <c:pt idx="1079">
                  <c:v>-7.9235084558371988E-3</c:v>
                </c:pt>
                <c:pt idx="1080">
                  <c:v>-3.7973377360438175E-3</c:v>
                </c:pt>
                <c:pt idx="1081">
                  <c:v>-3.7703797311014871E-2</c:v>
                </c:pt>
                <c:pt idx="1082">
                  <c:v>8.1376073712084336E-3</c:v>
                </c:pt>
                <c:pt idx="1083">
                  <c:v>1.4414145081039526E-2</c:v>
                </c:pt>
                <c:pt idx="1084">
                  <c:v>7.0099360053889857E-3</c:v>
                </c:pt>
                <c:pt idx="1085">
                  <c:v>-1.7266969082509336E-2</c:v>
                </c:pt>
                <c:pt idx="1086">
                  <c:v>2.2335198145115214E-3</c:v>
                </c:pt>
                <c:pt idx="1087">
                  <c:v>-2.4620086594787862E-3</c:v>
                </c:pt>
                <c:pt idx="1088">
                  <c:v>0</c:v>
                </c:pt>
                <c:pt idx="1089">
                  <c:v>1.0361702127659585E-2</c:v>
                </c:pt>
                <c:pt idx="1090">
                  <c:v>9.2867521637500124E-3</c:v>
                </c:pt>
                <c:pt idx="1091">
                  <c:v>-1.1183441829410693E-2</c:v>
                </c:pt>
                <c:pt idx="1092">
                  <c:v>6.2014686022957427E-2</c:v>
                </c:pt>
                <c:pt idx="1093">
                  <c:v>-9.0202857086090493E-3</c:v>
                </c:pt>
                <c:pt idx="1094">
                  <c:v>2.2274795998155492E-2</c:v>
                </c:pt>
                <c:pt idx="1095">
                  <c:v>2.3534949399859682E-4</c:v>
                </c:pt>
                <c:pt idx="1096">
                  <c:v>8.00000000000008E-3</c:v>
                </c:pt>
                <c:pt idx="1097">
                  <c:v>-2.5871459694989901E-3</c:v>
                </c:pt>
                <c:pt idx="1098">
                  <c:v>7.7425646026329153E-3</c:v>
                </c:pt>
                <c:pt idx="1099">
                  <c:v>1.7262734169375984E-2</c:v>
                </c:pt>
                <c:pt idx="1100">
                  <c:v>1.860588996271207E-2</c:v>
                </c:pt>
                <c:pt idx="1101">
                  <c:v>-8.9462478054610668E-3</c:v>
                </c:pt>
                <c:pt idx="1102">
                  <c:v>-3.6371859864688201E-3</c:v>
                </c:pt>
                <c:pt idx="1103">
                  <c:v>-8.6060147531682764E-3</c:v>
                </c:pt>
                <c:pt idx="1104">
                  <c:v>-6.6393208051130749E-3</c:v>
                </c:pt>
                <c:pt idx="1105">
                  <c:v>-6.7605200991030442E-3</c:v>
                </c:pt>
                <c:pt idx="1106">
                  <c:v>1.2646234168036502E-2</c:v>
                </c:pt>
                <c:pt idx="1107">
                  <c:v>-1.8522408294983757E-2</c:v>
                </c:pt>
                <c:pt idx="1108">
                  <c:v>1.1770657016673387E-2</c:v>
                </c:pt>
                <c:pt idx="1109">
                  <c:v>3.6997154065071938E-2</c:v>
                </c:pt>
                <c:pt idx="1110">
                  <c:v>-6.3417890520693502E-3</c:v>
                </c:pt>
                <c:pt idx="1111">
                  <c:v>1.5153211659761886E-2</c:v>
                </c:pt>
                <c:pt idx="1112">
                  <c:v>-4.3935438802897124E-2</c:v>
                </c:pt>
                <c:pt idx="1113">
                  <c:v>-7.825719120135459E-3</c:v>
                </c:pt>
                <c:pt idx="1114">
                  <c:v>2.9069204085187744E-4</c:v>
                </c:pt>
                <c:pt idx="1115">
                  <c:v>5.8896466212028783E-3</c:v>
                </c:pt>
                <c:pt idx="1116">
                  <c:v>-8.0701078582435561E-3</c:v>
                </c:pt>
                <c:pt idx="1117">
                  <c:v>-7.7862565775421661E-3</c:v>
                </c:pt>
                <c:pt idx="1118">
                  <c:v>2.4540117416829675E-2</c:v>
                </c:pt>
                <c:pt idx="1119">
                  <c:v>-1.4077243381594539E-2</c:v>
                </c:pt>
                <c:pt idx="1120">
                  <c:v>-1.0442296142743644E-2</c:v>
                </c:pt>
                <c:pt idx="1121">
                  <c:v>-5.8733701397853193E-4</c:v>
                </c:pt>
                <c:pt idx="1122">
                  <c:v>5.9943582510577206E-3</c:v>
                </c:pt>
                <c:pt idx="1123">
                  <c:v>-2.4418740507068513E-2</c:v>
                </c:pt>
                <c:pt idx="1124">
                  <c:v>4.7105788423153962E-3</c:v>
                </c:pt>
                <c:pt idx="1125">
                  <c:v>4.7679593134138136E-3</c:v>
                </c:pt>
                <c:pt idx="1126">
                  <c:v>2.45175577348942E-3</c:v>
                </c:pt>
                <c:pt idx="1127">
                  <c:v>5.2268244575936432E-3</c:v>
                </c:pt>
                <c:pt idx="1128">
                  <c:v>2.943196311194626E-4</c:v>
                </c:pt>
                <c:pt idx="1129">
                  <c:v>3.3346410357005868E-4</c:v>
                </c:pt>
                <c:pt idx="1130">
                  <c:v>-1.7412788987587607E-2</c:v>
                </c:pt>
                <c:pt idx="1131">
                  <c:v>-2.1553014428545452E-3</c:v>
                </c:pt>
                <c:pt idx="1132">
                  <c:v>-1.7959640807183892E-2</c:v>
                </c:pt>
                <c:pt idx="1133">
                  <c:v>1.5274015844245769E-3</c:v>
                </c:pt>
                <c:pt idx="1134">
                  <c:v>1.8748220749115516E-2</c:v>
                </c:pt>
                <c:pt idx="1135">
                  <c:v>1.8383233532934092E-2</c:v>
                </c:pt>
                <c:pt idx="1136">
                  <c:v>-1.6797005154740193E-2</c:v>
                </c:pt>
                <c:pt idx="1137">
                  <c:v>-1.6645403077904405E-2</c:v>
                </c:pt>
                <c:pt idx="1138">
                  <c:v>1.9157088122605342E-2</c:v>
                </c:pt>
                <c:pt idx="1139">
                  <c:v>-4.7857739587062902E-2</c:v>
                </c:pt>
                <c:pt idx="1140">
                  <c:v>-9.7768864377036999E-3</c:v>
                </c:pt>
                <c:pt idx="1141">
                  <c:v>1.9620253164557106E-3</c:v>
                </c:pt>
                <c:pt idx="1142">
                  <c:v>-2.2929694902406643E-2</c:v>
                </c:pt>
                <c:pt idx="1143">
                  <c:v>-1.8101887768296522E-3</c:v>
                </c:pt>
                <c:pt idx="1144">
                  <c:v>-6.5414507772020136E-3</c:v>
                </c:pt>
                <c:pt idx="1145">
                  <c:v>-9.3878349305691229E-3</c:v>
                </c:pt>
                <c:pt idx="1146">
                  <c:v>-1.0880772183832481E-2</c:v>
                </c:pt>
                <c:pt idx="1147">
                  <c:v>-1.951695535496465E-2</c:v>
                </c:pt>
                <c:pt idx="1148">
                  <c:v>-3.7775113664637499E-3</c:v>
                </c:pt>
                <c:pt idx="1149">
                  <c:v>-7.492847736252689E-4</c:v>
                </c:pt>
                <c:pt idx="1150">
                  <c:v>3.8742075484560004E-2</c:v>
                </c:pt>
                <c:pt idx="1151">
                  <c:v>2.0781379883624026E-3</c:v>
                </c:pt>
                <c:pt idx="1152">
                  <c:v>1.2661267436530834E-3</c:v>
                </c:pt>
                <c:pt idx="1153">
                  <c:v>2.4701855364423188E-2</c:v>
                </c:pt>
                <c:pt idx="1154">
                  <c:v>1.0021276595744637E-2</c:v>
                </c:pt>
                <c:pt idx="1155">
                  <c:v>4.3605569716247674E-3</c:v>
                </c:pt>
                <c:pt idx="1156">
                  <c:v>-2.8734426779645703E-3</c:v>
                </c:pt>
                <c:pt idx="1157">
                  <c:v>1.6659304600239705E-2</c:v>
                </c:pt>
                <c:pt idx="1158">
                  <c:v>2.2096704115200809E-2</c:v>
                </c:pt>
                <c:pt idx="1159">
                  <c:v>-8.5625797048643117E-3</c:v>
                </c:pt>
                <c:pt idx="1160">
                  <c:v>1.4332965821389276E-2</c:v>
                </c:pt>
                <c:pt idx="1161">
                  <c:v>8.1521739130435006E-3</c:v>
                </c:pt>
                <c:pt idx="1162">
                  <c:v>-2.1842867125885988E-2</c:v>
                </c:pt>
                <c:pt idx="1163">
                  <c:v>-1.1614378151088971E-2</c:v>
                </c:pt>
                <c:pt idx="1164">
                  <c:v>-5.9064061790095688E-3</c:v>
                </c:pt>
                <c:pt idx="1165">
                  <c:v>2.62381585507728E-2</c:v>
                </c:pt>
                <c:pt idx="1166">
                  <c:v>-1.6478066357618549E-2</c:v>
                </c:pt>
                <c:pt idx="1167">
                  <c:v>-8.6858083770711674E-3</c:v>
                </c:pt>
                <c:pt idx="1168">
                  <c:v>-1.4284824450304165E-2</c:v>
                </c:pt>
                <c:pt idx="1169">
                  <c:v>-9.836756187467122E-3</c:v>
                </c:pt>
                <c:pt idx="1170">
                  <c:v>3.4036759700481836E-4</c:v>
                </c:pt>
                <c:pt idx="1171">
                  <c:v>-4.2659067710105483E-2</c:v>
                </c:pt>
                <c:pt idx="1172">
                  <c:v>1.0773468390421533E-2</c:v>
                </c:pt>
                <c:pt idx="1173">
                  <c:v>-2.3141331340790657E-2</c:v>
                </c:pt>
                <c:pt idx="1174">
                  <c:v>-1.4308211473565835E-2</c:v>
                </c:pt>
                <c:pt idx="1175">
                  <c:v>8.1937280321358552E-2</c:v>
                </c:pt>
                <c:pt idx="1176">
                  <c:v>3.6980001687621236E-2</c:v>
                </c:pt>
                <c:pt idx="1177">
                  <c:v>-1.6721931769636003E-2</c:v>
                </c:pt>
                <c:pt idx="1178">
                  <c:v>-1.0696182890245196E-2</c:v>
                </c:pt>
                <c:pt idx="1179">
                  <c:v>-2.8963988456229918E-2</c:v>
                </c:pt>
                <c:pt idx="1180">
                  <c:v>-4.3029741778476432E-2</c:v>
                </c:pt>
                <c:pt idx="1181">
                  <c:v>-1.7328682344998413E-2</c:v>
                </c:pt>
                <c:pt idx="1182">
                  <c:v>-1.4244818504523006E-2</c:v>
                </c:pt>
                <c:pt idx="1183">
                  <c:v>4.4141904607020356E-4</c:v>
                </c:pt>
                <c:pt idx="1184">
                  <c:v>-9.7533788491012685E-3</c:v>
                </c:pt>
                <c:pt idx="1185">
                  <c:v>3.1424417241217521E-2</c:v>
                </c:pt>
                <c:pt idx="1186">
                  <c:v>2.2895730071392829E-2</c:v>
                </c:pt>
                <c:pt idx="1187">
                  <c:v>2.8895952343905277E-4</c:v>
                </c:pt>
                <c:pt idx="1188">
                  <c:v>7.957424114483802E-2</c:v>
                </c:pt>
                <c:pt idx="1189">
                  <c:v>4.2257579811868409E-2</c:v>
                </c:pt>
                <c:pt idx="1190">
                  <c:v>-2.243463148747929E-2</c:v>
                </c:pt>
                <c:pt idx="1191">
                  <c:v>-6.0606060606005487E-5</c:v>
                </c:pt>
                <c:pt idx="1192">
                  <c:v>5.7316605046770518E-2</c:v>
                </c:pt>
                <c:pt idx="1193">
                  <c:v>-1.2382007872511213E-2</c:v>
                </c:pt>
                <c:pt idx="1194">
                  <c:v>3.422590256549151E-2</c:v>
                </c:pt>
                <c:pt idx="1195">
                  <c:v>5.6608362173791026E-2</c:v>
                </c:pt>
                <c:pt idx="1196">
                  <c:v>2.1724119615446073E-2</c:v>
                </c:pt>
                <c:pt idx="1197">
                  <c:v>-3.5523670894849931E-2</c:v>
                </c:pt>
                <c:pt idx="1198">
                  <c:v>3.7748391965216122E-2</c:v>
                </c:pt>
                <c:pt idx="1199">
                  <c:v>-2.1693588877923935E-2</c:v>
                </c:pt>
                <c:pt idx="1200">
                  <c:v>5.1852900576931015E-3</c:v>
                </c:pt>
                <c:pt idx="1201">
                  <c:v>-3.3750594200602051E-2</c:v>
                </c:pt>
                <c:pt idx="1202">
                  <c:v>9.9121752122734962E-3</c:v>
                </c:pt>
                <c:pt idx="1203">
                  <c:v>8.9723234583047706E-2</c:v>
                </c:pt>
                <c:pt idx="1204">
                  <c:v>1.0265070613751958E-2</c:v>
                </c:pt>
                <c:pt idx="1205">
                  <c:v>6.1947917861649195E-3</c:v>
                </c:pt>
                <c:pt idx="1206">
                  <c:v>-3.2412007101324317E-3</c:v>
                </c:pt>
                <c:pt idx="1207">
                  <c:v>4.4887087813327273E-2</c:v>
                </c:pt>
                <c:pt idx="1208">
                  <c:v>1.9626241301118078E-2</c:v>
                </c:pt>
                <c:pt idx="1209">
                  <c:v>-6.5797546012269382E-3</c:v>
                </c:pt>
                <c:pt idx="1210">
                  <c:v>-1.6797640919547319E-2</c:v>
                </c:pt>
                <c:pt idx="1211">
                  <c:v>-6.0141639055949639E-3</c:v>
                </c:pt>
                <c:pt idx="1212">
                  <c:v>3.0900473933649204E-2</c:v>
                </c:pt>
                <c:pt idx="1213">
                  <c:v>-5.3941400024518542E-3</c:v>
                </c:pt>
                <c:pt idx="1214">
                  <c:v>-1.362011586342894E-2</c:v>
                </c:pt>
                <c:pt idx="1215">
                  <c:v>-2.7756950952827389E-2</c:v>
                </c:pt>
                <c:pt idx="1216">
                  <c:v>-3.4365310155358819E-2</c:v>
                </c:pt>
                <c:pt idx="1217">
                  <c:v>-4.6436177292692615E-2</c:v>
                </c:pt>
                <c:pt idx="1218">
                  <c:v>9.770907124039207E-4</c:v>
                </c:pt>
                <c:pt idx="1219">
                  <c:v>4.3455524760759201E-2</c:v>
                </c:pt>
                <c:pt idx="1220">
                  <c:v>2.2150947178510558E-2</c:v>
                </c:pt>
                <c:pt idx="1221">
                  <c:v>-3.8291821925867733E-2</c:v>
                </c:pt>
                <c:pt idx="1222">
                  <c:v>2.7563939162205647E-2</c:v>
                </c:pt>
                <c:pt idx="1223">
                  <c:v>-7.7893727156960373E-3</c:v>
                </c:pt>
                <c:pt idx="1224">
                  <c:v>-7.3671578105208224E-3</c:v>
                </c:pt>
                <c:pt idx="1225">
                  <c:v>5.5747724754005613E-3</c:v>
                </c:pt>
                <c:pt idx="1226">
                  <c:v>5.0095180843557286E-5</c:v>
                </c:pt>
                <c:pt idx="1227">
                  <c:v>-3.1391407437091879E-3</c:v>
                </c:pt>
                <c:pt idx="1228">
                  <c:v>-6.0300497479104584E-3</c:v>
                </c:pt>
                <c:pt idx="1229">
                  <c:v>-6.2587418479634629E-2</c:v>
                </c:pt>
                <c:pt idx="1230">
                  <c:v>-3.7266075826487173E-2</c:v>
                </c:pt>
                <c:pt idx="1231">
                  <c:v>-3.0754005303058437E-2</c:v>
                </c:pt>
                <c:pt idx="1232">
                  <c:v>1.2387539252894502E-2</c:v>
                </c:pt>
                <c:pt idx="1233">
                  <c:v>1.4804947668886723E-2</c:v>
                </c:pt>
                <c:pt idx="1234">
                  <c:v>3.6191119111912387E-3</c:v>
                </c:pt>
                <c:pt idx="1235">
                  <c:v>-3.3164552231834232E-2</c:v>
                </c:pt>
                <c:pt idx="1236">
                  <c:v>3.3123333204498867E-2</c:v>
                </c:pt>
                <c:pt idx="1237">
                  <c:v>2.2951739618406249E-2</c:v>
                </c:pt>
                <c:pt idx="1238">
                  <c:v>-2.669738694753847E-3</c:v>
                </c:pt>
                <c:pt idx="1239">
                  <c:v>2.6402156176088716E-3</c:v>
                </c:pt>
                <c:pt idx="1240">
                  <c:v>-2.8892749382829677E-3</c:v>
                </c:pt>
                <c:pt idx="1241">
                  <c:v>0</c:v>
                </c:pt>
                <c:pt idx="1242">
                  <c:v>-1.2984393052982792E-2</c:v>
                </c:pt>
                <c:pt idx="1243">
                  <c:v>-1.8580798602723942E-3</c:v>
                </c:pt>
                <c:pt idx="1244">
                  <c:v>-1.6716617956402793E-2</c:v>
                </c:pt>
                <c:pt idx="1245">
                  <c:v>-8.9358399121562005E-3</c:v>
                </c:pt>
                <c:pt idx="1246">
                  <c:v>-5.9791017975510431E-3</c:v>
                </c:pt>
                <c:pt idx="1247">
                  <c:v>1.6565454685217935E-2</c:v>
                </c:pt>
                <c:pt idx="1248">
                  <c:v>-2.5180536126129627E-2</c:v>
                </c:pt>
                <c:pt idx="1249">
                  <c:v>-2.0963425512934775E-2</c:v>
                </c:pt>
                <c:pt idx="1250">
                  <c:v>-2.71169654352778E-2</c:v>
                </c:pt>
                <c:pt idx="1251">
                  <c:v>2.074680348562586E-2</c:v>
                </c:pt>
                <c:pt idx="1252">
                  <c:v>1.5837239453475611E-2</c:v>
                </c:pt>
                <c:pt idx="1253">
                  <c:v>3.2162422195605528E-2</c:v>
                </c:pt>
                <c:pt idx="1254">
                  <c:v>4.2517168565830321E-2</c:v>
                </c:pt>
                <c:pt idx="1255">
                  <c:v>5.6384803474326334E-3</c:v>
                </c:pt>
                <c:pt idx="1256">
                  <c:v>-3.7197655640435995E-3</c:v>
                </c:pt>
                <c:pt idx="1257">
                  <c:v>2.0052453283794312E-2</c:v>
                </c:pt>
                <c:pt idx="1258">
                  <c:v>-2.4907600835609913E-2</c:v>
                </c:pt>
                <c:pt idx="1259">
                  <c:v>6.1708049512927644E-3</c:v>
                </c:pt>
                <c:pt idx="1260">
                  <c:v>-2.2293399333927825E-2</c:v>
                </c:pt>
                <c:pt idx="1261">
                  <c:v>1.2582830764648929E-2</c:v>
                </c:pt>
                <c:pt idx="1262">
                  <c:v>-7.7205882352942012E-3</c:v>
                </c:pt>
                <c:pt idx="1263">
                  <c:v>1.3338273434605495E-2</c:v>
                </c:pt>
                <c:pt idx="1264">
                  <c:v>3.7641681901279762E-2</c:v>
                </c:pt>
                <c:pt idx="1265">
                  <c:v>9.3201078243097361E-3</c:v>
                </c:pt>
                <c:pt idx="1266">
                  <c:v>-1.0909789135595586E-2</c:v>
                </c:pt>
                <c:pt idx="1267">
                  <c:v>-1.1894887316238126E-2</c:v>
                </c:pt>
                <c:pt idx="1268">
                  <c:v>-1.993248673846643E-2</c:v>
                </c:pt>
                <c:pt idx="1269">
                  <c:v>7.3806790224699844E-3</c:v>
                </c:pt>
                <c:pt idx="1270">
                  <c:v>-1.9465248380911016E-2</c:v>
                </c:pt>
                <c:pt idx="1271">
                  <c:v>5.4057045865467399E-3</c:v>
                </c:pt>
                <c:pt idx="1272">
                  <c:v>2.5305073859987086E-2</c:v>
                </c:pt>
                <c:pt idx="1273">
                  <c:v>-1.6465619071482345E-2</c:v>
                </c:pt>
                <c:pt idx="1274">
                  <c:v>6.2361247588892499E-2</c:v>
                </c:pt>
                <c:pt idx="1275">
                  <c:v>4.7960809167380897E-4</c:v>
                </c:pt>
                <c:pt idx="1276">
                  <c:v>1.8969679330240078E-2</c:v>
                </c:pt>
                <c:pt idx="1277">
                  <c:v>-1.0770032091671234E-2</c:v>
                </c:pt>
                <c:pt idx="1278">
                  <c:v>-6.2164549222093355E-3</c:v>
                </c:pt>
                <c:pt idx="1279">
                  <c:v>-6.5458895915228863E-3</c:v>
                </c:pt>
                <c:pt idx="1280">
                  <c:v>4.5589829167168054E-3</c:v>
                </c:pt>
                <c:pt idx="1281">
                  <c:v>-4.9287573640224645E-2</c:v>
                </c:pt>
                <c:pt idx="1282">
                  <c:v>-1.0375761069279805E-2</c:v>
                </c:pt>
              </c:numCache>
            </c:numRef>
          </c:yVal>
          <c:smooth val="0"/>
          <c:extLst>
            <c:ext xmlns:c16="http://schemas.microsoft.com/office/drawing/2014/chart" uri="{C3380CC4-5D6E-409C-BE32-E72D297353CC}">
              <c16:uniqueId val="{00000000-84D1-4784-94BA-CA5C60A68B54}"/>
            </c:ext>
          </c:extLst>
        </c:ser>
        <c:dLbls>
          <c:showLegendKey val="0"/>
          <c:showVal val="0"/>
          <c:showCatName val="0"/>
          <c:showSerName val="0"/>
          <c:showPercent val="0"/>
          <c:showBubbleSize val="0"/>
        </c:dLbls>
        <c:axId val="689304080"/>
        <c:axId val="689301200"/>
      </c:scatterChart>
      <c:valAx>
        <c:axId val="68930408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01200"/>
        <c:crosses val="autoZero"/>
        <c:crossBetween val="midCat"/>
      </c:valAx>
      <c:valAx>
        <c:axId val="68930120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0408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'Price &amp; Return Charts'!$L$1</c:f>
              <c:strCache>
                <c:ptCount val="1"/>
                <c:pt idx="0">
                  <c:v>Gold PKR</c:v>
                </c:pt>
              </c:strCache>
            </c:strRef>
          </c:tx>
          <c:spPr>
            <a:ln w="22225" cap="rnd">
              <a:solidFill>
                <a:schemeClr val="accent1"/>
              </a:solidFill>
            </a:ln>
            <a:effectLst>
              <a:glow rad="139700">
                <a:schemeClr val="accent1">
                  <a:satMod val="175000"/>
                  <a:alpha val="14000"/>
                </a:schemeClr>
              </a:glow>
            </a:effectLst>
          </c:spPr>
          <c:marker>
            <c:symbol val="none"/>
          </c:marker>
          <c:cat>
            <c:numRef>
              <c:f>'Price &amp; Return Charts'!$A$2:$A$1284</c:f>
              <c:numCache>
                <c:formatCode>[$-409]d\-mmm\-yy;@</c:formatCode>
                <c:ptCount val="1283"/>
                <c:pt idx="0">
                  <c:v>43831</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43850</c:v>
                </c:pt>
                <c:pt idx="14">
                  <c:v>43851</c:v>
                </c:pt>
                <c:pt idx="15">
                  <c:v>43852</c:v>
                </c:pt>
                <c:pt idx="16">
                  <c:v>43853</c:v>
                </c:pt>
                <c:pt idx="17">
                  <c:v>43854</c:v>
                </c:pt>
                <c:pt idx="18">
                  <c:v>43857</c:v>
                </c:pt>
                <c:pt idx="19">
                  <c:v>43858</c:v>
                </c:pt>
                <c:pt idx="20">
                  <c:v>43859</c:v>
                </c:pt>
                <c:pt idx="21">
                  <c:v>43860</c:v>
                </c:pt>
                <c:pt idx="22">
                  <c:v>43861</c:v>
                </c:pt>
                <c:pt idx="23">
                  <c:v>43864</c:v>
                </c:pt>
                <c:pt idx="24">
                  <c:v>43865</c:v>
                </c:pt>
                <c:pt idx="25">
                  <c:v>43867</c:v>
                </c:pt>
                <c:pt idx="26">
                  <c:v>43868</c:v>
                </c:pt>
                <c:pt idx="27">
                  <c:v>43871</c:v>
                </c:pt>
                <c:pt idx="28">
                  <c:v>43872</c:v>
                </c:pt>
                <c:pt idx="29">
                  <c:v>43873</c:v>
                </c:pt>
                <c:pt idx="30">
                  <c:v>43874</c:v>
                </c:pt>
                <c:pt idx="31">
                  <c:v>43875</c:v>
                </c:pt>
                <c:pt idx="32">
                  <c:v>43878</c:v>
                </c:pt>
                <c:pt idx="33">
                  <c:v>43879</c:v>
                </c:pt>
                <c:pt idx="34">
                  <c:v>43880</c:v>
                </c:pt>
                <c:pt idx="35">
                  <c:v>43881</c:v>
                </c:pt>
                <c:pt idx="36">
                  <c:v>43882</c:v>
                </c:pt>
                <c:pt idx="37">
                  <c:v>43885</c:v>
                </c:pt>
                <c:pt idx="38">
                  <c:v>43886</c:v>
                </c:pt>
                <c:pt idx="39">
                  <c:v>43887</c:v>
                </c:pt>
                <c:pt idx="40">
                  <c:v>43888</c:v>
                </c:pt>
                <c:pt idx="41">
                  <c:v>43889</c:v>
                </c:pt>
                <c:pt idx="42">
                  <c:v>43892</c:v>
                </c:pt>
                <c:pt idx="43">
                  <c:v>43893</c:v>
                </c:pt>
                <c:pt idx="44">
                  <c:v>43894</c:v>
                </c:pt>
                <c:pt idx="45">
                  <c:v>43895</c:v>
                </c:pt>
                <c:pt idx="46">
                  <c:v>43896</c:v>
                </c:pt>
                <c:pt idx="47">
                  <c:v>43899</c:v>
                </c:pt>
                <c:pt idx="48">
                  <c:v>43900</c:v>
                </c:pt>
                <c:pt idx="49">
                  <c:v>43901</c:v>
                </c:pt>
                <c:pt idx="50">
                  <c:v>43902</c:v>
                </c:pt>
                <c:pt idx="51">
                  <c:v>43903</c:v>
                </c:pt>
                <c:pt idx="52">
                  <c:v>43906</c:v>
                </c:pt>
                <c:pt idx="53">
                  <c:v>43907</c:v>
                </c:pt>
                <c:pt idx="54">
                  <c:v>43908</c:v>
                </c:pt>
                <c:pt idx="55">
                  <c:v>43909</c:v>
                </c:pt>
                <c:pt idx="56">
                  <c:v>43910</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43931</c:v>
                </c:pt>
                <c:pt idx="71">
                  <c:v>43934</c:v>
                </c:pt>
                <c:pt idx="72">
                  <c:v>43935</c:v>
                </c:pt>
                <c:pt idx="73">
                  <c:v>43936</c:v>
                </c:pt>
                <c:pt idx="74">
                  <c:v>43937</c:v>
                </c:pt>
                <c:pt idx="75">
                  <c:v>43938</c:v>
                </c:pt>
                <c:pt idx="76">
                  <c:v>43941</c:v>
                </c:pt>
                <c:pt idx="77">
                  <c:v>43942</c:v>
                </c:pt>
                <c:pt idx="78">
                  <c:v>43943</c:v>
                </c:pt>
                <c:pt idx="79">
                  <c:v>43944</c:v>
                </c:pt>
                <c:pt idx="80">
                  <c:v>43945</c:v>
                </c:pt>
                <c:pt idx="81">
                  <c:v>43948</c:v>
                </c:pt>
                <c:pt idx="82">
                  <c:v>43949</c:v>
                </c:pt>
                <c:pt idx="83">
                  <c:v>43950</c:v>
                </c:pt>
                <c:pt idx="84">
                  <c:v>43951</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43979</c:v>
                </c:pt>
                <c:pt idx="100">
                  <c:v>43980</c:v>
                </c:pt>
                <c:pt idx="101">
                  <c:v>43983</c:v>
                </c:pt>
                <c:pt idx="102">
                  <c:v>43984</c:v>
                </c:pt>
                <c:pt idx="103">
                  <c:v>43985</c:v>
                </c:pt>
                <c:pt idx="104">
                  <c:v>43986</c:v>
                </c:pt>
                <c:pt idx="105">
                  <c:v>43987</c:v>
                </c:pt>
                <c:pt idx="106">
                  <c:v>43990</c:v>
                </c:pt>
                <c:pt idx="107">
                  <c:v>43991</c:v>
                </c:pt>
                <c:pt idx="108">
                  <c:v>43992</c:v>
                </c:pt>
                <c:pt idx="109">
                  <c:v>43993</c:v>
                </c:pt>
                <c:pt idx="110">
                  <c:v>43994</c:v>
                </c:pt>
                <c:pt idx="111">
                  <c:v>43997</c:v>
                </c:pt>
                <c:pt idx="112">
                  <c:v>43998</c:v>
                </c:pt>
                <c:pt idx="113">
                  <c:v>43999</c:v>
                </c:pt>
                <c:pt idx="114">
                  <c:v>44000</c:v>
                </c:pt>
                <c:pt idx="115">
                  <c:v>44001</c:v>
                </c:pt>
                <c:pt idx="116">
                  <c:v>44004</c:v>
                </c:pt>
                <c:pt idx="117">
                  <c:v>44005</c:v>
                </c:pt>
                <c:pt idx="118">
                  <c:v>44006</c:v>
                </c:pt>
                <c:pt idx="119">
                  <c:v>44007</c:v>
                </c:pt>
                <c:pt idx="120">
                  <c:v>44008</c:v>
                </c:pt>
                <c:pt idx="121">
                  <c:v>44011</c:v>
                </c:pt>
                <c:pt idx="122">
                  <c:v>44012</c:v>
                </c:pt>
                <c:pt idx="123">
                  <c:v>44013</c:v>
                </c:pt>
                <c:pt idx="124">
                  <c:v>44014</c:v>
                </c:pt>
                <c:pt idx="125">
                  <c:v>44015</c:v>
                </c:pt>
                <c:pt idx="126">
                  <c:v>44018</c:v>
                </c:pt>
                <c:pt idx="127">
                  <c:v>44019</c:v>
                </c:pt>
                <c:pt idx="128">
                  <c:v>44020</c:v>
                </c:pt>
                <c:pt idx="129">
                  <c:v>44021</c:v>
                </c:pt>
                <c:pt idx="130">
                  <c:v>44022</c:v>
                </c:pt>
                <c:pt idx="131">
                  <c:v>44025</c:v>
                </c:pt>
                <c:pt idx="132">
                  <c:v>44026</c:v>
                </c:pt>
                <c:pt idx="133">
                  <c:v>44027</c:v>
                </c:pt>
                <c:pt idx="134">
                  <c:v>44028</c:v>
                </c:pt>
                <c:pt idx="135">
                  <c:v>44029</c:v>
                </c:pt>
                <c:pt idx="136">
                  <c:v>44032</c:v>
                </c:pt>
                <c:pt idx="137">
                  <c:v>44033</c:v>
                </c:pt>
                <c:pt idx="138">
                  <c:v>44034</c:v>
                </c:pt>
                <c:pt idx="139">
                  <c:v>44035</c:v>
                </c:pt>
                <c:pt idx="140">
                  <c:v>44036</c:v>
                </c:pt>
                <c:pt idx="141">
                  <c:v>44039</c:v>
                </c:pt>
                <c:pt idx="142">
                  <c:v>44040</c:v>
                </c:pt>
                <c:pt idx="143">
                  <c:v>44041</c:v>
                </c:pt>
                <c:pt idx="144">
                  <c:v>44042</c:v>
                </c:pt>
                <c:pt idx="145">
                  <c:v>44046</c:v>
                </c:pt>
                <c:pt idx="146">
                  <c:v>44047</c:v>
                </c:pt>
                <c:pt idx="147">
                  <c:v>44048</c:v>
                </c:pt>
                <c:pt idx="148">
                  <c:v>44049</c:v>
                </c:pt>
                <c:pt idx="149">
                  <c:v>44050</c:v>
                </c:pt>
                <c:pt idx="150">
                  <c:v>44053</c:v>
                </c:pt>
                <c:pt idx="151">
                  <c:v>44054</c:v>
                </c:pt>
                <c:pt idx="152">
                  <c:v>44055</c:v>
                </c:pt>
                <c:pt idx="153">
                  <c:v>44056</c:v>
                </c:pt>
                <c:pt idx="154">
                  <c:v>44060</c:v>
                </c:pt>
                <c:pt idx="155">
                  <c:v>44061</c:v>
                </c:pt>
                <c:pt idx="156">
                  <c:v>44062</c:v>
                </c:pt>
                <c:pt idx="157">
                  <c:v>44063</c:v>
                </c:pt>
                <c:pt idx="158">
                  <c:v>44064</c:v>
                </c:pt>
                <c:pt idx="159">
                  <c:v>44067</c:v>
                </c:pt>
                <c:pt idx="160">
                  <c:v>44068</c:v>
                </c:pt>
                <c:pt idx="161">
                  <c:v>44069</c:v>
                </c:pt>
                <c:pt idx="162">
                  <c:v>44070</c:v>
                </c:pt>
                <c:pt idx="163">
                  <c:v>44071</c:v>
                </c:pt>
                <c:pt idx="164">
                  <c:v>44074</c:v>
                </c:pt>
                <c:pt idx="165">
                  <c:v>44075</c:v>
                </c:pt>
                <c:pt idx="166">
                  <c:v>44076</c:v>
                </c:pt>
                <c:pt idx="167">
                  <c:v>44077</c:v>
                </c:pt>
                <c:pt idx="168">
                  <c:v>44078</c:v>
                </c:pt>
                <c:pt idx="169">
                  <c:v>44081</c:v>
                </c:pt>
                <c:pt idx="170">
                  <c:v>44082</c:v>
                </c:pt>
                <c:pt idx="171">
                  <c:v>44083</c:v>
                </c:pt>
                <c:pt idx="172">
                  <c:v>44084</c:v>
                </c:pt>
                <c:pt idx="173">
                  <c:v>44085</c:v>
                </c:pt>
                <c:pt idx="174">
                  <c:v>44088</c:v>
                </c:pt>
                <c:pt idx="175">
                  <c:v>44089</c:v>
                </c:pt>
                <c:pt idx="176">
                  <c:v>44090</c:v>
                </c:pt>
                <c:pt idx="177">
                  <c:v>44091</c:v>
                </c:pt>
                <c:pt idx="178">
                  <c:v>44092</c:v>
                </c:pt>
                <c:pt idx="179">
                  <c:v>44095</c:v>
                </c:pt>
                <c:pt idx="180">
                  <c:v>44096</c:v>
                </c:pt>
                <c:pt idx="181">
                  <c:v>44097</c:v>
                </c:pt>
                <c:pt idx="182">
                  <c:v>44098</c:v>
                </c:pt>
                <c:pt idx="183">
                  <c:v>44099</c:v>
                </c:pt>
                <c:pt idx="184">
                  <c:v>44102</c:v>
                </c:pt>
                <c:pt idx="185">
                  <c:v>44103</c:v>
                </c:pt>
                <c:pt idx="186">
                  <c:v>44104</c:v>
                </c:pt>
                <c:pt idx="187">
                  <c:v>44105</c:v>
                </c:pt>
                <c:pt idx="188">
                  <c:v>44106</c:v>
                </c:pt>
                <c:pt idx="189">
                  <c:v>44109</c:v>
                </c:pt>
                <c:pt idx="190">
                  <c:v>44110</c:v>
                </c:pt>
                <c:pt idx="191">
                  <c:v>44111</c:v>
                </c:pt>
                <c:pt idx="192">
                  <c:v>44112</c:v>
                </c:pt>
                <c:pt idx="193">
                  <c:v>44113</c:v>
                </c:pt>
                <c:pt idx="194">
                  <c:v>44116</c:v>
                </c:pt>
                <c:pt idx="195">
                  <c:v>44117</c:v>
                </c:pt>
                <c:pt idx="196">
                  <c:v>44118</c:v>
                </c:pt>
                <c:pt idx="197">
                  <c:v>44119</c:v>
                </c:pt>
                <c:pt idx="198">
                  <c:v>44120</c:v>
                </c:pt>
                <c:pt idx="199">
                  <c:v>44123</c:v>
                </c:pt>
                <c:pt idx="200">
                  <c:v>44124</c:v>
                </c:pt>
                <c:pt idx="201">
                  <c:v>44125</c:v>
                </c:pt>
                <c:pt idx="202">
                  <c:v>44126</c:v>
                </c:pt>
                <c:pt idx="203">
                  <c:v>44127</c:v>
                </c:pt>
                <c:pt idx="204">
                  <c:v>44130</c:v>
                </c:pt>
                <c:pt idx="205">
                  <c:v>44131</c:v>
                </c:pt>
                <c:pt idx="206">
                  <c:v>44132</c:v>
                </c:pt>
                <c:pt idx="207">
                  <c:v>44133</c:v>
                </c:pt>
                <c:pt idx="208">
                  <c:v>44137</c:v>
                </c:pt>
                <c:pt idx="209">
                  <c:v>44138</c:v>
                </c:pt>
                <c:pt idx="210">
                  <c:v>44139</c:v>
                </c:pt>
                <c:pt idx="211">
                  <c:v>44140</c:v>
                </c:pt>
                <c:pt idx="212">
                  <c:v>44141</c:v>
                </c:pt>
                <c:pt idx="213">
                  <c:v>44144</c:v>
                </c:pt>
                <c:pt idx="214">
                  <c:v>44145</c:v>
                </c:pt>
                <c:pt idx="215">
                  <c:v>44146</c:v>
                </c:pt>
                <c:pt idx="216">
                  <c:v>44147</c:v>
                </c:pt>
                <c:pt idx="217">
                  <c:v>44148</c:v>
                </c:pt>
                <c:pt idx="218">
                  <c:v>44151</c:v>
                </c:pt>
                <c:pt idx="219">
                  <c:v>44152</c:v>
                </c:pt>
                <c:pt idx="220">
                  <c:v>44153</c:v>
                </c:pt>
                <c:pt idx="221">
                  <c:v>44154</c:v>
                </c:pt>
                <c:pt idx="222">
                  <c:v>44155</c:v>
                </c:pt>
                <c:pt idx="223">
                  <c:v>44158</c:v>
                </c:pt>
                <c:pt idx="224">
                  <c:v>44159</c:v>
                </c:pt>
                <c:pt idx="225">
                  <c:v>44160</c:v>
                </c:pt>
                <c:pt idx="226">
                  <c:v>44161</c:v>
                </c:pt>
                <c:pt idx="227">
                  <c:v>44162</c:v>
                </c:pt>
                <c:pt idx="228">
                  <c:v>44165</c:v>
                </c:pt>
                <c:pt idx="229">
                  <c:v>44166</c:v>
                </c:pt>
                <c:pt idx="230">
                  <c:v>44167</c:v>
                </c:pt>
                <c:pt idx="231">
                  <c:v>44168</c:v>
                </c:pt>
                <c:pt idx="232">
                  <c:v>44169</c:v>
                </c:pt>
                <c:pt idx="233">
                  <c:v>44172</c:v>
                </c:pt>
                <c:pt idx="234">
                  <c:v>44173</c:v>
                </c:pt>
                <c:pt idx="235">
                  <c:v>44174</c:v>
                </c:pt>
                <c:pt idx="236">
                  <c:v>44175</c:v>
                </c:pt>
                <c:pt idx="237">
                  <c:v>44176</c:v>
                </c:pt>
                <c:pt idx="238">
                  <c:v>44179</c:v>
                </c:pt>
                <c:pt idx="239">
                  <c:v>44180</c:v>
                </c:pt>
                <c:pt idx="240">
                  <c:v>44181</c:v>
                </c:pt>
                <c:pt idx="241">
                  <c:v>44182</c:v>
                </c:pt>
                <c:pt idx="242">
                  <c:v>44183</c:v>
                </c:pt>
                <c:pt idx="243">
                  <c:v>44186</c:v>
                </c:pt>
                <c:pt idx="244">
                  <c:v>44187</c:v>
                </c:pt>
                <c:pt idx="245">
                  <c:v>44188</c:v>
                </c:pt>
                <c:pt idx="246">
                  <c:v>44189</c:v>
                </c:pt>
                <c:pt idx="247">
                  <c:v>44193</c:v>
                </c:pt>
                <c:pt idx="248">
                  <c:v>44194</c:v>
                </c:pt>
                <c:pt idx="249">
                  <c:v>44195</c:v>
                </c:pt>
                <c:pt idx="250">
                  <c:v>44196</c:v>
                </c:pt>
                <c:pt idx="251">
                  <c:v>44197</c:v>
                </c:pt>
                <c:pt idx="252">
                  <c:v>44200</c:v>
                </c:pt>
                <c:pt idx="253">
                  <c:v>44201</c:v>
                </c:pt>
                <c:pt idx="254">
                  <c:v>44202</c:v>
                </c:pt>
                <c:pt idx="255">
                  <c:v>44203</c:v>
                </c:pt>
                <c:pt idx="256">
                  <c:v>44204</c:v>
                </c:pt>
                <c:pt idx="257">
                  <c:v>44207</c:v>
                </c:pt>
                <c:pt idx="258">
                  <c:v>44208</c:v>
                </c:pt>
                <c:pt idx="259">
                  <c:v>44209</c:v>
                </c:pt>
                <c:pt idx="260">
                  <c:v>44210</c:v>
                </c:pt>
                <c:pt idx="261">
                  <c:v>44211</c:v>
                </c:pt>
                <c:pt idx="262">
                  <c:v>44214</c:v>
                </c:pt>
                <c:pt idx="263">
                  <c:v>44215</c:v>
                </c:pt>
                <c:pt idx="264">
                  <c:v>44216</c:v>
                </c:pt>
                <c:pt idx="265">
                  <c:v>44217</c:v>
                </c:pt>
                <c:pt idx="266">
                  <c:v>44218</c:v>
                </c:pt>
                <c:pt idx="267">
                  <c:v>44221</c:v>
                </c:pt>
                <c:pt idx="268">
                  <c:v>44222</c:v>
                </c:pt>
                <c:pt idx="269">
                  <c:v>44223</c:v>
                </c:pt>
                <c:pt idx="270">
                  <c:v>44224</c:v>
                </c:pt>
                <c:pt idx="271">
                  <c:v>44225</c:v>
                </c:pt>
                <c:pt idx="272">
                  <c:v>44228</c:v>
                </c:pt>
                <c:pt idx="273">
                  <c:v>44229</c:v>
                </c:pt>
                <c:pt idx="274">
                  <c:v>44230</c:v>
                </c:pt>
                <c:pt idx="275">
                  <c:v>44231</c:v>
                </c:pt>
                <c:pt idx="276">
                  <c:v>44235</c:v>
                </c:pt>
                <c:pt idx="277">
                  <c:v>44236</c:v>
                </c:pt>
                <c:pt idx="278">
                  <c:v>44237</c:v>
                </c:pt>
                <c:pt idx="279">
                  <c:v>44238</c:v>
                </c:pt>
                <c:pt idx="280">
                  <c:v>44239</c:v>
                </c:pt>
                <c:pt idx="281">
                  <c:v>44242</c:v>
                </c:pt>
                <c:pt idx="282">
                  <c:v>44243</c:v>
                </c:pt>
                <c:pt idx="283">
                  <c:v>44244</c:v>
                </c:pt>
                <c:pt idx="284">
                  <c:v>44245</c:v>
                </c:pt>
                <c:pt idx="285">
                  <c:v>44246</c:v>
                </c:pt>
                <c:pt idx="286">
                  <c:v>44249</c:v>
                </c:pt>
                <c:pt idx="287">
                  <c:v>44250</c:v>
                </c:pt>
                <c:pt idx="288">
                  <c:v>44251</c:v>
                </c:pt>
                <c:pt idx="289">
                  <c:v>44252</c:v>
                </c:pt>
                <c:pt idx="290">
                  <c:v>44253</c:v>
                </c:pt>
                <c:pt idx="291">
                  <c:v>44256</c:v>
                </c:pt>
                <c:pt idx="292">
                  <c:v>44257</c:v>
                </c:pt>
                <c:pt idx="293">
                  <c:v>44258</c:v>
                </c:pt>
                <c:pt idx="294">
                  <c:v>44259</c:v>
                </c:pt>
                <c:pt idx="295">
                  <c:v>44260</c:v>
                </c:pt>
                <c:pt idx="296">
                  <c:v>44263</c:v>
                </c:pt>
                <c:pt idx="297">
                  <c:v>44264</c:v>
                </c:pt>
                <c:pt idx="298">
                  <c:v>44265</c:v>
                </c:pt>
                <c:pt idx="299">
                  <c:v>44266</c:v>
                </c:pt>
                <c:pt idx="300">
                  <c:v>44267</c:v>
                </c:pt>
                <c:pt idx="301">
                  <c:v>44270</c:v>
                </c:pt>
                <c:pt idx="302">
                  <c:v>44271</c:v>
                </c:pt>
                <c:pt idx="303">
                  <c:v>44272</c:v>
                </c:pt>
                <c:pt idx="304">
                  <c:v>44273</c:v>
                </c:pt>
                <c:pt idx="305">
                  <c:v>44274</c:v>
                </c:pt>
                <c:pt idx="306">
                  <c:v>44277</c:v>
                </c:pt>
                <c:pt idx="307">
                  <c:v>44279</c:v>
                </c:pt>
                <c:pt idx="308">
                  <c:v>44280</c:v>
                </c:pt>
                <c:pt idx="309">
                  <c:v>44281</c:v>
                </c:pt>
                <c:pt idx="310">
                  <c:v>44284</c:v>
                </c:pt>
                <c:pt idx="311">
                  <c:v>44285</c:v>
                </c:pt>
                <c:pt idx="312">
                  <c:v>44286</c:v>
                </c:pt>
                <c:pt idx="313">
                  <c:v>44287</c:v>
                </c:pt>
                <c:pt idx="314">
                  <c:v>44288</c:v>
                </c:pt>
                <c:pt idx="315">
                  <c:v>44291</c:v>
                </c:pt>
                <c:pt idx="316">
                  <c:v>44292</c:v>
                </c:pt>
                <c:pt idx="317">
                  <c:v>44293</c:v>
                </c:pt>
                <c:pt idx="318">
                  <c:v>44294</c:v>
                </c:pt>
                <c:pt idx="319">
                  <c:v>44295</c:v>
                </c:pt>
                <c:pt idx="320">
                  <c:v>44298</c:v>
                </c:pt>
                <c:pt idx="321">
                  <c:v>44299</c:v>
                </c:pt>
                <c:pt idx="322">
                  <c:v>44300</c:v>
                </c:pt>
                <c:pt idx="323">
                  <c:v>44301</c:v>
                </c:pt>
                <c:pt idx="324">
                  <c:v>44302</c:v>
                </c:pt>
                <c:pt idx="325">
                  <c:v>44305</c:v>
                </c:pt>
                <c:pt idx="326">
                  <c:v>44306</c:v>
                </c:pt>
                <c:pt idx="327">
                  <c:v>44307</c:v>
                </c:pt>
                <c:pt idx="328">
                  <c:v>44308</c:v>
                </c:pt>
                <c:pt idx="329">
                  <c:v>44309</c:v>
                </c:pt>
                <c:pt idx="330">
                  <c:v>44312</c:v>
                </c:pt>
                <c:pt idx="331">
                  <c:v>44313</c:v>
                </c:pt>
                <c:pt idx="332">
                  <c:v>44314</c:v>
                </c:pt>
                <c:pt idx="333">
                  <c:v>44315</c:v>
                </c:pt>
                <c:pt idx="334">
                  <c:v>44316</c:v>
                </c:pt>
                <c:pt idx="335">
                  <c:v>44319</c:v>
                </c:pt>
                <c:pt idx="336">
                  <c:v>44320</c:v>
                </c:pt>
                <c:pt idx="337">
                  <c:v>44321</c:v>
                </c:pt>
                <c:pt idx="338">
                  <c:v>44322</c:v>
                </c:pt>
                <c:pt idx="339">
                  <c:v>44333</c:v>
                </c:pt>
                <c:pt idx="340">
                  <c:v>44334</c:v>
                </c:pt>
                <c:pt idx="341">
                  <c:v>44335</c:v>
                </c:pt>
                <c:pt idx="342">
                  <c:v>44336</c:v>
                </c:pt>
                <c:pt idx="343">
                  <c:v>44337</c:v>
                </c:pt>
                <c:pt idx="344">
                  <c:v>44340</c:v>
                </c:pt>
                <c:pt idx="345">
                  <c:v>44341</c:v>
                </c:pt>
                <c:pt idx="346">
                  <c:v>44342</c:v>
                </c:pt>
                <c:pt idx="347">
                  <c:v>44343</c:v>
                </c:pt>
                <c:pt idx="348">
                  <c:v>44344</c:v>
                </c:pt>
                <c:pt idx="349">
                  <c:v>44347</c:v>
                </c:pt>
                <c:pt idx="350">
                  <c:v>44348</c:v>
                </c:pt>
                <c:pt idx="351">
                  <c:v>44349</c:v>
                </c:pt>
                <c:pt idx="352">
                  <c:v>44350</c:v>
                </c:pt>
                <c:pt idx="353">
                  <c:v>44351</c:v>
                </c:pt>
                <c:pt idx="354">
                  <c:v>44354</c:v>
                </c:pt>
                <c:pt idx="355">
                  <c:v>44355</c:v>
                </c:pt>
                <c:pt idx="356">
                  <c:v>44356</c:v>
                </c:pt>
                <c:pt idx="357">
                  <c:v>44357</c:v>
                </c:pt>
                <c:pt idx="358">
                  <c:v>44358</c:v>
                </c:pt>
                <c:pt idx="359">
                  <c:v>44361</c:v>
                </c:pt>
                <c:pt idx="360">
                  <c:v>44362</c:v>
                </c:pt>
                <c:pt idx="361">
                  <c:v>44363</c:v>
                </c:pt>
                <c:pt idx="362">
                  <c:v>44364</c:v>
                </c:pt>
                <c:pt idx="363">
                  <c:v>44365</c:v>
                </c:pt>
                <c:pt idx="364">
                  <c:v>44368</c:v>
                </c:pt>
                <c:pt idx="365">
                  <c:v>44369</c:v>
                </c:pt>
                <c:pt idx="366">
                  <c:v>44370</c:v>
                </c:pt>
                <c:pt idx="367">
                  <c:v>44371</c:v>
                </c:pt>
                <c:pt idx="368">
                  <c:v>44372</c:v>
                </c:pt>
                <c:pt idx="369">
                  <c:v>44375</c:v>
                </c:pt>
                <c:pt idx="370">
                  <c:v>44376</c:v>
                </c:pt>
                <c:pt idx="371">
                  <c:v>44377</c:v>
                </c:pt>
                <c:pt idx="372">
                  <c:v>44378</c:v>
                </c:pt>
                <c:pt idx="373">
                  <c:v>44379</c:v>
                </c:pt>
                <c:pt idx="374">
                  <c:v>44382</c:v>
                </c:pt>
                <c:pt idx="375">
                  <c:v>44383</c:v>
                </c:pt>
                <c:pt idx="376">
                  <c:v>44384</c:v>
                </c:pt>
                <c:pt idx="377">
                  <c:v>44385</c:v>
                </c:pt>
                <c:pt idx="378">
                  <c:v>44386</c:v>
                </c:pt>
                <c:pt idx="379">
                  <c:v>44389</c:v>
                </c:pt>
                <c:pt idx="380">
                  <c:v>44390</c:v>
                </c:pt>
                <c:pt idx="381">
                  <c:v>44391</c:v>
                </c:pt>
                <c:pt idx="382">
                  <c:v>44392</c:v>
                </c:pt>
                <c:pt idx="383">
                  <c:v>44393</c:v>
                </c:pt>
                <c:pt idx="384">
                  <c:v>44396</c:v>
                </c:pt>
                <c:pt idx="385">
                  <c:v>44400</c:v>
                </c:pt>
                <c:pt idx="386">
                  <c:v>44403</c:v>
                </c:pt>
                <c:pt idx="387">
                  <c:v>44404</c:v>
                </c:pt>
                <c:pt idx="388">
                  <c:v>44405</c:v>
                </c:pt>
                <c:pt idx="389">
                  <c:v>44406</c:v>
                </c:pt>
                <c:pt idx="390">
                  <c:v>44407</c:v>
                </c:pt>
                <c:pt idx="391">
                  <c:v>44410</c:v>
                </c:pt>
                <c:pt idx="392">
                  <c:v>44411</c:v>
                </c:pt>
                <c:pt idx="393">
                  <c:v>44412</c:v>
                </c:pt>
                <c:pt idx="394">
                  <c:v>44413</c:v>
                </c:pt>
                <c:pt idx="395">
                  <c:v>44414</c:v>
                </c:pt>
                <c:pt idx="396">
                  <c:v>44417</c:v>
                </c:pt>
                <c:pt idx="397">
                  <c:v>44418</c:v>
                </c:pt>
                <c:pt idx="398">
                  <c:v>44419</c:v>
                </c:pt>
                <c:pt idx="399">
                  <c:v>44420</c:v>
                </c:pt>
                <c:pt idx="400">
                  <c:v>44421</c:v>
                </c:pt>
                <c:pt idx="401">
                  <c:v>44424</c:v>
                </c:pt>
                <c:pt idx="402">
                  <c:v>44425</c:v>
                </c:pt>
                <c:pt idx="403">
                  <c:v>44428</c:v>
                </c:pt>
                <c:pt idx="404">
                  <c:v>44431</c:v>
                </c:pt>
                <c:pt idx="405">
                  <c:v>44432</c:v>
                </c:pt>
                <c:pt idx="406">
                  <c:v>44433</c:v>
                </c:pt>
                <c:pt idx="407">
                  <c:v>44434</c:v>
                </c:pt>
                <c:pt idx="408">
                  <c:v>44435</c:v>
                </c:pt>
                <c:pt idx="409">
                  <c:v>44438</c:v>
                </c:pt>
                <c:pt idx="410">
                  <c:v>44439</c:v>
                </c:pt>
                <c:pt idx="411">
                  <c:v>44440</c:v>
                </c:pt>
                <c:pt idx="412">
                  <c:v>44441</c:v>
                </c:pt>
                <c:pt idx="413">
                  <c:v>44442</c:v>
                </c:pt>
                <c:pt idx="414">
                  <c:v>44445</c:v>
                </c:pt>
                <c:pt idx="415">
                  <c:v>44446</c:v>
                </c:pt>
                <c:pt idx="416">
                  <c:v>44447</c:v>
                </c:pt>
                <c:pt idx="417">
                  <c:v>44448</c:v>
                </c:pt>
                <c:pt idx="418">
                  <c:v>44449</c:v>
                </c:pt>
                <c:pt idx="419">
                  <c:v>44452</c:v>
                </c:pt>
                <c:pt idx="420">
                  <c:v>44453</c:v>
                </c:pt>
                <c:pt idx="421">
                  <c:v>44454</c:v>
                </c:pt>
                <c:pt idx="422">
                  <c:v>44455</c:v>
                </c:pt>
                <c:pt idx="423">
                  <c:v>44456</c:v>
                </c:pt>
                <c:pt idx="424">
                  <c:v>44459</c:v>
                </c:pt>
                <c:pt idx="425">
                  <c:v>44460</c:v>
                </c:pt>
                <c:pt idx="426">
                  <c:v>44461</c:v>
                </c:pt>
                <c:pt idx="427">
                  <c:v>44462</c:v>
                </c:pt>
                <c:pt idx="428">
                  <c:v>44463</c:v>
                </c:pt>
                <c:pt idx="429">
                  <c:v>44466</c:v>
                </c:pt>
                <c:pt idx="430">
                  <c:v>44467</c:v>
                </c:pt>
                <c:pt idx="431">
                  <c:v>44468</c:v>
                </c:pt>
                <c:pt idx="432">
                  <c:v>44469</c:v>
                </c:pt>
                <c:pt idx="433">
                  <c:v>44470</c:v>
                </c:pt>
                <c:pt idx="434">
                  <c:v>44473</c:v>
                </c:pt>
                <c:pt idx="435">
                  <c:v>44474</c:v>
                </c:pt>
                <c:pt idx="436">
                  <c:v>44475</c:v>
                </c:pt>
                <c:pt idx="437">
                  <c:v>44476</c:v>
                </c:pt>
                <c:pt idx="438">
                  <c:v>44477</c:v>
                </c:pt>
                <c:pt idx="439">
                  <c:v>44480</c:v>
                </c:pt>
                <c:pt idx="440">
                  <c:v>44481</c:v>
                </c:pt>
                <c:pt idx="441">
                  <c:v>44482</c:v>
                </c:pt>
                <c:pt idx="442">
                  <c:v>44483</c:v>
                </c:pt>
                <c:pt idx="443">
                  <c:v>44484</c:v>
                </c:pt>
                <c:pt idx="444">
                  <c:v>44487</c:v>
                </c:pt>
                <c:pt idx="445">
                  <c:v>44489</c:v>
                </c:pt>
                <c:pt idx="446">
                  <c:v>44490</c:v>
                </c:pt>
                <c:pt idx="447">
                  <c:v>44491</c:v>
                </c:pt>
                <c:pt idx="448">
                  <c:v>44494</c:v>
                </c:pt>
                <c:pt idx="449">
                  <c:v>44495</c:v>
                </c:pt>
                <c:pt idx="450">
                  <c:v>44496</c:v>
                </c:pt>
                <c:pt idx="451">
                  <c:v>44497</c:v>
                </c:pt>
                <c:pt idx="452">
                  <c:v>44498</c:v>
                </c:pt>
                <c:pt idx="453">
                  <c:v>44501</c:v>
                </c:pt>
                <c:pt idx="454">
                  <c:v>44502</c:v>
                </c:pt>
                <c:pt idx="455">
                  <c:v>44503</c:v>
                </c:pt>
                <c:pt idx="456">
                  <c:v>44504</c:v>
                </c:pt>
                <c:pt idx="457">
                  <c:v>44505</c:v>
                </c:pt>
                <c:pt idx="458">
                  <c:v>44508</c:v>
                </c:pt>
                <c:pt idx="459">
                  <c:v>44509</c:v>
                </c:pt>
                <c:pt idx="460">
                  <c:v>44510</c:v>
                </c:pt>
                <c:pt idx="461">
                  <c:v>44511</c:v>
                </c:pt>
                <c:pt idx="462">
                  <c:v>44512</c:v>
                </c:pt>
                <c:pt idx="463">
                  <c:v>44515</c:v>
                </c:pt>
                <c:pt idx="464">
                  <c:v>44516</c:v>
                </c:pt>
                <c:pt idx="465">
                  <c:v>44517</c:v>
                </c:pt>
                <c:pt idx="466">
                  <c:v>44518</c:v>
                </c:pt>
                <c:pt idx="467">
                  <c:v>44519</c:v>
                </c:pt>
                <c:pt idx="468">
                  <c:v>44522</c:v>
                </c:pt>
                <c:pt idx="469">
                  <c:v>44523</c:v>
                </c:pt>
                <c:pt idx="470">
                  <c:v>44524</c:v>
                </c:pt>
                <c:pt idx="471">
                  <c:v>44525</c:v>
                </c:pt>
                <c:pt idx="472">
                  <c:v>44526</c:v>
                </c:pt>
                <c:pt idx="473">
                  <c:v>44529</c:v>
                </c:pt>
                <c:pt idx="474">
                  <c:v>44530</c:v>
                </c:pt>
                <c:pt idx="475">
                  <c:v>44531</c:v>
                </c:pt>
                <c:pt idx="476">
                  <c:v>44532</c:v>
                </c:pt>
                <c:pt idx="477">
                  <c:v>44533</c:v>
                </c:pt>
                <c:pt idx="478">
                  <c:v>44536</c:v>
                </c:pt>
                <c:pt idx="479">
                  <c:v>44537</c:v>
                </c:pt>
                <c:pt idx="480">
                  <c:v>44538</c:v>
                </c:pt>
                <c:pt idx="481">
                  <c:v>44539</c:v>
                </c:pt>
                <c:pt idx="482">
                  <c:v>44540</c:v>
                </c:pt>
                <c:pt idx="483">
                  <c:v>44543</c:v>
                </c:pt>
                <c:pt idx="484">
                  <c:v>44544</c:v>
                </c:pt>
                <c:pt idx="485">
                  <c:v>44545</c:v>
                </c:pt>
                <c:pt idx="486">
                  <c:v>44546</c:v>
                </c:pt>
                <c:pt idx="487">
                  <c:v>44547</c:v>
                </c:pt>
                <c:pt idx="488">
                  <c:v>44550</c:v>
                </c:pt>
                <c:pt idx="489">
                  <c:v>44551</c:v>
                </c:pt>
                <c:pt idx="490">
                  <c:v>44552</c:v>
                </c:pt>
                <c:pt idx="491">
                  <c:v>44553</c:v>
                </c:pt>
                <c:pt idx="492">
                  <c:v>44554</c:v>
                </c:pt>
                <c:pt idx="493">
                  <c:v>44557</c:v>
                </c:pt>
                <c:pt idx="494">
                  <c:v>44558</c:v>
                </c:pt>
                <c:pt idx="495">
                  <c:v>44559</c:v>
                </c:pt>
                <c:pt idx="496">
                  <c:v>44560</c:v>
                </c:pt>
                <c:pt idx="497">
                  <c:v>44561</c:v>
                </c:pt>
                <c:pt idx="498">
                  <c:v>44564</c:v>
                </c:pt>
                <c:pt idx="499">
                  <c:v>44565</c:v>
                </c:pt>
                <c:pt idx="500">
                  <c:v>44566</c:v>
                </c:pt>
                <c:pt idx="501">
                  <c:v>44567</c:v>
                </c:pt>
                <c:pt idx="502">
                  <c:v>44568</c:v>
                </c:pt>
                <c:pt idx="503">
                  <c:v>44571</c:v>
                </c:pt>
                <c:pt idx="504">
                  <c:v>44572</c:v>
                </c:pt>
                <c:pt idx="505">
                  <c:v>44573</c:v>
                </c:pt>
                <c:pt idx="506">
                  <c:v>44574</c:v>
                </c:pt>
                <c:pt idx="507">
                  <c:v>44575</c:v>
                </c:pt>
                <c:pt idx="508">
                  <c:v>44578</c:v>
                </c:pt>
                <c:pt idx="509">
                  <c:v>44579</c:v>
                </c:pt>
                <c:pt idx="510">
                  <c:v>44580</c:v>
                </c:pt>
                <c:pt idx="511">
                  <c:v>44581</c:v>
                </c:pt>
                <c:pt idx="512">
                  <c:v>44582</c:v>
                </c:pt>
                <c:pt idx="513">
                  <c:v>44585</c:v>
                </c:pt>
                <c:pt idx="514">
                  <c:v>44586</c:v>
                </c:pt>
                <c:pt idx="515">
                  <c:v>44587</c:v>
                </c:pt>
                <c:pt idx="516">
                  <c:v>44588</c:v>
                </c:pt>
                <c:pt idx="517">
                  <c:v>44589</c:v>
                </c:pt>
                <c:pt idx="518">
                  <c:v>44592</c:v>
                </c:pt>
                <c:pt idx="519">
                  <c:v>44593</c:v>
                </c:pt>
                <c:pt idx="520">
                  <c:v>44594</c:v>
                </c:pt>
                <c:pt idx="521">
                  <c:v>44595</c:v>
                </c:pt>
                <c:pt idx="522">
                  <c:v>44596</c:v>
                </c:pt>
                <c:pt idx="523">
                  <c:v>44599</c:v>
                </c:pt>
                <c:pt idx="524">
                  <c:v>44600</c:v>
                </c:pt>
                <c:pt idx="525">
                  <c:v>44601</c:v>
                </c:pt>
                <c:pt idx="526">
                  <c:v>44602</c:v>
                </c:pt>
                <c:pt idx="527">
                  <c:v>44603</c:v>
                </c:pt>
                <c:pt idx="528">
                  <c:v>44606</c:v>
                </c:pt>
                <c:pt idx="529">
                  <c:v>44607</c:v>
                </c:pt>
                <c:pt idx="530">
                  <c:v>44608</c:v>
                </c:pt>
                <c:pt idx="531">
                  <c:v>44609</c:v>
                </c:pt>
                <c:pt idx="532">
                  <c:v>44610</c:v>
                </c:pt>
                <c:pt idx="533">
                  <c:v>44613</c:v>
                </c:pt>
                <c:pt idx="534">
                  <c:v>44614</c:v>
                </c:pt>
                <c:pt idx="535">
                  <c:v>44615</c:v>
                </c:pt>
                <c:pt idx="536">
                  <c:v>44616</c:v>
                </c:pt>
                <c:pt idx="537">
                  <c:v>44617</c:v>
                </c:pt>
                <c:pt idx="538">
                  <c:v>44620</c:v>
                </c:pt>
                <c:pt idx="539">
                  <c:v>44621</c:v>
                </c:pt>
                <c:pt idx="540">
                  <c:v>44622</c:v>
                </c:pt>
                <c:pt idx="541">
                  <c:v>44623</c:v>
                </c:pt>
                <c:pt idx="542">
                  <c:v>44624</c:v>
                </c:pt>
                <c:pt idx="543">
                  <c:v>44627</c:v>
                </c:pt>
                <c:pt idx="544">
                  <c:v>44628</c:v>
                </c:pt>
                <c:pt idx="545">
                  <c:v>44629</c:v>
                </c:pt>
                <c:pt idx="546">
                  <c:v>44630</c:v>
                </c:pt>
                <c:pt idx="547">
                  <c:v>44631</c:v>
                </c:pt>
                <c:pt idx="548">
                  <c:v>44634</c:v>
                </c:pt>
                <c:pt idx="549">
                  <c:v>44635</c:v>
                </c:pt>
                <c:pt idx="550">
                  <c:v>44636</c:v>
                </c:pt>
                <c:pt idx="551">
                  <c:v>44637</c:v>
                </c:pt>
                <c:pt idx="552">
                  <c:v>44638</c:v>
                </c:pt>
                <c:pt idx="553">
                  <c:v>44641</c:v>
                </c:pt>
                <c:pt idx="554">
                  <c:v>44642</c:v>
                </c:pt>
                <c:pt idx="555">
                  <c:v>44644</c:v>
                </c:pt>
                <c:pt idx="556">
                  <c:v>44645</c:v>
                </c:pt>
                <c:pt idx="557">
                  <c:v>44648</c:v>
                </c:pt>
                <c:pt idx="558">
                  <c:v>44649</c:v>
                </c:pt>
                <c:pt idx="559">
                  <c:v>44650</c:v>
                </c:pt>
                <c:pt idx="560">
                  <c:v>44651</c:v>
                </c:pt>
                <c:pt idx="561">
                  <c:v>44652</c:v>
                </c:pt>
                <c:pt idx="562">
                  <c:v>44655</c:v>
                </c:pt>
                <c:pt idx="563">
                  <c:v>44656</c:v>
                </c:pt>
                <c:pt idx="564">
                  <c:v>44657</c:v>
                </c:pt>
                <c:pt idx="565">
                  <c:v>44658</c:v>
                </c:pt>
                <c:pt idx="566">
                  <c:v>44659</c:v>
                </c:pt>
                <c:pt idx="567">
                  <c:v>44662</c:v>
                </c:pt>
                <c:pt idx="568">
                  <c:v>44663</c:v>
                </c:pt>
                <c:pt idx="569">
                  <c:v>44664</c:v>
                </c:pt>
                <c:pt idx="570">
                  <c:v>44665</c:v>
                </c:pt>
                <c:pt idx="571">
                  <c:v>44666</c:v>
                </c:pt>
                <c:pt idx="572">
                  <c:v>44669</c:v>
                </c:pt>
                <c:pt idx="573">
                  <c:v>44670</c:v>
                </c:pt>
                <c:pt idx="574">
                  <c:v>44671</c:v>
                </c:pt>
                <c:pt idx="575">
                  <c:v>44672</c:v>
                </c:pt>
                <c:pt idx="576">
                  <c:v>44673</c:v>
                </c:pt>
                <c:pt idx="577">
                  <c:v>44676</c:v>
                </c:pt>
                <c:pt idx="578">
                  <c:v>44677</c:v>
                </c:pt>
                <c:pt idx="579">
                  <c:v>44678</c:v>
                </c:pt>
                <c:pt idx="580">
                  <c:v>44679</c:v>
                </c:pt>
                <c:pt idx="581">
                  <c:v>44687</c:v>
                </c:pt>
                <c:pt idx="582">
                  <c:v>44690</c:v>
                </c:pt>
                <c:pt idx="583">
                  <c:v>44691</c:v>
                </c:pt>
                <c:pt idx="584">
                  <c:v>44692</c:v>
                </c:pt>
                <c:pt idx="585">
                  <c:v>44693</c:v>
                </c:pt>
                <c:pt idx="586">
                  <c:v>44694</c:v>
                </c:pt>
                <c:pt idx="587">
                  <c:v>44697</c:v>
                </c:pt>
                <c:pt idx="588">
                  <c:v>44698</c:v>
                </c:pt>
                <c:pt idx="589">
                  <c:v>44699</c:v>
                </c:pt>
                <c:pt idx="590">
                  <c:v>44700</c:v>
                </c:pt>
                <c:pt idx="591">
                  <c:v>44701</c:v>
                </c:pt>
                <c:pt idx="592">
                  <c:v>44704</c:v>
                </c:pt>
                <c:pt idx="593">
                  <c:v>44705</c:v>
                </c:pt>
                <c:pt idx="594">
                  <c:v>44706</c:v>
                </c:pt>
                <c:pt idx="595">
                  <c:v>44707</c:v>
                </c:pt>
                <c:pt idx="596">
                  <c:v>44708</c:v>
                </c:pt>
                <c:pt idx="597">
                  <c:v>44711</c:v>
                </c:pt>
                <c:pt idx="598">
                  <c:v>44712</c:v>
                </c:pt>
                <c:pt idx="599">
                  <c:v>44713</c:v>
                </c:pt>
                <c:pt idx="600">
                  <c:v>44714</c:v>
                </c:pt>
                <c:pt idx="601">
                  <c:v>44715</c:v>
                </c:pt>
                <c:pt idx="602">
                  <c:v>44718</c:v>
                </c:pt>
                <c:pt idx="603">
                  <c:v>44719</c:v>
                </c:pt>
                <c:pt idx="604">
                  <c:v>44720</c:v>
                </c:pt>
                <c:pt idx="605">
                  <c:v>44721</c:v>
                </c:pt>
                <c:pt idx="606">
                  <c:v>44722</c:v>
                </c:pt>
                <c:pt idx="607">
                  <c:v>44725</c:v>
                </c:pt>
                <c:pt idx="608">
                  <c:v>44726</c:v>
                </c:pt>
                <c:pt idx="609">
                  <c:v>44727</c:v>
                </c:pt>
                <c:pt idx="610">
                  <c:v>44728</c:v>
                </c:pt>
                <c:pt idx="611">
                  <c:v>44729</c:v>
                </c:pt>
                <c:pt idx="612">
                  <c:v>44732</c:v>
                </c:pt>
                <c:pt idx="613">
                  <c:v>44733</c:v>
                </c:pt>
                <c:pt idx="614">
                  <c:v>44734</c:v>
                </c:pt>
                <c:pt idx="615">
                  <c:v>44735</c:v>
                </c:pt>
                <c:pt idx="616">
                  <c:v>44736</c:v>
                </c:pt>
                <c:pt idx="617">
                  <c:v>44739</c:v>
                </c:pt>
                <c:pt idx="618">
                  <c:v>44740</c:v>
                </c:pt>
                <c:pt idx="619">
                  <c:v>44741</c:v>
                </c:pt>
                <c:pt idx="620">
                  <c:v>44742</c:v>
                </c:pt>
                <c:pt idx="621">
                  <c:v>44743</c:v>
                </c:pt>
                <c:pt idx="622">
                  <c:v>44746</c:v>
                </c:pt>
                <c:pt idx="623">
                  <c:v>44747</c:v>
                </c:pt>
                <c:pt idx="624">
                  <c:v>44748</c:v>
                </c:pt>
                <c:pt idx="625">
                  <c:v>44749</c:v>
                </c:pt>
                <c:pt idx="626">
                  <c:v>44755</c:v>
                </c:pt>
                <c:pt idx="627">
                  <c:v>44756</c:v>
                </c:pt>
                <c:pt idx="628">
                  <c:v>44757</c:v>
                </c:pt>
                <c:pt idx="629">
                  <c:v>44760</c:v>
                </c:pt>
                <c:pt idx="630">
                  <c:v>44761</c:v>
                </c:pt>
                <c:pt idx="631">
                  <c:v>44762</c:v>
                </c:pt>
                <c:pt idx="632">
                  <c:v>44763</c:v>
                </c:pt>
                <c:pt idx="633">
                  <c:v>44764</c:v>
                </c:pt>
                <c:pt idx="634">
                  <c:v>44767</c:v>
                </c:pt>
                <c:pt idx="635">
                  <c:v>44768</c:v>
                </c:pt>
                <c:pt idx="636">
                  <c:v>44769</c:v>
                </c:pt>
                <c:pt idx="637">
                  <c:v>44770</c:v>
                </c:pt>
                <c:pt idx="638">
                  <c:v>44771</c:v>
                </c:pt>
                <c:pt idx="639">
                  <c:v>44774</c:v>
                </c:pt>
                <c:pt idx="640">
                  <c:v>44775</c:v>
                </c:pt>
                <c:pt idx="641">
                  <c:v>44776</c:v>
                </c:pt>
                <c:pt idx="642">
                  <c:v>44777</c:v>
                </c:pt>
                <c:pt idx="643">
                  <c:v>44778</c:v>
                </c:pt>
                <c:pt idx="644">
                  <c:v>44783</c:v>
                </c:pt>
                <c:pt idx="645">
                  <c:v>44784</c:v>
                </c:pt>
                <c:pt idx="646">
                  <c:v>44785</c:v>
                </c:pt>
                <c:pt idx="647">
                  <c:v>44788</c:v>
                </c:pt>
                <c:pt idx="648">
                  <c:v>44789</c:v>
                </c:pt>
                <c:pt idx="649">
                  <c:v>44790</c:v>
                </c:pt>
                <c:pt idx="650">
                  <c:v>44791</c:v>
                </c:pt>
                <c:pt idx="651">
                  <c:v>44792</c:v>
                </c:pt>
                <c:pt idx="652">
                  <c:v>44795</c:v>
                </c:pt>
                <c:pt idx="653">
                  <c:v>44796</c:v>
                </c:pt>
                <c:pt idx="654">
                  <c:v>44797</c:v>
                </c:pt>
                <c:pt idx="655">
                  <c:v>44798</c:v>
                </c:pt>
                <c:pt idx="656">
                  <c:v>44799</c:v>
                </c:pt>
                <c:pt idx="657">
                  <c:v>44802</c:v>
                </c:pt>
                <c:pt idx="658">
                  <c:v>44803</c:v>
                </c:pt>
                <c:pt idx="659">
                  <c:v>44804</c:v>
                </c:pt>
                <c:pt idx="660">
                  <c:v>44805</c:v>
                </c:pt>
                <c:pt idx="661">
                  <c:v>44806</c:v>
                </c:pt>
                <c:pt idx="662">
                  <c:v>44809</c:v>
                </c:pt>
                <c:pt idx="663">
                  <c:v>44810</c:v>
                </c:pt>
                <c:pt idx="664">
                  <c:v>44811</c:v>
                </c:pt>
                <c:pt idx="665">
                  <c:v>44812</c:v>
                </c:pt>
                <c:pt idx="666">
                  <c:v>44813</c:v>
                </c:pt>
                <c:pt idx="667">
                  <c:v>44816</c:v>
                </c:pt>
                <c:pt idx="668">
                  <c:v>44817</c:v>
                </c:pt>
                <c:pt idx="669">
                  <c:v>44818</c:v>
                </c:pt>
                <c:pt idx="670">
                  <c:v>44819</c:v>
                </c:pt>
                <c:pt idx="671">
                  <c:v>44820</c:v>
                </c:pt>
                <c:pt idx="672">
                  <c:v>44823</c:v>
                </c:pt>
                <c:pt idx="673">
                  <c:v>44824</c:v>
                </c:pt>
                <c:pt idx="674">
                  <c:v>44825</c:v>
                </c:pt>
                <c:pt idx="675">
                  <c:v>44826</c:v>
                </c:pt>
                <c:pt idx="676">
                  <c:v>44827</c:v>
                </c:pt>
                <c:pt idx="677">
                  <c:v>44830</c:v>
                </c:pt>
                <c:pt idx="678">
                  <c:v>44831</c:v>
                </c:pt>
                <c:pt idx="679">
                  <c:v>44832</c:v>
                </c:pt>
                <c:pt idx="680">
                  <c:v>44833</c:v>
                </c:pt>
                <c:pt idx="681">
                  <c:v>44834</c:v>
                </c:pt>
                <c:pt idx="682">
                  <c:v>44837</c:v>
                </c:pt>
                <c:pt idx="683">
                  <c:v>44838</c:v>
                </c:pt>
                <c:pt idx="684">
                  <c:v>44839</c:v>
                </c:pt>
                <c:pt idx="685">
                  <c:v>44840</c:v>
                </c:pt>
                <c:pt idx="686">
                  <c:v>44841</c:v>
                </c:pt>
                <c:pt idx="687">
                  <c:v>44844</c:v>
                </c:pt>
                <c:pt idx="688">
                  <c:v>44845</c:v>
                </c:pt>
                <c:pt idx="689">
                  <c:v>44846</c:v>
                </c:pt>
                <c:pt idx="690">
                  <c:v>44847</c:v>
                </c:pt>
                <c:pt idx="691">
                  <c:v>44848</c:v>
                </c:pt>
                <c:pt idx="692">
                  <c:v>44851</c:v>
                </c:pt>
                <c:pt idx="693">
                  <c:v>44852</c:v>
                </c:pt>
                <c:pt idx="694">
                  <c:v>44853</c:v>
                </c:pt>
                <c:pt idx="695">
                  <c:v>44854</c:v>
                </c:pt>
                <c:pt idx="696">
                  <c:v>44855</c:v>
                </c:pt>
                <c:pt idx="697">
                  <c:v>44858</c:v>
                </c:pt>
                <c:pt idx="698">
                  <c:v>44859</c:v>
                </c:pt>
                <c:pt idx="699">
                  <c:v>44860</c:v>
                </c:pt>
                <c:pt idx="700">
                  <c:v>44861</c:v>
                </c:pt>
                <c:pt idx="701">
                  <c:v>44862</c:v>
                </c:pt>
                <c:pt idx="702">
                  <c:v>44865</c:v>
                </c:pt>
                <c:pt idx="703">
                  <c:v>44866</c:v>
                </c:pt>
                <c:pt idx="704">
                  <c:v>44867</c:v>
                </c:pt>
                <c:pt idx="705">
                  <c:v>44868</c:v>
                </c:pt>
                <c:pt idx="706">
                  <c:v>44869</c:v>
                </c:pt>
                <c:pt idx="707">
                  <c:v>44872</c:v>
                </c:pt>
                <c:pt idx="708">
                  <c:v>44873</c:v>
                </c:pt>
                <c:pt idx="709">
                  <c:v>44875</c:v>
                </c:pt>
                <c:pt idx="710">
                  <c:v>44876</c:v>
                </c:pt>
                <c:pt idx="711">
                  <c:v>44879</c:v>
                </c:pt>
                <c:pt idx="712">
                  <c:v>44880</c:v>
                </c:pt>
                <c:pt idx="713">
                  <c:v>44881</c:v>
                </c:pt>
                <c:pt idx="714">
                  <c:v>44882</c:v>
                </c:pt>
                <c:pt idx="715">
                  <c:v>44883</c:v>
                </c:pt>
                <c:pt idx="716">
                  <c:v>44886</c:v>
                </c:pt>
                <c:pt idx="717">
                  <c:v>44887</c:v>
                </c:pt>
                <c:pt idx="718">
                  <c:v>44888</c:v>
                </c:pt>
                <c:pt idx="719">
                  <c:v>44889</c:v>
                </c:pt>
                <c:pt idx="720">
                  <c:v>44890</c:v>
                </c:pt>
                <c:pt idx="721">
                  <c:v>44893</c:v>
                </c:pt>
                <c:pt idx="722">
                  <c:v>44894</c:v>
                </c:pt>
                <c:pt idx="723">
                  <c:v>44895</c:v>
                </c:pt>
                <c:pt idx="724">
                  <c:v>44896</c:v>
                </c:pt>
                <c:pt idx="725">
                  <c:v>44897</c:v>
                </c:pt>
                <c:pt idx="726">
                  <c:v>44900</c:v>
                </c:pt>
                <c:pt idx="727">
                  <c:v>44901</c:v>
                </c:pt>
                <c:pt idx="728">
                  <c:v>44902</c:v>
                </c:pt>
                <c:pt idx="729">
                  <c:v>44903</c:v>
                </c:pt>
                <c:pt idx="730">
                  <c:v>44904</c:v>
                </c:pt>
                <c:pt idx="731">
                  <c:v>44907</c:v>
                </c:pt>
                <c:pt idx="732">
                  <c:v>44908</c:v>
                </c:pt>
                <c:pt idx="733">
                  <c:v>44909</c:v>
                </c:pt>
                <c:pt idx="734">
                  <c:v>44910</c:v>
                </c:pt>
                <c:pt idx="735">
                  <c:v>44911</c:v>
                </c:pt>
                <c:pt idx="736">
                  <c:v>44914</c:v>
                </c:pt>
                <c:pt idx="737">
                  <c:v>44915</c:v>
                </c:pt>
                <c:pt idx="738">
                  <c:v>44916</c:v>
                </c:pt>
                <c:pt idx="739">
                  <c:v>44917</c:v>
                </c:pt>
                <c:pt idx="740">
                  <c:v>44918</c:v>
                </c:pt>
                <c:pt idx="741">
                  <c:v>44921</c:v>
                </c:pt>
                <c:pt idx="742">
                  <c:v>44922</c:v>
                </c:pt>
                <c:pt idx="743">
                  <c:v>44923</c:v>
                </c:pt>
                <c:pt idx="744">
                  <c:v>44924</c:v>
                </c:pt>
                <c:pt idx="745">
                  <c:v>44925</c:v>
                </c:pt>
                <c:pt idx="746">
                  <c:v>44928</c:v>
                </c:pt>
                <c:pt idx="747">
                  <c:v>44929</c:v>
                </c:pt>
                <c:pt idx="748">
                  <c:v>44930</c:v>
                </c:pt>
                <c:pt idx="749">
                  <c:v>44931</c:v>
                </c:pt>
                <c:pt idx="750">
                  <c:v>44932</c:v>
                </c:pt>
                <c:pt idx="751">
                  <c:v>44935</c:v>
                </c:pt>
                <c:pt idx="752">
                  <c:v>44936</c:v>
                </c:pt>
                <c:pt idx="753">
                  <c:v>44937</c:v>
                </c:pt>
                <c:pt idx="754">
                  <c:v>44938</c:v>
                </c:pt>
                <c:pt idx="755">
                  <c:v>44939</c:v>
                </c:pt>
                <c:pt idx="756">
                  <c:v>44942</c:v>
                </c:pt>
                <c:pt idx="757">
                  <c:v>44943</c:v>
                </c:pt>
                <c:pt idx="758">
                  <c:v>44944</c:v>
                </c:pt>
                <c:pt idx="759">
                  <c:v>44945</c:v>
                </c:pt>
                <c:pt idx="760">
                  <c:v>44946</c:v>
                </c:pt>
                <c:pt idx="761">
                  <c:v>44949</c:v>
                </c:pt>
                <c:pt idx="762">
                  <c:v>44950</c:v>
                </c:pt>
                <c:pt idx="763">
                  <c:v>44951</c:v>
                </c:pt>
                <c:pt idx="764">
                  <c:v>44952</c:v>
                </c:pt>
                <c:pt idx="765">
                  <c:v>44953</c:v>
                </c:pt>
                <c:pt idx="766">
                  <c:v>44956</c:v>
                </c:pt>
                <c:pt idx="767">
                  <c:v>44957</c:v>
                </c:pt>
                <c:pt idx="768">
                  <c:v>44958</c:v>
                </c:pt>
                <c:pt idx="769">
                  <c:v>44959</c:v>
                </c:pt>
                <c:pt idx="770">
                  <c:v>44960</c:v>
                </c:pt>
                <c:pt idx="771">
                  <c:v>44963</c:v>
                </c:pt>
                <c:pt idx="772">
                  <c:v>44964</c:v>
                </c:pt>
                <c:pt idx="773">
                  <c:v>44965</c:v>
                </c:pt>
                <c:pt idx="774">
                  <c:v>44966</c:v>
                </c:pt>
                <c:pt idx="775">
                  <c:v>44967</c:v>
                </c:pt>
                <c:pt idx="776">
                  <c:v>44970</c:v>
                </c:pt>
                <c:pt idx="777">
                  <c:v>44971</c:v>
                </c:pt>
                <c:pt idx="778">
                  <c:v>44972</c:v>
                </c:pt>
                <c:pt idx="779">
                  <c:v>44973</c:v>
                </c:pt>
                <c:pt idx="780">
                  <c:v>44974</c:v>
                </c:pt>
                <c:pt idx="781">
                  <c:v>44978</c:v>
                </c:pt>
                <c:pt idx="782">
                  <c:v>44979</c:v>
                </c:pt>
                <c:pt idx="783">
                  <c:v>44980</c:v>
                </c:pt>
                <c:pt idx="784">
                  <c:v>44981</c:v>
                </c:pt>
                <c:pt idx="785">
                  <c:v>44984</c:v>
                </c:pt>
                <c:pt idx="786">
                  <c:v>44985</c:v>
                </c:pt>
                <c:pt idx="787">
                  <c:v>44986</c:v>
                </c:pt>
                <c:pt idx="788">
                  <c:v>44987</c:v>
                </c:pt>
                <c:pt idx="789">
                  <c:v>44988</c:v>
                </c:pt>
                <c:pt idx="790">
                  <c:v>44991</c:v>
                </c:pt>
                <c:pt idx="791">
                  <c:v>44992</c:v>
                </c:pt>
                <c:pt idx="792">
                  <c:v>44993</c:v>
                </c:pt>
                <c:pt idx="793">
                  <c:v>44994</c:v>
                </c:pt>
                <c:pt idx="794">
                  <c:v>44995</c:v>
                </c:pt>
                <c:pt idx="795">
                  <c:v>44998</c:v>
                </c:pt>
                <c:pt idx="796">
                  <c:v>44999</c:v>
                </c:pt>
                <c:pt idx="797">
                  <c:v>45000</c:v>
                </c:pt>
                <c:pt idx="798">
                  <c:v>45001</c:v>
                </c:pt>
                <c:pt idx="799">
                  <c:v>45002</c:v>
                </c:pt>
                <c:pt idx="800">
                  <c:v>45005</c:v>
                </c:pt>
                <c:pt idx="801">
                  <c:v>45006</c:v>
                </c:pt>
                <c:pt idx="802">
                  <c:v>45007</c:v>
                </c:pt>
                <c:pt idx="803">
                  <c:v>45009</c:v>
                </c:pt>
                <c:pt idx="804">
                  <c:v>45012</c:v>
                </c:pt>
                <c:pt idx="805">
                  <c:v>45013</c:v>
                </c:pt>
                <c:pt idx="806">
                  <c:v>45014</c:v>
                </c:pt>
                <c:pt idx="807">
                  <c:v>45015</c:v>
                </c:pt>
                <c:pt idx="808">
                  <c:v>45016</c:v>
                </c:pt>
                <c:pt idx="809">
                  <c:v>45019</c:v>
                </c:pt>
                <c:pt idx="810">
                  <c:v>45020</c:v>
                </c:pt>
                <c:pt idx="811">
                  <c:v>45021</c:v>
                </c:pt>
                <c:pt idx="812">
                  <c:v>45022</c:v>
                </c:pt>
                <c:pt idx="813">
                  <c:v>45026</c:v>
                </c:pt>
                <c:pt idx="814">
                  <c:v>45027</c:v>
                </c:pt>
                <c:pt idx="815">
                  <c:v>45028</c:v>
                </c:pt>
                <c:pt idx="816">
                  <c:v>45029</c:v>
                </c:pt>
                <c:pt idx="817">
                  <c:v>45033</c:v>
                </c:pt>
                <c:pt idx="818">
                  <c:v>45034</c:v>
                </c:pt>
                <c:pt idx="819">
                  <c:v>45035</c:v>
                </c:pt>
                <c:pt idx="820">
                  <c:v>45036</c:v>
                </c:pt>
                <c:pt idx="821">
                  <c:v>45042</c:v>
                </c:pt>
                <c:pt idx="822">
                  <c:v>45043</c:v>
                </c:pt>
                <c:pt idx="823">
                  <c:v>45044</c:v>
                </c:pt>
                <c:pt idx="824">
                  <c:v>45048</c:v>
                </c:pt>
                <c:pt idx="825">
                  <c:v>45049</c:v>
                </c:pt>
                <c:pt idx="826">
                  <c:v>45050</c:v>
                </c:pt>
                <c:pt idx="827">
                  <c:v>45051</c:v>
                </c:pt>
                <c:pt idx="828">
                  <c:v>45054</c:v>
                </c:pt>
                <c:pt idx="829">
                  <c:v>45055</c:v>
                </c:pt>
                <c:pt idx="830">
                  <c:v>45056</c:v>
                </c:pt>
                <c:pt idx="831">
                  <c:v>45057</c:v>
                </c:pt>
                <c:pt idx="832">
                  <c:v>45058</c:v>
                </c:pt>
                <c:pt idx="833">
                  <c:v>45061</c:v>
                </c:pt>
                <c:pt idx="834">
                  <c:v>45062</c:v>
                </c:pt>
                <c:pt idx="835">
                  <c:v>45063</c:v>
                </c:pt>
                <c:pt idx="836">
                  <c:v>45064</c:v>
                </c:pt>
                <c:pt idx="837">
                  <c:v>45065</c:v>
                </c:pt>
                <c:pt idx="838">
                  <c:v>45068</c:v>
                </c:pt>
                <c:pt idx="839">
                  <c:v>45069</c:v>
                </c:pt>
                <c:pt idx="840">
                  <c:v>45070</c:v>
                </c:pt>
                <c:pt idx="841">
                  <c:v>45071</c:v>
                </c:pt>
                <c:pt idx="842">
                  <c:v>45072</c:v>
                </c:pt>
                <c:pt idx="843">
                  <c:v>45076</c:v>
                </c:pt>
                <c:pt idx="844">
                  <c:v>45077</c:v>
                </c:pt>
                <c:pt idx="845">
                  <c:v>45078</c:v>
                </c:pt>
                <c:pt idx="846">
                  <c:v>45079</c:v>
                </c:pt>
                <c:pt idx="847">
                  <c:v>45082</c:v>
                </c:pt>
                <c:pt idx="848">
                  <c:v>45083</c:v>
                </c:pt>
                <c:pt idx="849">
                  <c:v>45084</c:v>
                </c:pt>
                <c:pt idx="850">
                  <c:v>45085</c:v>
                </c:pt>
                <c:pt idx="851">
                  <c:v>45086</c:v>
                </c:pt>
                <c:pt idx="852">
                  <c:v>45089</c:v>
                </c:pt>
                <c:pt idx="853">
                  <c:v>45090</c:v>
                </c:pt>
                <c:pt idx="854">
                  <c:v>45091</c:v>
                </c:pt>
                <c:pt idx="855">
                  <c:v>45092</c:v>
                </c:pt>
                <c:pt idx="856">
                  <c:v>45093</c:v>
                </c:pt>
                <c:pt idx="857">
                  <c:v>45097</c:v>
                </c:pt>
                <c:pt idx="858">
                  <c:v>45098</c:v>
                </c:pt>
                <c:pt idx="859">
                  <c:v>45099</c:v>
                </c:pt>
                <c:pt idx="860">
                  <c:v>45100</c:v>
                </c:pt>
                <c:pt idx="861">
                  <c:v>45103</c:v>
                </c:pt>
                <c:pt idx="862">
                  <c:v>45104</c:v>
                </c:pt>
                <c:pt idx="863">
                  <c:v>45110</c:v>
                </c:pt>
                <c:pt idx="864">
                  <c:v>45112</c:v>
                </c:pt>
                <c:pt idx="865">
                  <c:v>45113</c:v>
                </c:pt>
                <c:pt idx="866">
                  <c:v>45114</c:v>
                </c:pt>
                <c:pt idx="867">
                  <c:v>45117</c:v>
                </c:pt>
                <c:pt idx="868">
                  <c:v>45118</c:v>
                </c:pt>
                <c:pt idx="869">
                  <c:v>45119</c:v>
                </c:pt>
                <c:pt idx="870">
                  <c:v>45120</c:v>
                </c:pt>
                <c:pt idx="871">
                  <c:v>45121</c:v>
                </c:pt>
                <c:pt idx="872">
                  <c:v>45124</c:v>
                </c:pt>
                <c:pt idx="873">
                  <c:v>45125</c:v>
                </c:pt>
                <c:pt idx="874">
                  <c:v>45126</c:v>
                </c:pt>
                <c:pt idx="875">
                  <c:v>45127</c:v>
                </c:pt>
                <c:pt idx="876">
                  <c:v>45128</c:v>
                </c:pt>
                <c:pt idx="877">
                  <c:v>45131</c:v>
                </c:pt>
                <c:pt idx="878">
                  <c:v>45132</c:v>
                </c:pt>
                <c:pt idx="879">
                  <c:v>45133</c:v>
                </c:pt>
                <c:pt idx="880">
                  <c:v>45134</c:v>
                </c:pt>
                <c:pt idx="881">
                  <c:v>45138</c:v>
                </c:pt>
                <c:pt idx="882">
                  <c:v>45139</c:v>
                </c:pt>
                <c:pt idx="883">
                  <c:v>45140</c:v>
                </c:pt>
                <c:pt idx="884">
                  <c:v>45141</c:v>
                </c:pt>
                <c:pt idx="885">
                  <c:v>45142</c:v>
                </c:pt>
                <c:pt idx="886">
                  <c:v>45145</c:v>
                </c:pt>
                <c:pt idx="887">
                  <c:v>45146</c:v>
                </c:pt>
                <c:pt idx="888">
                  <c:v>45147</c:v>
                </c:pt>
                <c:pt idx="889">
                  <c:v>45148</c:v>
                </c:pt>
                <c:pt idx="890">
                  <c:v>45149</c:v>
                </c:pt>
                <c:pt idx="891">
                  <c:v>45153</c:v>
                </c:pt>
                <c:pt idx="892">
                  <c:v>45154</c:v>
                </c:pt>
                <c:pt idx="893">
                  <c:v>45155</c:v>
                </c:pt>
                <c:pt idx="894">
                  <c:v>45156</c:v>
                </c:pt>
                <c:pt idx="895">
                  <c:v>45159</c:v>
                </c:pt>
                <c:pt idx="896">
                  <c:v>45160</c:v>
                </c:pt>
                <c:pt idx="897">
                  <c:v>45161</c:v>
                </c:pt>
                <c:pt idx="898">
                  <c:v>45162</c:v>
                </c:pt>
                <c:pt idx="899">
                  <c:v>45163</c:v>
                </c:pt>
                <c:pt idx="900">
                  <c:v>45166</c:v>
                </c:pt>
                <c:pt idx="901">
                  <c:v>45167</c:v>
                </c:pt>
                <c:pt idx="902">
                  <c:v>45168</c:v>
                </c:pt>
                <c:pt idx="903">
                  <c:v>45169</c:v>
                </c:pt>
                <c:pt idx="904">
                  <c:v>45170</c:v>
                </c:pt>
                <c:pt idx="905">
                  <c:v>45174</c:v>
                </c:pt>
                <c:pt idx="906">
                  <c:v>45175</c:v>
                </c:pt>
                <c:pt idx="907">
                  <c:v>45176</c:v>
                </c:pt>
                <c:pt idx="908">
                  <c:v>45177</c:v>
                </c:pt>
                <c:pt idx="909">
                  <c:v>45180</c:v>
                </c:pt>
                <c:pt idx="910">
                  <c:v>45181</c:v>
                </c:pt>
                <c:pt idx="911">
                  <c:v>45182</c:v>
                </c:pt>
                <c:pt idx="912">
                  <c:v>45183</c:v>
                </c:pt>
                <c:pt idx="913">
                  <c:v>45184</c:v>
                </c:pt>
                <c:pt idx="914">
                  <c:v>45187</c:v>
                </c:pt>
                <c:pt idx="915">
                  <c:v>45188</c:v>
                </c:pt>
                <c:pt idx="916">
                  <c:v>45189</c:v>
                </c:pt>
                <c:pt idx="917">
                  <c:v>45190</c:v>
                </c:pt>
                <c:pt idx="918">
                  <c:v>45191</c:v>
                </c:pt>
                <c:pt idx="919">
                  <c:v>45194</c:v>
                </c:pt>
                <c:pt idx="920">
                  <c:v>45195</c:v>
                </c:pt>
                <c:pt idx="921">
                  <c:v>45196</c:v>
                </c:pt>
                <c:pt idx="922">
                  <c:v>45197</c:v>
                </c:pt>
                <c:pt idx="923">
                  <c:v>45201</c:v>
                </c:pt>
                <c:pt idx="924">
                  <c:v>45202</c:v>
                </c:pt>
                <c:pt idx="925">
                  <c:v>45203</c:v>
                </c:pt>
                <c:pt idx="926">
                  <c:v>45204</c:v>
                </c:pt>
                <c:pt idx="927">
                  <c:v>45205</c:v>
                </c:pt>
                <c:pt idx="928">
                  <c:v>45208</c:v>
                </c:pt>
                <c:pt idx="929">
                  <c:v>45209</c:v>
                </c:pt>
                <c:pt idx="930">
                  <c:v>45210</c:v>
                </c:pt>
                <c:pt idx="931">
                  <c:v>45211</c:v>
                </c:pt>
                <c:pt idx="932">
                  <c:v>45212</c:v>
                </c:pt>
                <c:pt idx="933">
                  <c:v>45215</c:v>
                </c:pt>
                <c:pt idx="934">
                  <c:v>45216</c:v>
                </c:pt>
                <c:pt idx="935">
                  <c:v>45217</c:v>
                </c:pt>
                <c:pt idx="936">
                  <c:v>45218</c:v>
                </c:pt>
                <c:pt idx="937">
                  <c:v>45219</c:v>
                </c:pt>
                <c:pt idx="938">
                  <c:v>45222</c:v>
                </c:pt>
                <c:pt idx="939">
                  <c:v>45223</c:v>
                </c:pt>
                <c:pt idx="940">
                  <c:v>45224</c:v>
                </c:pt>
                <c:pt idx="941">
                  <c:v>45225</c:v>
                </c:pt>
                <c:pt idx="942">
                  <c:v>45226</c:v>
                </c:pt>
                <c:pt idx="943">
                  <c:v>45229</c:v>
                </c:pt>
                <c:pt idx="944">
                  <c:v>45230</c:v>
                </c:pt>
                <c:pt idx="945">
                  <c:v>45231</c:v>
                </c:pt>
                <c:pt idx="946">
                  <c:v>45232</c:v>
                </c:pt>
                <c:pt idx="947">
                  <c:v>45233</c:v>
                </c:pt>
                <c:pt idx="948">
                  <c:v>45236</c:v>
                </c:pt>
                <c:pt idx="949">
                  <c:v>45237</c:v>
                </c:pt>
                <c:pt idx="950">
                  <c:v>45238</c:v>
                </c:pt>
                <c:pt idx="951">
                  <c:v>45240</c:v>
                </c:pt>
                <c:pt idx="952">
                  <c:v>45243</c:v>
                </c:pt>
                <c:pt idx="953">
                  <c:v>45244</c:v>
                </c:pt>
                <c:pt idx="954">
                  <c:v>45245</c:v>
                </c:pt>
                <c:pt idx="955">
                  <c:v>45246</c:v>
                </c:pt>
                <c:pt idx="956">
                  <c:v>45247</c:v>
                </c:pt>
                <c:pt idx="957">
                  <c:v>45250</c:v>
                </c:pt>
                <c:pt idx="958">
                  <c:v>45251</c:v>
                </c:pt>
                <c:pt idx="959">
                  <c:v>45252</c:v>
                </c:pt>
                <c:pt idx="960">
                  <c:v>45254</c:v>
                </c:pt>
                <c:pt idx="961">
                  <c:v>45257</c:v>
                </c:pt>
                <c:pt idx="962">
                  <c:v>45258</c:v>
                </c:pt>
                <c:pt idx="963">
                  <c:v>45259</c:v>
                </c:pt>
                <c:pt idx="964">
                  <c:v>45260</c:v>
                </c:pt>
                <c:pt idx="965">
                  <c:v>45261</c:v>
                </c:pt>
                <c:pt idx="966">
                  <c:v>45264</c:v>
                </c:pt>
                <c:pt idx="967">
                  <c:v>45265</c:v>
                </c:pt>
                <c:pt idx="968">
                  <c:v>45266</c:v>
                </c:pt>
                <c:pt idx="969">
                  <c:v>45267</c:v>
                </c:pt>
                <c:pt idx="970">
                  <c:v>45268</c:v>
                </c:pt>
                <c:pt idx="971">
                  <c:v>45271</c:v>
                </c:pt>
                <c:pt idx="972">
                  <c:v>45272</c:v>
                </c:pt>
                <c:pt idx="973">
                  <c:v>45273</c:v>
                </c:pt>
                <c:pt idx="974">
                  <c:v>45274</c:v>
                </c:pt>
                <c:pt idx="975">
                  <c:v>45275</c:v>
                </c:pt>
                <c:pt idx="976">
                  <c:v>45278</c:v>
                </c:pt>
                <c:pt idx="977">
                  <c:v>45279</c:v>
                </c:pt>
                <c:pt idx="978">
                  <c:v>45280</c:v>
                </c:pt>
                <c:pt idx="979">
                  <c:v>45281</c:v>
                </c:pt>
                <c:pt idx="980">
                  <c:v>45282</c:v>
                </c:pt>
                <c:pt idx="981">
                  <c:v>45286</c:v>
                </c:pt>
                <c:pt idx="982">
                  <c:v>45287</c:v>
                </c:pt>
                <c:pt idx="983">
                  <c:v>45288</c:v>
                </c:pt>
                <c:pt idx="984">
                  <c:v>45289</c:v>
                </c:pt>
                <c:pt idx="985">
                  <c:v>45292</c:v>
                </c:pt>
                <c:pt idx="986">
                  <c:v>45293</c:v>
                </c:pt>
                <c:pt idx="987">
                  <c:v>45294</c:v>
                </c:pt>
                <c:pt idx="988">
                  <c:v>45295</c:v>
                </c:pt>
                <c:pt idx="989">
                  <c:v>45296</c:v>
                </c:pt>
                <c:pt idx="990">
                  <c:v>45299</c:v>
                </c:pt>
                <c:pt idx="991">
                  <c:v>45300</c:v>
                </c:pt>
                <c:pt idx="992">
                  <c:v>45301</c:v>
                </c:pt>
                <c:pt idx="993">
                  <c:v>45302</c:v>
                </c:pt>
                <c:pt idx="994">
                  <c:v>45303</c:v>
                </c:pt>
                <c:pt idx="995">
                  <c:v>45307</c:v>
                </c:pt>
                <c:pt idx="996">
                  <c:v>45308</c:v>
                </c:pt>
                <c:pt idx="997">
                  <c:v>45309</c:v>
                </c:pt>
                <c:pt idx="998">
                  <c:v>45310</c:v>
                </c:pt>
                <c:pt idx="999">
                  <c:v>45313</c:v>
                </c:pt>
                <c:pt idx="1000">
                  <c:v>45314</c:v>
                </c:pt>
                <c:pt idx="1001">
                  <c:v>45315</c:v>
                </c:pt>
                <c:pt idx="1002">
                  <c:v>45316</c:v>
                </c:pt>
                <c:pt idx="1003">
                  <c:v>45317</c:v>
                </c:pt>
                <c:pt idx="1004">
                  <c:v>45320</c:v>
                </c:pt>
                <c:pt idx="1005">
                  <c:v>45321</c:v>
                </c:pt>
                <c:pt idx="1006">
                  <c:v>45322</c:v>
                </c:pt>
                <c:pt idx="1007">
                  <c:v>45323</c:v>
                </c:pt>
                <c:pt idx="1008">
                  <c:v>45324</c:v>
                </c:pt>
                <c:pt idx="1009">
                  <c:v>45328</c:v>
                </c:pt>
                <c:pt idx="1010">
                  <c:v>45329</c:v>
                </c:pt>
                <c:pt idx="1011">
                  <c:v>45331</c:v>
                </c:pt>
                <c:pt idx="1012">
                  <c:v>45334</c:v>
                </c:pt>
                <c:pt idx="1013">
                  <c:v>45335</c:v>
                </c:pt>
                <c:pt idx="1014">
                  <c:v>45336</c:v>
                </c:pt>
                <c:pt idx="1015">
                  <c:v>45337</c:v>
                </c:pt>
                <c:pt idx="1016">
                  <c:v>45338</c:v>
                </c:pt>
                <c:pt idx="1017">
                  <c:v>45341</c:v>
                </c:pt>
                <c:pt idx="1018">
                  <c:v>45342</c:v>
                </c:pt>
                <c:pt idx="1019">
                  <c:v>45343</c:v>
                </c:pt>
                <c:pt idx="1020">
                  <c:v>45344</c:v>
                </c:pt>
                <c:pt idx="1021">
                  <c:v>45345</c:v>
                </c:pt>
                <c:pt idx="1022">
                  <c:v>45348</c:v>
                </c:pt>
                <c:pt idx="1023">
                  <c:v>45349</c:v>
                </c:pt>
                <c:pt idx="1024">
                  <c:v>45350</c:v>
                </c:pt>
                <c:pt idx="1025">
                  <c:v>45351</c:v>
                </c:pt>
                <c:pt idx="1026">
                  <c:v>45352</c:v>
                </c:pt>
                <c:pt idx="1027">
                  <c:v>45355</c:v>
                </c:pt>
                <c:pt idx="1028">
                  <c:v>45356</c:v>
                </c:pt>
                <c:pt idx="1029">
                  <c:v>45357</c:v>
                </c:pt>
                <c:pt idx="1030">
                  <c:v>45358</c:v>
                </c:pt>
                <c:pt idx="1031">
                  <c:v>45359</c:v>
                </c:pt>
                <c:pt idx="1032">
                  <c:v>45362</c:v>
                </c:pt>
                <c:pt idx="1033">
                  <c:v>45363</c:v>
                </c:pt>
                <c:pt idx="1034">
                  <c:v>45364</c:v>
                </c:pt>
                <c:pt idx="1035">
                  <c:v>45365</c:v>
                </c:pt>
                <c:pt idx="1036">
                  <c:v>45366</c:v>
                </c:pt>
                <c:pt idx="1037">
                  <c:v>45369</c:v>
                </c:pt>
                <c:pt idx="1038">
                  <c:v>45370</c:v>
                </c:pt>
                <c:pt idx="1039">
                  <c:v>45371</c:v>
                </c:pt>
                <c:pt idx="1040">
                  <c:v>45372</c:v>
                </c:pt>
                <c:pt idx="1041">
                  <c:v>45373</c:v>
                </c:pt>
                <c:pt idx="1042">
                  <c:v>45376</c:v>
                </c:pt>
                <c:pt idx="1043">
                  <c:v>45377</c:v>
                </c:pt>
                <c:pt idx="1044">
                  <c:v>45378</c:v>
                </c:pt>
                <c:pt idx="1045">
                  <c:v>45379</c:v>
                </c:pt>
                <c:pt idx="1046">
                  <c:v>45383</c:v>
                </c:pt>
                <c:pt idx="1047">
                  <c:v>45384</c:v>
                </c:pt>
                <c:pt idx="1048">
                  <c:v>45385</c:v>
                </c:pt>
                <c:pt idx="1049">
                  <c:v>45386</c:v>
                </c:pt>
                <c:pt idx="1050">
                  <c:v>45390</c:v>
                </c:pt>
                <c:pt idx="1051">
                  <c:v>45391</c:v>
                </c:pt>
                <c:pt idx="1052">
                  <c:v>45397</c:v>
                </c:pt>
                <c:pt idx="1053">
                  <c:v>45398</c:v>
                </c:pt>
                <c:pt idx="1054">
                  <c:v>45399</c:v>
                </c:pt>
                <c:pt idx="1055">
                  <c:v>45400</c:v>
                </c:pt>
                <c:pt idx="1056">
                  <c:v>45401</c:v>
                </c:pt>
                <c:pt idx="1057">
                  <c:v>45404</c:v>
                </c:pt>
                <c:pt idx="1058">
                  <c:v>45405</c:v>
                </c:pt>
                <c:pt idx="1059">
                  <c:v>45406</c:v>
                </c:pt>
                <c:pt idx="1060">
                  <c:v>45407</c:v>
                </c:pt>
                <c:pt idx="1061">
                  <c:v>45408</c:v>
                </c:pt>
                <c:pt idx="1062">
                  <c:v>45411</c:v>
                </c:pt>
                <c:pt idx="1063">
                  <c:v>45412</c:v>
                </c:pt>
                <c:pt idx="1064">
                  <c:v>45414</c:v>
                </c:pt>
                <c:pt idx="1065">
                  <c:v>45415</c:v>
                </c:pt>
                <c:pt idx="1066">
                  <c:v>45418</c:v>
                </c:pt>
                <c:pt idx="1067">
                  <c:v>45419</c:v>
                </c:pt>
                <c:pt idx="1068">
                  <c:v>45420</c:v>
                </c:pt>
                <c:pt idx="1069">
                  <c:v>45421</c:v>
                </c:pt>
                <c:pt idx="1070">
                  <c:v>45422</c:v>
                </c:pt>
                <c:pt idx="1071">
                  <c:v>45425</c:v>
                </c:pt>
                <c:pt idx="1072">
                  <c:v>45426</c:v>
                </c:pt>
                <c:pt idx="1073">
                  <c:v>45427</c:v>
                </c:pt>
                <c:pt idx="1074">
                  <c:v>45428</c:v>
                </c:pt>
                <c:pt idx="1075">
                  <c:v>45429</c:v>
                </c:pt>
                <c:pt idx="1076">
                  <c:v>45432</c:v>
                </c:pt>
                <c:pt idx="1077">
                  <c:v>45433</c:v>
                </c:pt>
                <c:pt idx="1078">
                  <c:v>45434</c:v>
                </c:pt>
                <c:pt idx="1079">
                  <c:v>45435</c:v>
                </c:pt>
                <c:pt idx="1080">
                  <c:v>45436</c:v>
                </c:pt>
                <c:pt idx="1081">
                  <c:v>45441</c:v>
                </c:pt>
                <c:pt idx="1082">
                  <c:v>45442</c:v>
                </c:pt>
                <c:pt idx="1083">
                  <c:v>45443</c:v>
                </c:pt>
                <c:pt idx="1084">
                  <c:v>45446</c:v>
                </c:pt>
                <c:pt idx="1085">
                  <c:v>45447</c:v>
                </c:pt>
                <c:pt idx="1086">
                  <c:v>45448</c:v>
                </c:pt>
                <c:pt idx="1087">
                  <c:v>45449</c:v>
                </c:pt>
                <c:pt idx="1088">
                  <c:v>45450</c:v>
                </c:pt>
                <c:pt idx="1089">
                  <c:v>45453</c:v>
                </c:pt>
                <c:pt idx="1090">
                  <c:v>45454</c:v>
                </c:pt>
                <c:pt idx="1091">
                  <c:v>45455</c:v>
                </c:pt>
                <c:pt idx="1092">
                  <c:v>45456</c:v>
                </c:pt>
                <c:pt idx="1093">
                  <c:v>45457</c:v>
                </c:pt>
                <c:pt idx="1094">
                  <c:v>45463</c:v>
                </c:pt>
                <c:pt idx="1095">
                  <c:v>45464</c:v>
                </c:pt>
                <c:pt idx="1096">
                  <c:v>45467</c:v>
                </c:pt>
                <c:pt idx="1097">
                  <c:v>45468</c:v>
                </c:pt>
                <c:pt idx="1098">
                  <c:v>45469</c:v>
                </c:pt>
                <c:pt idx="1099">
                  <c:v>45470</c:v>
                </c:pt>
                <c:pt idx="1100">
                  <c:v>45471</c:v>
                </c:pt>
                <c:pt idx="1101">
                  <c:v>45474</c:v>
                </c:pt>
                <c:pt idx="1102">
                  <c:v>45475</c:v>
                </c:pt>
                <c:pt idx="1103">
                  <c:v>45476</c:v>
                </c:pt>
                <c:pt idx="1104">
                  <c:v>45478</c:v>
                </c:pt>
                <c:pt idx="1105">
                  <c:v>45481</c:v>
                </c:pt>
                <c:pt idx="1106">
                  <c:v>45482</c:v>
                </c:pt>
                <c:pt idx="1107">
                  <c:v>45483</c:v>
                </c:pt>
                <c:pt idx="1108">
                  <c:v>45484</c:v>
                </c:pt>
                <c:pt idx="1109">
                  <c:v>45485</c:v>
                </c:pt>
                <c:pt idx="1110">
                  <c:v>45488</c:v>
                </c:pt>
                <c:pt idx="1111">
                  <c:v>45491</c:v>
                </c:pt>
                <c:pt idx="1112">
                  <c:v>45492</c:v>
                </c:pt>
                <c:pt idx="1113">
                  <c:v>45495</c:v>
                </c:pt>
                <c:pt idx="1114">
                  <c:v>45496</c:v>
                </c:pt>
                <c:pt idx="1115">
                  <c:v>45497</c:v>
                </c:pt>
                <c:pt idx="1116">
                  <c:v>45498</c:v>
                </c:pt>
                <c:pt idx="1117">
                  <c:v>45499</c:v>
                </c:pt>
                <c:pt idx="1118">
                  <c:v>45502</c:v>
                </c:pt>
                <c:pt idx="1119">
                  <c:v>45503</c:v>
                </c:pt>
                <c:pt idx="1120">
                  <c:v>45504</c:v>
                </c:pt>
                <c:pt idx="1121">
                  <c:v>45505</c:v>
                </c:pt>
                <c:pt idx="1122">
                  <c:v>45506</c:v>
                </c:pt>
                <c:pt idx="1123">
                  <c:v>45509</c:v>
                </c:pt>
                <c:pt idx="1124">
                  <c:v>45510</c:v>
                </c:pt>
                <c:pt idx="1125">
                  <c:v>45511</c:v>
                </c:pt>
                <c:pt idx="1126">
                  <c:v>45512</c:v>
                </c:pt>
                <c:pt idx="1127">
                  <c:v>45513</c:v>
                </c:pt>
                <c:pt idx="1128">
                  <c:v>45516</c:v>
                </c:pt>
                <c:pt idx="1129">
                  <c:v>45517</c:v>
                </c:pt>
                <c:pt idx="1130">
                  <c:v>45519</c:v>
                </c:pt>
                <c:pt idx="1131">
                  <c:v>45520</c:v>
                </c:pt>
                <c:pt idx="1132">
                  <c:v>45523</c:v>
                </c:pt>
                <c:pt idx="1133">
                  <c:v>45524</c:v>
                </c:pt>
                <c:pt idx="1134">
                  <c:v>45525</c:v>
                </c:pt>
                <c:pt idx="1135">
                  <c:v>45526</c:v>
                </c:pt>
                <c:pt idx="1136">
                  <c:v>45527</c:v>
                </c:pt>
                <c:pt idx="1137">
                  <c:v>45530</c:v>
                </c:pt>
                <c:pt idx="1138">
                  <c:v>45531</c:v>
                </c:pt>
                <c:pt idx="1139">
                  <c:v>45532</c:v>
                </c:pt>
                <c:pt idx="1140">
                  <c:v>45533</c:v>
                </c:pt>
                <c:pt idx="1141">
                  <c:v>45534</c:v>
                </c:pt>
                <c:pt idx="1142">
                  <c:v>45538</c:v>
                </c:pt>
                <c:pt idx="1143">
                  <c:v>45539</c:v>
                </c:pt>
                <c:pt idx="1144">
                  <c:v>45540</c:v>
                </c:pt>
                <c:pt idx="1145">
                  <c:v>45541</c:v>
                </c:pt>
                <c:pt idx="1146">
                  <c:v>45544</c:v>
                </c:pt>
                <c:pt idx="1147">
                  <c:v>45545</c:v>
                </c:pt>
                <c:pt idx="1148">
                  <c:v>45546</c:v>
                </c:pt>
                <c:pt idx="1149">
                  <c:v>45547</c:v>
                </c:pt>
                <c:pt idx="1150">
                  <c:v>45548</c:v>
                </c:pt>
                <c:pt idx="1151">
                  <c:v>45551</c:v>
                </c:pt>
                <c:pt idx="1152">
                  <c:v>45553</c:v>
                </c:pt>
                <c:pt idx="1153">
                  <c:v>45554</c:v>
                </c:pt>
                <c:pt idx="1154">
                  <c:v>45555</c:v>
                </c:pt>
                <c:pt idx="1155">
                  <c:v>45558</c:v>
                </c:pt>
                <c:pt idx="1156">
                  <c:v>45559</c:v>
                </c:pt>
                <c:pt idx="1157">
                  <c:v>45560</c:v>
                </c:pt>
                <c:pt idx="1158">
                  <c:v>45561</c:v>
                </c:pt>
                <c:pt idx="1159">
                  <c:v>45562</c:v>
                </c:pt>
                <c:pt idx="1160">
                  <c:v>45565</c:v>
                </c:pt>
                <c:pt idx="1161">
                  <c:v>45566</c:v>
                </c:pt>
                <c:pt idx="1162">
                  <c:v>45567</c:v>
                </c:pt>
                <c:pt idx="1163">
                  <c:v>45568</c:v>
                </c:pt>
                <c:pt idx="1164">
                  <c:v>45569</c:v>
                </c:pt>
                <c:pt idx="1165">
                  <c:v>45572</c:v>
                </c:pt>
                <c:pt idx="1166">
                  <c:v>45573</c:v>
                </c:pt>
                <c:pt idx="1167">
                  <c:v>45574</c:v>
                </c:pt>
                <c:pt idx="1168">
                  <c:v>45575</c:v>
                </c:pt>
                <c:pt idx="1169">
                  <c:v>45576</c:v>
                </c:pt>
                <c:pt idx="1170">
                  <c:v>45579</c:v>
                </c:pt>
                <c:pt idx="1171">
                  <c:v>45580</c:v>
                </c:pt>
                <c:pt idx="1172">
                  <c:v>45581</c:v>
                </c:pt>
                <c:pt idx="1173">
                  <c:v>45582</c:v>
                </c:pt>
                <c:pt idx="1174">
                  <c:v>45583</c:v>
                </c:pt>
                <c:pt idx="1175">
                  <c:v>45586</c:v>
                </c:pt>
                <c:pt idx="1176">
                  <c:v>45587</c:v>
                </c:pt>
                <c:pt idx="1177">
                  <c:v>45588</c:v>
                </c:pt>
                <c:pt idx="1178">
                  <c:v>45589</c:v>
                </c:pt>
                <c:pt idx="1179">
                  <c:v>45590</c:v>
                </c:pt>
                <c:pt idx="1180">
                  <c:v>45593</c:v>
                </c:pt>
                <c:pt idx="1181">
                  <c:v>45594</c:v>
                </c:pt>
                <c:pt idx="1182">
                  <c:v>45595</c:v>
                </c:pt>
                <c:pt idx="1183">
                  <c:v>45596</c:v>
                </c:pt>
                <c:pt idx="1184">
                  <c:v>45597</c:v>
                </c:pt>
                <c:pt idx="1185">
                  <c:v>45600</c:v>
                </c:pt>
                <c:pt idx="1186">
                  <c:v>45601</c:v>
                </c:pt>
                <c:pt idx="1187">
                  <c:v>45602</c:v>
                </c:pt>
                <c:pt idx="1188">
                  <c:v>45603</c:v>
                </c:pt>
                <c:pt idx="1189">
                  <c:v>45604</c:v>
                </c:pt>
                <c:pt idx="1190">
                  <c:v>45607</c:v>
                </c:pt>
                <c:pt idx="1191">
                  <c:v>45608</c:v>
                </c:pt>
                <c:pt idx="1192">
                  <c:v>45609</c:v>
                </c:pt>
                <c:pt idx="1193">
                  <c:v>45610</c:v>
                </c:pt>
                <c:pt idx="1194">
                  <c:v>45611</c:v>
                </c:pt>
                <c:pt idx="1195">
                  <c:v>45614</c:v>
                </c:pt>
                <c:pt idx="1196">
                  <c:v>45615</c:v>
                </c:pt>
                <c:pt idx="1197">
                  <c:v>45616</c:v>
                </c:pt>
                <c:pt idx="1198">
                  <c:v>45617</c:v>
                </c:pt>
                <c:pt idx="1199">
                  <c:v>45618</c:v>
                </c:pt>
                <c:pt idx="1200">
                  <c:v>45621</c:v>
                </c:pt>
                <c:pt idx="1201">
                  <c:v>45622</c:v>
                </c:pt>
                <c:pt idx="1202">
                  <c:v>45623</c:v>
                </c:pt>
                <c:pt idx="1203">
                  <c:v>45625</c:v>
                </c:pt>
                <c:pt idx="1204">
                  <c:v>45628</c:v>
                </c:pt>
                <c:pt idx="1205">
                  <c:v>45629</c:v>
                </c:pt>
                <c:pt idx="1206">
                  <c:v>45630</c:v>
                </c:pt>
                <c:pt idx="1207">
                  <c:v>45631</c:v>
                </c:pt>
                <c:pt idx="1208">
                  <c:v>45632</c:v>
                </c:pt>
                <c:pt idx="1209">
                  <c:v>45635</c:v>
                </c:pt>
                <c:pt idx="1210">
                  <c:v>45636</c:v>
                </c:pt>
                <c:pt idx="1211">
                  <c:v>45637</c:v>
                </c:pt>
                <c:pt idx="1212">
                  <c:v>45638</c:v>
                </c:pt>
                <c:pt idx="1213">
                  <c:v>45639</c:v>
                </c:pt>
                <c:pt idx="1214">
                  <c:v>45642</c:v>
                </c:pt>
                <c:pt idx="1215">
                  <c:v>45643</c:v>
                </c:pt>
                <c:pt idx="1216">
                  <c:v>45644</c:v>
                </c:pt>
                <c:pt idx="1217">
                  <c:v>45645</c:v>
                </c:pt>
                <c:pt idx="1218">
                  <c:v>45646</c:v>
                </c:pt>
                <c:pt idx="1219">
                  <c:v>45649</c:v>
                </c:pt>
                <c:pt idx="1220">
                  <c:v>45650</c:v>
                </c:pt>
                <c:pt idx="1221">
                  <c:v>45652</c:v>
                </c:pt>
                <c:pt idx="1222">
                  <c:v>45653</c:v>
                </c:pt>
                <c:pt idx="1223">
                  <c:v>45656</c:v>
                </c:pt>
                <c:pt idx="1224">
                  <c:v>45657</c:v>
                </c:pt>
                <c:pt idx="1225">
                  <c:v>45659</c:v>
                </c:pt>
                <c:pt idx="1226">
                  <c:v>45660</c:v>
                </c:pt>
                <c:pt idx="1227">
                  <c:v>45663</c:v>
                </c:pt>
                <c:pt idx="1228">
                  <c:v>45664</c:v>
                </c:pt>
                <c:pt idx="1229">
                  <c:v>45665</c:v>
                </c:pt>
                <c:pt idx="1230">
                  <c:v>45666</c:v>
                </c:pt>
                <c:pt idx="1231">
                  <c:v>45667</c:v>
                </c:pt>
                <c:pt idx="1232">
                  <c:v>45670</c:v>
                </c:pt>
                <c:pt idx="1233">
                  <c:v>45671</c:v>
                </c:pt>
                <c:pt idx="1234">
                  <c:v>45672</c:v>
                </c:pt>
                <c:pt idx="1235">
                  <c:v>45673</c:v>
                </c:pt>
                <c:pt idx="1236">
                  <c:v>45674</c:v>
                </c:pt>
                <c:pt idx="1237">
                  <c:v>45678</c:v>
                </c:pt>
                <c:pt idx="1238">
                  <c:v>45679</c:v>
                </c:pt>
                <c:pt idx="1239">
                  <c:v>45680</c:v>
                </c:pt>
                <c:pt idx="1240">
                  <c:v>45681</c:v>
                </c:pt>
                <c:pt idx="1241">
                  <c:v>45684</c:v>
                </c:pt>
                <c:pt idx="1242">
                  <c:v>45685</c:v>
                </c:pt>
                <c:pt idx="1243">
                  <c:v>45686</c:v>
                </c:pt>
                <c:pt idx="1244">
                  <c:v>45687</c:v>
                </c:pt>
                <c:pt idx="1245">
                  <c:v>45688</c:v>
                </c:pt>
                <c:pt idx="1246">
                  <c:v>45691</c:v>
                </c:pt>
                <c:pt idx="1247">
                  <c:v>45692</c:v>
                </c:pt>
                <c:pt idx="1248">
                  <c:v>45694</c:v>
                </c:pt>
                <c:pt idx="1249">
                  <c:v>45695</c:v>
                </c:pt>
                <c:pt idx="1250">
                  <c:v>45698</c:v>
                </c:pt>
                <c:pt idx="1251">
                  <c:v>45699</c:v>
                </c:pt>
                <c:pt idx="1252">
                  <c:v>45700</c:v>
                </c:pt>
                <c:pt idx="1253">
                  <c:v>45701</c:v>
                </c:pt>
                <c:pt idx="1254">
                  <c:v>45702</c:v>
                </c:pt>
                <c:pt idx="1255">
                  <c:v>45706</c:v>
                </c:pt>
                <c:pt idx="1256">
                  <c:v>45707</c:v>
                </c:pt>
                <c:pt idx="1257">
                  <c:v>45708</c:v>
                </c:pt>
                <c:pt idx="1258">
                  <c:v>45709</c:v>
                </c:pt>
                <c:pt idx="1259">
                  <c:v>45712</c:v>
                </c:pt>
                <c:pt idx="1260">
                  <c:v>45713</c:v>
                </c:pt>
                <c:pt idx="1261">
                  <c:v>45714</c:v>
                </c:pt>
                <c:pt idx="1262">
                  <c:v>45715</c:v>
                </c:pt>
                <c:pt idx="1263">
                  <c:v>45716</c:v>
                </c:pt>
                <c:pt idx="1264">
                  <c:v>45719</c:v>
                </c:pt>
                <c:pt idx="1265">
                  <c:v>45720</c:v>
                </c:pt>
                <c:pt idx="1266">
                  <c:v>45721</c:v>
                </c:pt>
                <c:pt idx="1267">
                  <c:v>45722</c:v>
                </c:pt>
                <c:pt idx="1268">
                  <c:v>45723</c:v>
                </c:pt>
                <c:pt idx="1269">
                  <c:v>45726</c:v>
                </c:pt>
                <c:pt idx="1270">
                  <c:v>45727</c:v>
                </c:pt>
                <c:pt idx="1271">
                  <c:v>45728</c:v>
                </c:pt>
                <c:pt idx="1272">
                  <c:v>45729</c:v>
                </c:pt>
                <c:pt idx="1273">
                  <c:v>45730</c:v>
                </c:pt>
                <c:pt idx="1274">
                  <c:v>45733</c:v>
                </c:pt>
                <c:pt idx="1275">
                  <c:v>45734</c:v>
                </c:pt>
                <c:pt idx="1276">
                  <c:v>45735</c:v>
                </c:pt>
                <c:pt idx="1277">
                  <c:v>45736</c:v>
                </c:pt>
                <c:pt idx="1278">
                  <c:v>45737</c:v>
                </c:pt>
                <c:pt idx="1279">
                  <c:v>45740</c:v>
                </c:pt>
                <c:pt idx="1280">
                  <c:v>45741</c:v>
                </c:pt>
                <c:pt idx="1281">
                  <c:v>45742</c:v>
                </c:pt>
                <c:pt idx="1282">
                  <c:v>45743</c:v>
                </c:pt>
              </c:numCache>
            </c:numRef>
          </c:cat>
          <c:val>
            <c:numRef>
              <c:f>'Price &amp; Return Charts'!$L$2:$L$1284</c:f>
              <c:numCache>
                <c:formatCode>General</c:formatCode>
                <c:ptCount val="1283"/>
                <c:pt idx="0">
                  <c:v>235000.01080800002</c:v>
                </c:pt>
                <c:pt idx="1">
                  <c:v>235120.18570709231</c:v>
                </c:pt>
                <c:pt idx="2">
                  <c:v>238576.79248046881</c:v>
                </c:pt>
                <c:pt idx="3">
                  <c:v>241899.57767883319</c:v>
                </c:pt>
                <c:pt idx="4">
                  <c:v>243000.29714233431</c:v>
                </c:pt>
                <c:pt idx="5">
                  <c:v>240618.30377197271</c:v>
                </c:pt>
                <c:pt idx="6">
                  <c:v>239349.71746826169</c:v>
                </c:pt>
                <c:pt idx="7">
                  <c:v>239855</c:v>
                </c:pt>
                <c:pt idx="8">
                  <c:v>237032.33905840109</c:v>
                </c:pt>
                <c:pt idx="9">
                  <c:v>238455.05318847671</c:v>
                </c:pt>
                <c:pt idx="10">
                  <c:v>239799.44622802729</c:v>
                </c:pt>
                <c:pt idx="11">
                  <c:v>239010.70472717291</c:v>
                </c:pt>
                <c:pt idx="12">
                  <c:v>240444.90753173831</c:v>
                </c:pt>
                <c:pt idx="13">
                  <c:v>239664.5512026787</c:v>
                </c:pt>
                <c:pt idx="14">
                  <c:v>239685.6037597656</c:v>
                </c:pt>
                <c:pt idx="15">
                  <c:v>239516.20751953119</c:v>
                </c:pt>
                <c:pt idx="16">
                  <c:v>240948.3962402344</c:v>
                </c:pt>
                <c:pt idx="17">
                  <c:v>241949.3962402344</c:v>
                </c:pt>
                <c:pt idx="18">
                  <c:v>242827.20751953119</c:v>
                </c:pt>
                <c:pt idx="19">
                  <c:v>241264.49249267581</c:v>
                </c:pt>
                <c:pt idx="20">
                  <c:v>241749.20751953119</c:v>
                </c:pt>
                <c:pt idx="21">
                  <c:v>243938.1798324585</c:v>
                </c:pt>
                <c:pt idx="22">
                  <c:v>243766.6037597656</c:v>
                </c:pt>
                <c:pt idx="23">
                  <c:v>242888.79248046881</c:v>
                </c:pt>
                <c:pt idx="24">
                  <c:v>237263.27329183559</c:v>
                </c:pt>
                <c:pt idx="25">
                  <c:v>240634.12124633789</c:v>
                </c:pt>
                <c:pt idx="26">
                  <c:v>240780.09625244141</c:v>
                </c:pt>
                <c:pt idx="27">
                  <c:v>242739.9878619388</c:v>
                </c:pt>
                <c:pt idx="28">
                  <c:v>241102.3962402344</c:v>
                </c:pt>
                <c:pt idx="29">
                  <c:v>241379.6037597656</c:v>
                </c:pt>
                <c:pt idx="30">
                  <c:v>240925.23590646501</c:v>
                </c:pt>
                <c:pt idx="31">
                  <c:v>243340.11749267581</c:v>
                </c:pt>
                <c:pt idx="32">
                  <c:v>244510.53993547277</c:v>
                </c:pt>
                <c:pt idx="33">
                  <c:v>246400</c:v>
                </c:pt>
                <c:pt idx="34">
                  <c:v>247394.2401885986</c:v>
                </c:pt>
                <c:pt idx="35">
                  <c:v>248390.57638183609</c:v>
                </c:pt>
                <c:pt idx="36">
                  <c:v>252857.24624633789</c:v>
                </c:pt>
                <c:pt idx="37">
                  <c:v>257215.12885864271</c:v>
                </c:pt>
                <c:pt idx="38">
                  <c:v>253375.57880798349</c:v>
                </c:pt>
                <c:pt idx="39">
                  <c:v>252150</c:v>
                </c:pt>
                <c:pt idx="40">
                  <c:v>252232.00500488281</c:v>
                </c:pt>
                <c:pt idx="41">
                  <c:v>240480.37124633789</c:v>
                </c:pt>
                <c:pt idx="42">
                  <c:v>244895.75236907971</c:v>
                </c:pt>
                <c:pt idx="43">
                  <c:v>252801.28623016359</c:v>
                </c:pt>
                <c:pt idx="44">
                  <c:v>252319.12124633789</c:v>
                </c:pt>
                <c:pt idx="45">
                  <c:v>256209.00375366211</c:v>
                </c:pt>
                <c:pt idx="46">
                  <c:v>256885.50750732419</c:v>
                </c:pt>
                <c:pt idx="47">
                  <c:v>257370.64488983151</c:v>
                </c:pt>
                <c:pt idx="48">
                  <c:v>257990.04620361331</c:v>
                </c:pt>
                <c:pt idx="49">
                  <c:v>255237.70379638669</c:v>
                </c:pt>
                <c:pt idx="50">
                  <c:v>250972.75448951501</c:v>
                </c:pt>
                <c:pt idx="51">
                  <c:v>240238.44226074219</c:v>
                </c:pt>
                <c:pt idx="52">
                  <c:v>231027.63875530849</c:v>
                </c:pt>
                <c:pt idx="53">
                  <c:v>240934.2038574219</c:v>
                </c:pt>
                <c:pt idx="54">
                  <c:v>232996.1137313247</c:v>
                </c:pt>
                <c:pt idx="55">
                  <c:v>233988.44613647461</c:v>
                </c:pt>
                <c:pt idx="56">
                  <c:v>234472</c:v>
                </c:pt>
                <c:pt idx="57">
                  <c:v>261979.55736144999</c:v>
                </c:pt>
                <c:pt idx="58">
                  <c:v>258393.10271087661</c:v>
                </c:pt>
                <c:pt idx="59">
                  <c:v>264015.99609375</c:v>
                </c:pt>
                <c:pt idx="60">
                  <c:v>265913.62899780268</c:v>
                </c:pt>
                <c:pt idx="61">
                  <c:v>262574.61486816412</c:v>
                </c:pt>
                <c:pt idx="62">
                  <c:v>262844.40405273438</c:v>
                </c:pt>
                <c:pt idx="63">
                  <c:v>261507.72709289569</c:v>
                </c:pt>
                <c:pt idx="64">
                  <c:v>269866.19189453119</c:v>
                </c:pt>
                <c:pt idx="65">
                  <c:v>271275.88187774637</c:v>
                </c:pt>
                <c:pt idx="66">
                  <c:v>278465.85511779791</c:v>
                </c:pt>
                <c:pt idx="67">
                  <c:v>277189.20812988281</c:v>
                </c:pt>
                <c:pt idx="68">
                  <c:v>278121.80407714838</c:v>
                </c:pt>
                <c:pt idx="69">
                  <c:v>289945.39184570313</c:v>
                </c:pt>
                <c:pt idx="70">
                  <c:v>287514.11134983064</c:v>
                </c:pt>
                <c:pt idx="71">
                  <c:v>289636.80810546881</c:v>
                </c:pt>
                <c:pt idx="72">
                  <c:v>292314.8611529544</c:v>
                </c:pt>
                <c:pt idx="73">
                  <c:v>286715.19189453119</c:v>
                </c:pt>
                <c:pt idx="74">
                  <c:v>286016.50405883789</c:v>
                </c:pt>
                <c:pt idx="75">
                  <c:v>281251.79187011719</c:v>
                </c:pt>
                <c:pt idx="76">
                  <c:v>274457.357976228</c:v>
                </c:pt>
                <c:pt idx="77">
                  <c:v>273546.59204101563</c:v>
                </c:pt>
                <c:pt idx="78">
                  <c:v>278839.30739959702</c:v>
                </c:pt>
                <c:pt idx="79">
                  <c:v>277328.0078125</c:v>
                </c:pt>
                <c:pt idx="80">
                  <c:v>274984.43025970459</c:v>
                </c:pt>
                <c:pt idx="81">
                  <c:v>274931.15436950698</c:v>
                </c:pt>
                <c:pt idx="82">
                  <c:v>274535.25</c:v>
                </c:pt>
                <c:pt idx="83">
                  <c:v>273736.37872497551</c:v>
                </c:pt>
                <c:pt idx="84">
                  <c:v>271240.40727600083</c:v>
                </c:pt>
                <c:pt idx="85">
                  <c:v>272677.27890014648</c:v>
                </c:pt>
                <c:pt idx="86">
                  <c:v>269295.20385742188</c:v>
                </c:pt>
                <c:pt idx="87">
                  <c:v>268208.84222412109</c:v>
                </c:pt>
                <c:pt idx="88">
                  <c:v>274196.65777587891</c:v>
                </c:pt>
                <c:pt idx="89">
                  <c:v>273669.50412567152</c:v>
                </c:pt>
                <c:pt idx="90">
                  <c:v>269891.76259979227</c:v>
                </c:pt>
                <c:pt idx="91">
                  <c:v>271937.02909667982</c:v>
                </c:pt>
                <c:pt idx="92">
                  <c:v>273709.82866851799</c:v>
                </c:pt>
                <c:pt idx="93">
                  <c:v>278617.43139068602</c:v>
                </c:pt>
                <c:pt idx="94">
                  <c:v>280982.35391235352</c:v>
                </c:pt>
                <c:pt idx="95">
                  <c:v>276655.05780029303</c:v>
                </c:pt>
                <c:pt idx="96">
                  <c:v>279159.20750793442</c:v>
                </c:pt>
                <c:pt idx="97">
                  <c:v>280183.53143493639</c:v>
                </c:pt>
                <c:pt idx="98">
                  <c:v>275280</c:v>
                </c:pt>
                <c:pt idx="99">
                  <c:v>274556.33282470697</c:v>
                </c:pt>
                <c:pt idx="100">
                  <c:v>278946.15452209488</c:v>
                </c:pt>
                <c:pt idx="101">
                  <c:v>283435.19857055688</c:v>
                </c:pt>
                <c:pt idx="102">
                  <c:v>281466.36150390649</c:v>
                </c:pt>
                <c:pt idx="103">
                  <c:v>280221.90324035659</c:v>
                </c:pt>
                <c:pt idx="104">
                  <c:v>282329.32901000982</c:v>
                </c:pt>
                <c:pt idx="105">
                  <c:v>273472.01180297881</c:v>
                </c:pt>
                <c:pt idx="106">
                  <c:v>276992.74832946807</c:v>
                </c:pt>
                <c:pt idx="107">
                  <c:v>279581.83227142319</c:v>
                </c:pt>
                <c:pt idx="108">
                  <c:v>280124.55798339838</c:v>
                </c:pt>
                <c:pt idx="109">
                  <c:v>284048</c:v>
                </c:pt>
                <c:pt idx="110">
                  <c:v>283864.59246032691</c:v>
                </c:pt>
                <c:pt idx="111">
                  <c:v>282215.22826019302</c:v>
                </c:pt>
                <c:pt idx="112">
                  <c:v>283827.36655029282</c:v>
                </c:pt>
                <c:pt idx="113">
                  <c:v>284194.02252929658</c:v>
                </c:pt>
                <c:pt idx="114">
                  <c:v>285023.20806884771</c:v>
                </c:pt>
                <c:pt idx="115">
                  <c:v>289121.05469909683</c:v>
                </c:pt>
                <c:pt idx="116">
                  <c:v>292666.22258727998</c:v>
                </c:pt>
                <c:pt idx="117">
                  <c:v>294452.13843298331</c:v>
                </c:pt>
                <c:pt idx="118">
                  <c:v>293405.34257983422</c:v>
                </c:pt>
                <c:pt idx="119">
                  <c:v>295504.16052825941</c:v>
                </c:pt>
                <c:pt idx="120">
                  <c:v>297248.24459075928</c:v>
                </c:pt>
                <c:pt idx="121">
                  <c:v>296657.81732910132</c:v>
                </c:pt>
                <c:pt idx="122">
                  <c:v>300686.09452819818</c:v>
                </c:pt>
                <c:pt idx="123">
                  <c:v>297454.29180908197</c:v>
                </c:pt>
                <c:pt idx="124">
                  <c:v>299266</c:v>
                </c:pt>
                <c:pt idx="125">
                  <c:v>298512.7871555672</c:v>
                </c:pt>
                <c:pt idx="126">
                  <c:v>297785.25</c:v>
                </c:pt>
                <c:pt idx="127">
                  <c:v>299515.22398327658</c:v>
                </c:pt>
                <c:pt idx="128">
                  <c:v>302280.75</c:v>
                </c:pt>
                <c:pt idx="129">
                  <c:v>299926.62636962911</c:v>
                </c:pt>
                <c:pt idx="130">
                  <c:v>299310.37638488779</c:v>
                </c:pt>
                <c:pt idx="131">
                  <c:v>298303.05868530268</c:v>
                </c:pt>
                <c:pt idx="132">
                  <c:v>301012.24594116211</c:v>
                </c:pt>
                <c:pt idx="133">
                  <c:v>301054.67852966301</c:v>
                </c:pt>
                <c:pt idx="134">
                  <c:v>298584.19189453119</c:v>
                </c:pt>
                <c:pt idx="135">
                  <c:v>300702.20297894249</c:v>
                </c:pt>
                <c:pt idx="136">
                  <c:v>303255.30407714838</c:v>
                </c:pt>
                <c:pt idx="137">
                  <c:v>308049.27845947258</c:v>
                </c:pt>
                <c:pt idx="138">
                  <c:v>311491.11729797348</c:v>
                </c:pt>
                <c:pt idx="139">
                  <c:v>315668.61745056137</c:v>
                </c:pt>
                <c:pt idx="140">
                  <c:v>317171.64568853751</c:v>
                </c:pt>
                <c:pt idx="141">
                  <c:v>322477</c:v>
                </c:pt>
                <c:pt idx="142">
                  <c:v>323792.54187011719</c:v>
                </c:pt>
                <c:pt idx="143">
                  <c:v>324281</c:v>
                </c:pt>
                <c:pt idx="144">
                  <c:v>322538.34136645502</c:v>
                </c:pt>
                <c:pt idx="145">
                  <c:v>329069.08959960938</c:v>
                </c:pt>
                <c:pt idx="146">
                  <c:v>333099.72576538101</c:v>
                </c:pt>
                <c:pt idx="147">
                  <c:v>338076.58473785408</c:v>
                </c:pt>
                <c:pt idx="148">
                  <c:v>342226.29908752441</c:v>
                </c:pt>
                <c:pt idx="149">
                  <c:v>337998.29862609878</c:v>
                </c:pt>
                <c:pt idx="150">
                  <c:v>339141.71008977108</c:v>
                </c:pt>
                <c:pt idx="151">
                  <c:v>324483.52410522482</c:v>
                </c:pt>
                <c:pt idx="152">
                  <c:v>325063.2041015625</c:v>
                </c:pt>
                <c:pt idx="153">
                  <c:v>328236.41680908197</c:v>
                </c:pt>
                <c:pt idx="154">
                  <c:v>330954.64965820313</c:v>
                </c:pt>
                <c:pt idx="155">
                  <c:v>334899.50408935553</c:v>
                </c:pt>
                <c:pt idx="156">
                  <c:v>326600.30550569302</c:v>
                </c:pt>
                <c:pt idx="157">
                  <c:v>323154.64216228569</c:v>
                </c:pt>
                <c:pt idx="158">
                  <c:v>323729.57658479741</c:v>
                </c:pt>
                <c:pt idx="159">
                  <c:v>322361.37154811248</c:v>
                </c:pt>
                <c:pt idx="160">
                  <c:v>319727.08775579929</c:v>
                </c:pt>
                <c:pt idx="161">
                  <c:v>324312.41330329329</c:v>
                </c:pt>
                <c:pt idx="162">
                  <c:v>321373.14052142389</c:v>
                </c:pt>
                <c:pt idx="163">
                  <c:v>326180.91276784241</c:v>
                </c:pt>
                <c:pt idx="164">
                  <c:v>326728.35842152679</c:v>
                </c:pt>
                <c:pt idx="165">
                  <c:v>323067.33632111549</c:v>
                </c:pt>
                <c:pt idx="166">
                  <c:v>317324.78178815922</c:v>
                </c:pt>
                <c:pt idx="167">
                  <c:v>316376.22867115209</c:v>
                </c:pt>
                <c:pt idx="168">
                  <c:v>318886.42904663092</c:v>
                </c:pt>
                <c:pt idx="169">
                  <c:v>318939.29847953096</c:v>
                </c:pt>
                <c:pt idx="170">
                  <c:v>317587.42262268072</c:v>
                </c:pt>
                <c:pt idx="171">
                  <c:v>322917.43282684311</c:v>
                </c:pt>
                <c:pt idx="172">
                  <c:v>324397.19189453119</c:v>
                </c:pt>
                <c:pt idx="173">
                  <c:v>321674.80810546881</c:v>
                </c:pt>
                <c:pt idx="174">
                  <c:v>323433.36787780753</c:v>
                </c:pt>
                <c:pt idx="175">
                  <c:v>323767.65808105469</c:v>
                </c:pt>
                <c:pt idx="176">
                  <c:v>325687.209923096</c:v>
                </c:pt>
                <c:pt idx="177">
                  <c:v>322137.00592041021</c:v>
                </c:pt>
                <c:pt idx="178">
                  <c:v>324048.59594726563</c:v>
                </c:pt>
                <c:pt idx="179">
                  <c:v>315789.32349365199</c:v>
                </c:pt>
                <c:pt idx="180">
                  <c:v>314598.01016052248</c:v>
                </c:pt>
                <c:pt idx="181">
                  <c:v>308743.40405273438</c:v>
                </c:pt>
                <c:pt idx="182">
                  <c:v>309577.31238922098</c:v>
                </c:pt>
                <c:pt idx="183">
                  <c:v>308006.65757354721</c:v>
                </c:pt>
                <c:pt idx="184">
                  <c:v>309573.85378662118</c:v>
                </c:pt>
                <c:pt idx="185">
                  <c:v>314264.36653869599</c:v>
                </c:pt>
                <c:pt idx="186">
                  <c:v>313136.23847961432</c:v>
                </c:pt>
                <c:pt idx="187">
                  <c:v>315649.35239013663</c:v>
                </c:pt>
                <c:pt idx="188">
                  <c:v>312962.92615905782</c:v>
                </c:pt>
                <c:pt idx="189">
                  <c:v>314032.49416351318</c:v>
                </c:pt>
                <c:pt idx="190">
                  <c:v>312160.61018951418</c:v>
                </c:pt>
                <c:pt idx="191">
                  <c:v>309287.11024292</c:v>
                </c:pt>
                <c:pt idx="192">
                  <c:v>306811.76323047839</c:v>
                </c:pt>
                <c:pt idx="193">
                  <c:v>313646.28828430182</c:v>
                </c:pt>
                <c:pt idx="194">
                  <c:v>314040.38673400879</c:v>
                </c:pt>
                <c:pt idx="195">
                  <c:v>306825.57705688482</c:v>
                </c:pt>
                <c:pt idx="196">
                  <c:v>310957.62878814712</c:v>
                </c:pt>
                <c:pt idx="197">
                  <c:v>310982.86040527368</c:v>
                </c:pt>
                <c:pt idx="198">
                  <c:v>309355.20794677729</c:v>
                </c:pt>
                <c:pt idx="199">
                  <c:v>309504.05559936538</c:v>
                </c:pt>
                <c:pt idx="200">
                  <c:v>310057.92979248049</c:v>
                </c:pt>
                <c:pt idx="201">
                  <c:v>312073.87429443368</c:v>
                </c:pt>
                <c:pt idx="202">
                  <c:v>308168.31764587387</c:v>
                </c:pt>
                <c:pt idx="203">
                  <c:v>307173</c:v>
                </c:pt>
                <c:pt idx="204">
                  <c:v>306620.08551818877</c:v>
                </c:pt>
                <c:pt idx="205">
                  <c:v>307030.49950439477</c:v>
                </c:pt>
                <c:pt idx="206">
                  <c:v>301411.510704346</c:v>
                </c:pt>
                <c:pt idx="207">
                  <c:v>298962.39608764648</c:v>
                </c:pt>
                <c:pt idx="208">
                  <c:v>302464.00390625</c:v>
                </c:pt>
                <c:pt idx="209">
                  <c:v>304692.01335144037</c:v>
                </c:pt>
                <c:pt idx="210">
                  <c:v>302662.34609985352</c:v>
                </c:pt>
                <c:pt idx="211">
                  <c:v>310080.81591003388</c:v>
                </c:pt>
                <c:pt idx="212">
                  <c:v>310585.28277587891</c:v>
                </c:pt>
                <c:pt idx="213">
                  <c:v>294102.82659545908</c:v>
                </c:pt>
                <c:pt idx="214">
                  <c:v>297344.67959411629</c:v>
                </c:pt>
                <c:pt idx="215">
                  <c:v>295013.98293670639</c:v>
                </c:pt>
                <c:pt idx="216">
                  <c:v>294143.83584710018</c:v>
                </c:pt>
                <c:pt idx="217">
                  <c:v>297940.59228515619</c:v>
                </c:pt>
                <c:pt idx="218">
                  <c:v>298193.40771484381</c:v>
                </c:pt>
                <c:pt idx="219">
                  <c:v>297279.875</c:v>
                </c:pt>
                <c:pt idx="220">
                  <c:v>295544.625</c:v>
                </c:pt>
                <c:pt idx="221">
                  <c:v>294984.34613037109</c:v>
                </c:pt>
                <c:pt idx="222">
                  <c:v>299615.99609375</c:v>
                </c:pt>
                <c:pt idx="223">
                  <c:v>294599.35343566909</c:v>
                </c:pt>
                <c:pt idx="224">
                  <c:v>289941.11682861298</c:v>
                </c:pt>
                <c:pt idx="225">
                  <c:v>289453.7076834105</c:v>
                </c:pt>
                <c:pt idx="226">
                  <c:v>285737.78507311072</c:v>
                </c:pt>
                <c:pt idx="227">
                  <c:v>281270.53704159328</c:v>
                </c:pt>
                <c:pt idx="228">
                  <c:v>282336.29223632813</c:v>
                </c:pt>
                <c:pt idx="229">
                  <c:v>288441.89611816412</c:v>
                </c:pt>
                <c:pt idx="230">
                  <c:v>290450.59854602069</c:v>
                </c:pt>
                <c:pt idx="231">
                  <c:v>293979.85342041031</c:v>
                </c:pt>
                <c:pt idx="232">
                  <c:v>293927.60511413589</c:v>
                </c:pt>
                <c:pt idx="233">
                  <c:v>297329.46211608872</c:v>
                </c:pt>
                <c:pt idx="234">
                  <c:v>299328.0078125</c:v>
                </c:pt>
                <c:pt idx="235">
                  <c:v>293627.73169128411</c:v>
                </c:pt>
                <c:pt idx="236">
                  <c:v>293742.71049316408</c:v>
                </c:pt>
                <c:pt idx="237">
                  <c:v>294460.00342956558</c:v>
                </c:pt>
                <c:pt idx="238">
                  <c:v>292317.69835632289</c:v>
                </c:pt>
                <c:pt idx="239">
                  <c:v>296368.0078125</c:v>
                </c:pt>
                <c:pt idx="240">
                  <c:v>297161.6174200438</c:v>
                </c:pt>
                <c:pt idx="241">
                  <c:v>302140.72370117158</c:v>
                </c:pt>
                <c:pt idx="242">
                  <c:v>301429.14870422328</c:v>
                </c:pt>
                <c:pt idx="243">
                  <c:v>300108.22646728531</c:v>
                </c:pt>
                <c:pt idx="244">
                  <c:v>298655.99609375</c:v>
                </c:pt>
                <c:pt idx="245">
                  <c:v>300514.40789398178</c:v>
                </c:pt>
                <c:pt idx="246">
                  <c:v>301291.58494464122</c:v>
                </c:pt>
                <c:pt idx="247">
                  <c:v>298474.3339355588</c:v>
                </c:pt>
                <c:pt idx="248">
                  <c:v>301033.93570739782</c:v>
                </c:pt>
                <c:pt idx="249">
                  <c:v>303070.57807922357</c:v>
                </c:pt>
                <c:pt idx="250">
                  <c:v>302895.99609375</c:v>
                </c:pt>
                <c:pt idx="251">
                  <c:v>307006.9525444188</c:v>
                </c:pt>
                <c:pt idx="252">
                  <c:v>310535.37132285541</c:v>
                </c:pt>
                <c:pt idx="253">
                  <c:v>311494.70455377182</c:v>
                </c:pt>
                <c:pt idx="254">
                  <c:v>305542.58276470943</c:v>
                </c:pt>
                <c:pt idx="255">
                  <c:v>305968.0078125</c:v>
                </c:pt>
                <c:pt idx="256">
                  <c:v>293089.18169586168</c:v>
                </c:pt>
                <c:pt idx="257">
                  <c:v>294602.02404104552</c:v>
                </c:pt>
                <c:pt idx="258">
                  <c:v>294956.15453155531</c:v>
                </c:pt>
                <c:pt idx="259">
                  <c:v>296761.36740478501</c:v>
                </c:pt>
                <c:pt idx="260">
                  <c:v>296048.0078125</c:v>
                </c:pt>
                <c:pt idx="261">
                  <c:v>292230.68280029303</c:v>
                </c:pt>
                <c:pt idx="262">
                  <c:v>295063.05918136588</c:v>
                </c:pt>
                <c:pt idx="263">
                  <c:v>293069.12540435791</c:v>
                </c:pt>
                <c:pt idx="264">
                  <c:v>298917.17821685778</c:v>
                </c:pt>
                <c:pt idx="265">
                  <c:v>298858.37610021979</c:v>
                </c:pt>
                <c:pt idx="266">
                  <c:v>297468.70783599839</c:v>
                </c:pt>
                <c:pt idx="267">
                  <c:v>297340.47957427992</c:v>
                </c:pt>
                <c:pt idx="268">
                  <c:v>296852.26087219268</c:v>
                </c:pt>
                <c:pt idx="269">
                  <c:v>295737.47954376228</c:v>
                </c:pt>
                <c:pt idx="270">
                  <c:v>294615.37952239998</c:v>
                </c:pt>
                <c:pt idx="271">
                  <c:v>296122.20346466079</c:v>
                </c:pt>
                <c:pt idx="272">
                  <c:v>295942.25193068013</c:v>
                </c:pt>
                <c:pt idx="273">
                  <c:v>292971.53058624268</c:v>
                </c:pt>
                <c:pt idx="274">
                  <c:v>292877.17337768519</c:v>
                </c:pt>
                <c:pt idx="275">
                  <c:v>285866.22936065681</c:v>
                </c:pt>
                <c:pt idx="276">
                  <c:v>292737.6294918824</c:v>
                </c:pt>
                <c:pt idx="277">
                  <c:v>292822.12839141861</c:v>
                </c:pt>
                <c:pt idx="278">
                  <c:v>293667.73172180168</c:v>
                </c:pt>
                <c:pt idx="279">
                  <c:v>290341.60502258322</c:v>
                </c:pt>
                <c:pt idx="280">
                  <c:v>289725.48167602532</c:v>
                </c:pt>
                <c:pt idx="281">
                  <c:v>286507.68682726577</c:v>
                </c:pt>
                <c:pt idx="282">
                  <c:v>284025.32732970268</c:v>
                </c:pt>
                <c:pt idx="283">
                  <c:v>281941.40943749988</c:v>
                </c:pt>
                <c:pt idx="284">
                  <c:v>281970.60388183588</c:v>
                </c:pt>
                <c:pt idx="285">
                  <c:v>281819.46232971182</c:v>
                </c:pt>
                <c:pt idx="286">
                  <c:v>285535.01092933118</c:v>
                </c:pt>
                <c:pt idx="287">
                  <c:v>286538.729383545</c:v>
                </c:pt>
                <c:pt idx="288">
                  <c:v>284944.9631010741</c:v>
                </c:pt>
                <c:pt idx="289">
                  <c:v>281064.95303710923</c:v>
                </c:pt>
                <c:pt idx="290">
                  <c:v>271245.1679040771</c:v>
                </c:pt>
                <c:pt idx="291">
                  <c:v>269456.23443603521</c:v>
                </c:pt>
                <c:pt idx="292">
                  <c:v>273309.86086090101</c:v>
                </c:pt>
                <c:pt idx="293">
                  <c:v>270502.81246551499</c:v>
                </c:pt>
                <c:pt idx="294">
                  <c:v>266931.39233398438</c:v>
                </c:pt>
                <c:pt idx="295">
                  <c:v>266586</c:v>
                </c:pt>
                <c:pt idx="296">
                  <c:v>262811.68711120641</c:v>
                </c:pt>
                <c:pt idx="297">
                  <c:v>269077.0461730957</c:v>
                </c:pt>
                <c:pt idx="298">
                  <c:v>269672.96449279791</c:v>
                </c:pt>
                <c:pt idx="299">
                  <c:v>269884.41239532462</c:v>
                </c:pt>
                <c:pt idx="300">
                  <c:v>269875.51975250238</c:v>
                </c:pt>
                <c:pt idx="301">
                  <c:v>268545.37453496829</c:v>
                </c:pt>
                <c:pt idx="302">
                  <c:v>271185.01089294441</c:v>
                </c:pt>
                <c:pt idx="303">
                  <c:v>270071.51709716773</c:v>
                </c:pt>
                <c:pt idx="304">
                  <c:v>269790.14239501947</c:v>
                </c:pt>
                <c:pt idx="305">
                  <c:v>269742.85315307602</c:v>
                </c:pt>
                <c:pt idx="306">
                  <c:v>268452.90457964322</c:v>
                </c:pt>
                <c:pt idx="307">
                  <c:v>269985.82909210213</c:v>
                </c:pt>
                <c:pt idx="308">
                  <c:v>268739.42906768812</c:v>
                </c:pt>
                <c:pt idx="309">
                  <c:v>268144.55772766098</c:v>
                </c:pt>
                <c:pt idx="310">
                  <c:v>264793.38849401852</c:v>
                </c:pt>
                <c:pt idx="311">
                  <c:v>259068.0290338136</c:v>
                </c:pt>
                <c:pt idx="312">
                  <c:v>261868.65269104019</c:v>
                </c:pt>
                <c:pt idx="313">
                  <c:v>262980.49264526367</c:v>
                </c:pt>
                <c:pt idx="314">
                  <c:v>263221.79246091284</c:v>
                </c:pt>
                <c:pt idx="315">
                  <c:v>264662.75</c:v>
                </c:pt>
                <c:pt idx="316">
                  <c:v>263352.95377349848</c:v>
                </c:pt>
                <c:pt idx="317">
                  <c:v>264195.45281029679</c:v>
                </c:pt>
                <c:pt idx="318">
                  <c:v>266681.90428709978</c:v>
                </c:pt>
                <c:pt idx="319">
                  <c:v>264009.27394584939</c:v>
                </c:pt>
                <c:pt idx="320">
                  <c:v>264007.99255371088</c:v>
                </c:pt>
                <c:pt idx="321">
                  <c:v>266470.12320678681</c:v>
                </c:pt>
                <c:pt idx="322">
                  <c:v>264745.75431457529</c:v>
                </c:pt>
                <c:pt idx="323">
                  <c:v>269400.05450073263</c:v>
                </c:pt>
                <c:pt idx="324">
                  <c:v>271386.45542907709</c:v>
                </c:pt>
                <c:pt idx="325">
                  <c:v>269060.60616304172</c:v>
                </c:pt>
                <c:pt idx="326">
                  <c:v>271038.25744628912</c:v>
                </c:pt>
                <c:pt idx="327">
                  <c:v>273325.75744628912</c:v>
                </c:pt>
                <c:pt idx="328">
                  <c:v>272345.46166259801</c:v>
                </c:pt>
                <c:pt idx="329">
                  <c:v>271881</c:v>
                </c:pt>
                <c:pt idx="330">
                  <c:v>270077.04688491672</c:v>
                </c:pt>
                <c:pt idx="331">
                  <c:v>273474.17565917969</c:v>
                </c:pt>
                <c:pt idx="332">
                  <c:v>273072.79248046881</c:v>
                </c:pt>
                <c:pt idx="333">
                  <c:v>272110.57545105001</c:v>
                </c:pt>
                <c:pt idx="334">
                  <c:v>270679.6819505617</c:v>
                </c:pt>
                <c:pt idx="335">
                  <c:v>273337.77794698073</c:v>
                </c:pt>
                <c:pt idx="336">
                  <c:v>271342.25288024917</c:v>
                </c:pt>
                <c:pt idx="337">
                  <c:v>273145.71715148911</c:v>
                </c:pt>
                <c:pt idx="338">
                  <c:v>277317.625</c:v>
                </c:pt>
                <c:pt idx="339">
                  <c:v>283860</c:v>
                </c:pt>
                <c:pt idx="340">
                  <c:v>284839.50744628912</c:v>
                </c:pt>
                <c:pt idx="341">
                  <c:v>287029.96222876012</c:v>
                </c:pt>
                <c:pt idx="342">
                  <c:v>287539.0532037355</c:v>
                </c:pt>
                <c:pt idx="343">
                  <c:v>287322.77397888148</c:v>
                </c:pt>
                <c:pt idx="344">
                  <c:v>288438.03201477038</c:v>
                </c:pt>
                <c:pt idx="345">
                  <c:v>290883.82125854492</c:v>
                </c:pt>
                <c:pt idx="346">
                  <c:v>292800.20751953119</c:v>
                </c:pt>
                <c:pt idx="347">
                  <c:v>292696.06089050323</c:v>
                </c:pt>
                <c:pt idx="348">
                  <c:v>294792.36919403082</c:v>
                </c:pt>
                <c:pt idx="349">
                  <c:v>293027.11938045209</c:v>
                </c:pt>
                <c:pt idx="350">
                  <c:v>290861.93887577951</c:v>
                </c:pt>
                <c:pt idx="351">
                  <c:v>293755</c:v>
                </c:pt>
                <c:pt idx="352">
                  <c:v>288726.15817626938</c:v>
                </c:pt>
                <c:pt idx="353">
                  <c:v>291974.10754394531</c:v>
                </c:pt>
                <c:pt idx="354">
                  <c:v>292107.20751953119</c:v>
                </c:pt>
                <c:pt idx="355">
                  <c:v>291398.79248046881</c:v>
                </c:pt>
                <c:pt idx="356">
                  <c:v>293919.29241943359</c:v>
                </c:pt>
                <c:pt idx="357">
                  <c:v>294169.25819763169</c:v>
                </c:pt>
                <c:pt idx="358">
                  <c:v>291560.2295208741</c:v>
                </c:pt>
                <c:pt idx="359">
                  <c:v>289665.58862304688</c:v>
                </c:pt>
                <c:pt idx="360">
                  <c:v>288003.85565948492</c:v>
                </c:pt>
                <c:pt idx="361">
                  <c:v>290825.7886505127</c:v>
                </c:pt>
                <c:pt idx="362">
                  <c:v>276712.8076171875</c:v>
                </c:pt>
                <c:pt idx="363">
                  <c:v>276676.35382080078</c:v>
                </c:pt>
                <c:pt idx="364">
                  <c:v>278851.70764160162</c:v>
                </c:pt>
                <c:pt idx="365">
                  <c:v>278879.10766601563</c:v>
                </c:pt>
                <c:pt idx="366">
                  <c:v>280712.25769042969</c:v>
                </c:pt>
                <c:pt idx="367">
                  <c:v>280544.79614257813</c:v>
                </c:pt>
                <c:pt idx="368">
                  <c:v>279992.16699584952</c:v>
                </c:pt>
                <c:pt idx="369">
                  <c:v>278560.86346972547</c:v>
                </c:pt>
                <c:pt idx="370">
                  <c:v>278081.70770263672</c:v>
                </c:pt>
                <c:pt idx="371">
                  <c:v>279963.49852783227</c:v>
                </c:pt>
                <c:pt idx="372">
                  <c:v>280325.82969299331</c:v>
                </c:pt>
                <c:pt idx="373">
                  <c:v>281383.41702636698</c:v>
                </c:pt>
                <c:pt idx="374">
                  <c:v>281887.39728355408</c:v>
                </c:pt>
                <c:pt idx="375">
                  <c:v>281020.50904846191</c:v>
                </c:pt>
                <c:pt idx="376">
                  <c:v>284817.1609954834</c:v>
                </c:pt>
                <c:pt idx="377">
                  <c:v>285056.62514892587</c:v>
                </c:pt>
                <c:pt idx="378">
                  <c:v>286703.98895263672</c:v>
                </c:pt>
                <c:pt idx="379">
                  <c:v>285239.0534286499</c:v>
                </c:pt>
                <c:pt idx="380">
                  <c:v>288146.95388793951</c:v>
                </c:pt>
                <c:pt idx="381">
                  <c:v>290246.14890319848</c:v>
                </c:pt>
                <c:pt idx="382">
                  <c:v>290898.45504394552</c:v>
                </c:pt>
                <c:pt idx="383">
                  <c:v>288686.9610748291</c:v>
                </c:pt>
                <c:pt idx="384">
                  <c:v>285960.55145677179</c:v>
                </c:pt>
                <c:pt idx="385">
                  <c:v>289124.70391845697</c:v>
                </c:pt>
                <c:pt idx="386">
                  <c:v>286686.76989236852</c:v>
                </c:pt>
                <c:pt idx="387">
                  <c:v>289719.5</c:v>
                </c:pt>
                <c:pt idx="388">
                  <c:v>289539.53901672357</c:v>
                </c:pt>
                <c:pt idx="389">
                  <c:v>295738.79211425781</c:v>
                </c:pt>
                <c:pt idx="390">
                  <c:v>291698.79669669463</c:v>
                </c:pt>
                <c:pt idx="391">
                  <c:v>293159.05007184477</c:v>
                </c:pt>
                <c:pt idx="392">
                  <c:v>293412.88076086162</c:v>
                </c:pt>
                <c:pt idx="393">
                  <c:v>292395.75</c:v>
                </c:pt>
                <c:pt idx="394">
                  <c:v>291523.64605712891</c:v>
                </c:pt>
                <c:pt idx="395">
                  <c:v>286880</c:v>
                </c:pt>
                <c:pt idx="396">
                  <c:v>281602.89604552282</c:v>
                </c:pt>
                <c:pt idx="397">
                  <c:v>281760.58957424009</c:v>
                </c:pt>
                <c:pt idx="398">
                  <c:v>285313.06726071239</c:v>
                </c:pt>
                <c:pt idx="399">
                  <c:v>283732.78999328607</c:v>
                </c:pt>
                <c:pt idx="400">
                  <c:v>289396.76042372728</c:v>
                </c:pt>
                <c:pt idx="401">
                  <c:v>291372.6225326024</c:v>
                </c:pt>
                <c:pt idx="402">
                  <c:v>291295.05317687988</c:v>
                </c:pt>
                <c:pt idx="403">
                  <c:v>290082.05990600592</c:v>
                </c:pt>
                <c:pt idx="404">
                  <c:v>293789.02646843338</c:v>
                </c:pt>
                <c:pt idx="405">
                  <c:v>296118.39599609381</c:v>
                </c:pt>
                <c:pt idx="406">
                  <c:v>294337.72287719703</c:v>
                </c:pt>
                <c:pt idx="407">
                  <c:v>296071.42646423349</c:v>
                </c:pt>
                <c:pt idx="408">
                  <c:v>301192.28149597161</c:v>
                </c:pt>
                <c:pt idx="409">
                  <c:v>298898.90922546393</c:v>
                </c:pt>
                <c:pt idx="410">
                  <c:v>300038.14407348633</c:v>
                </c:pt>
                <c:pt idx="411">
                  <c:v>299857.39924294868</c:v>
                </c:pt>
                <c:pt idx="412">
                  <c:v>299842.13591173291</c:v>
                </c:pt>
                <c:pt idx="413">
                  <c:v>303839.64145235531</c:v>
                </c:pt>
                <c:pt idx="414">
                  <c:v>299939.15606940509</c:v>
                </c:pt>
                <c:pt idx="415">
                  <c:v>297659.30332321301</c:v>
                </c:pt>
                <c:pt idx="416">
                  <c:v>298406.4193289876</c:v>
                </c:pt>
                <c:pt idx="417">
                  <c:v>299089.87629764149</c:v>
                </c:pt>
                <c:pt idx="418">
                  <c:v>298304.57399443717</c:v>
                </c:pt>
                <c:pt idx="419">
                  <c:v>298971.96875</c:v>
                </c:pt>
                <c:pt idx="420">
                  <c:v>302918.89781921363</c:v>
                </c:pt>
                <c:pt idx="421">
                  <c:v>301840.15317138663</c:v>
                </c:pt>
                <c:pt idx="422">
                  <c:v>296878.31051452638</c:v>
                </c:pt>
                <c:pt idx="423">
                  <c:v>293024.50408935553</c:v>
                </c:pt>
                <c:pt idx="424">
                  <c:v>295630.05356994638</c:v>
                </c:pt>
                <c:pt idx="425">
                  <c:v>298989.61083984381</c:v>
                </c:pt>
                <c:pt idx="426">
                  <c:v>299018.60720428452</c:v>
                </c:pt>
                <c:pt idx="427">
                  <c:v>293613.591796875</c:v>
                </c:pt>
                <c:pt idx="428">
                  <c:v>293949.591796875</c:v>
                </c:pt>
                <c:pt idx="429">
                  <c:v>295224.99465942383</c:v>
                </c:pt>
                <c:pt idx="430">
                  <c:v>293697.36296447739</c:v>
                </c:pt>
                <c:pt idx="431">
                  <c:v>291794.25</c:v>
                </c:pt>
                <c:pt idx="432">
                  <c:v>297523.35827636719</c:v>
                </c:pt>
                <c:pt idx="433">
                  <c:v>299217.10536193848</c:v>
                </c:pt>
                <c:pt idx="434">
                  <c:v>299028.97615386167</c:v>
                </c:pt>
                <c:pt idx="435">
                  <c:v>299835.82510009781</c:v>
                </c:pt>
                <c:pt idx="436">
                  <c:v>300165.25</c:v>
                </c:pt>
                <c:pt idx="437">
                  <c:v>297905.17671884783</c:v>
                </c:pt>
                <c:pt idx="438">
                  <c:v>299361.33796295151</c:v>
                </c:pt>
                <c:pt idx="439">
                  <c:v>297271.33919558121</c:v>
                </c:pt>
                <c:pt idx="440">
                  <c:v>298398.59111583611</c:v>
                </c:pt>
                <c:pt idx="441">
                  <c:v>306363.95713409409</c:v>
                </c:pt>
                <c:pt idx="442">
                  <c:v>306696.67618194589</c:v>
                </c:pt>
                <c:pt idx="443">
                  <c:v>300423.99169921881</c:v>
                </c:pt>
                <c:pt idx="444">
                  <c:v>301604.31757324189</c:v>
                </c:pt>
                <c:pt idx="445">
                  <c:v>306954.40624420159</c:v>
                </c:pt>
                <c:pt idx="446">
                  <c:v>307702.29156494141</c:v>
                </c:pt>
                <c:pt idx="447">
                  <c:v>310262.40547943121</c:v>
                </c:pt>
                <c:pt idx="448">
                  <c:v>312386.4401550293</c:v>
                </c:pt>
                <c:pt idx="449">
                  <c:v>312019.43197235093</c:v>
                </c:pt>
                <c:pt idx="450">
                  <c:v>313733.55426025391</c:v>
                </c:pt>
                <c:pt idx="451">
                  <c:v>312937.91026123049</c:v>
                </c:pt>
                <c:pt idx="452">
                  <c:v>306141.09455871582</c:v>
                </c:pt>
                <c:pt idx="453">
                  <c:v>308218.66032989509</c:v>
                </c:pt>
                <c:pt idx="454">
                  <c:v>305688.81073791528</c:v>
                </c:pt>
                <c:pt idx="455">
                  <c:v>299900.18123046868</c:v>
                </c:pt>
                <c:pt idx="456">
                  <c:v>303375.59452819818</c:v>
                </c:pt>
                <c:pt idx="457">
                  <c:v>308333.90414428711</c:v>
                </c:pt>
                <c:pt idx="458">
                  <c:v>310201.15414428711</c:v>
                </c:pt>
                <c:pt idx="459">
                  <c:v>310950.96053344762</c:v>
                </c:pt>
                <c:pt idx="460">
                  <c:v>315754.8245507814</c:v>
                </c:pt>
                <c:pt idx="461">
                  <c:v>318420.86028320342</c:v>
                </c:pt>
                <c:pt idx="462">
                  <c:v>321850.86568283098</c:v>
                </c:pt>
                <c:pt idx="463">
                  <c:v>327313.92432800308</c:v>
                </c:pt>
                <c:pt idx="464">
                  <c:v>322619.08140747063</c:v>
                </c:pt>
                <c:pt idx="465">
                  <c:v>325795.21649169922</c:v>
                </c:pt>
                <c:pt idx="466">
                  <c:v>324000.11135864258</c:v>
                </c:pt>
                <c:pt idx="467">
                  <c:v>321720.02708544949</c:v>
                </c:pt>
                <c:pt idx="468">
                  <c:v>313605.9641418457</c:v>
                </c:pt>
                <c:pt idx="469">
                  <c:v>311220.75</c:v>
                </c:pt>
                <c:pt idx="470">
                  <c:v>310433.39575195313</c:v>
                </c:pt>
                <c:pt idx="471">
                  <c:v>311487.37504110939</c:v>
                </c:pt>
                <c:pt idx="472">
                  <c:v>310607.36659603188</c:v>
                </c:pt>
                <c:pt idx="473">
                  <c:v>313684.80859375</c:v>
                </c:pt>
                <c:pt idx="474">
                  <c:v>312153.595703125</c:v>
                </c:pt>
                <c:pt idx="475">
                  <c:v>313383.42483154312</c:v>
                </c:pt>
                <c:pt idx="476">
                  <c:v>308122.49145507813</c:v>
                </c:pt>
                <c:pt idx="477">
                  <c:v>311850</c:v>
                </c:pt>
                <c:pt idx="478">
                  <c:v>311481.94942474371</c:v>
                </c:pt>
                <c:pt idx="479">
                  <c:v>313559.3248254396</c:v>
                </c:pt>
                <c:pt idx="480">
                  <c:v>314591.75342163071</c:v>
                </c:pt>
                <c:pt idx="481">
                  <c:v>314104.19567871088</c:v>
                </c:pt>
                <c:pt idx="482">
                  <c:v>314645.04608561657</c:v>
                </c:pt>
                <c:pt idx="483">
                  <c:v>313574.04905609792</c:v>
                </c:pt>
                <c:pt idx="484">
                  <c:v>314511.55353149399</c:v>
                </c:pt>
                <c:pt idx="485">
                  <c:v>313037.76642211899</c:v>
                </c:pt>
                <c:pt idx="486">
                  <c:v>319165.97469726577</c:v>
                </c:pt>
                <c:pt idx="487">
                  <c:v>320445.06766479462</c:v>
                </c:pt>
                <c:pt idx="488">
                  <c:v>319307.79476696631</c:v>
                </c:pt>
                <c:pt idx="489">
                  <c:v>317709.82888214098</c:v>
                </c:pt>
                <c:pt idx="490">
                  <c:v>320144.31016357429</c:v>
                </c:pt>
                <c:pt idx="491">
                  <c:v>321850.22579589859</c:v>
                </c:pt>
                <c:pt idx="492">
                  <c:v>317829.43574905401</c:v>
                </c:pt>
                <c:pt idx="493">
                  <c:v>321480.18117706291</c:v>
                </c:pt>
                <c:pt idx="494">
                  <c:v>307824.50722106919</c:v>
                </c:pt>
                <c:pt idx="495">
                  <c:v>320946.78116790758</c:v>
                </c:pt>
                <c:pt idx="496">
                  <c:v>322298.05685028061</c:v>
                </c:pt>
                <c:pt idx="497">
                  <c:v>325203.6194229126</c:v>
                </c:pt>
                <c:pt idx="498">
                  <c:v>320203.22885314928</c:v>
                </c:pt>
                <c:pt idx="499">
                  <c:v>319354.70553588867</c:v>
                </c:pt>
                <c:pt idx="500">
                  <c:v>321676.98126403801</c:v>
                </c:pt>
                <c:pt idx="501">
                  <c:v>315437.24730651831</c:v>
                </c:pt>
                <c:pt idx="502">
                  <c:v>317440.03903198242</c:v>
                </c:pt>
                <c:pt idx="503">
                  <c:v>313504.51460752258</c:v>
                </c:pt>
                <c:pt idx="504">
                  <c:v>320619.18124572752</c:v>
                </c:pt>
                <c:pt idx="505">
                  <c:v>321952.62582031259</c:v>
                </c:pt>
                <c:pt idx="506">
                  <c:v>320349.06029541051</c:v>
                </c:pt>
                <c:pt idx="507">
                  <c:v>319704</c:v>
                </c:pt>
                <c:pt idx="508">
                  <c:v>320068.47472315421</c:v>
                </c:pt>
                <c:pt idx="509">
                  <c:v>316397.98268383369</c:v>
                </c:pt>
                <c:pt idx="510">
                  <c:v>323832.66008575453</c:v>
                </c:pt>
                <c:pt idx="511">
                  <c:v>324095.73875427252</c:v>
                </c:pt>
                <c:pt idx="512">
                  <c:v>322396.80859375</c:v>
                </c:pt>
                <c:pt idx="513">
                  <c:v>324139.19140625</c:v>
                </c:pt>
                <c:pt idx="514">
                  <c:v>326075.19140625</c:v>
                </c:pt>
                <c:pt idx="515">
                  <c:v>322611.37988861091</c:v>
                </c:pt>
                <c:pt idx="516">
                  <c:v>316876.11315521231</c:v>
                </c:pt>
                <c:pt idx="517">
                  <c:v>315124.10475738533</c:v>
                </c:pt>
                <c:pt idx="518">
                  <c:v>314145.45997619629</c:v>
                </c:pt>
                <c:pt idx="519">
                  <c:v>317626.92442895472</c:v>
                </c:pt>
                <c:pt idx="520">
                  <c:v>318509.65692504868</c:v>
                </c:pt>
                <c:pt idx="521">
                  <c:v>317328</c:v>
                </c:pt>
                <c:pt idx="522">
                  <c:v>317238.9667395018</c:v>
                </c:pt>
                <c:pt idx="523">
                  <c:v>317057.47463623062</c:v>
                </c:pt>
                <c:pt idx="524">
                  <c:v>318741.69573974609</c:v>
                </c:pt>
                <c:pt idx="525">
                  <c:v>317400.15019769222</c:v>
                </c:pt>
                <c:pt idx="526">
                  <c:v>319866.02589050308</c:v>
                </c:pt>
                <c:pt idx="527">
                  <c:v>321955.9173046872</c:v>
                </c:pt>
                <c:pt idx="528">
                  <c:v>324920.69415283197</c:v>
                </c:pt>
                <c:pt idx="529">
                  <c:v>323569.86285766592</c:v>
                </c:pt>
                <c:pt idx="530">
                  <c:v>326256.37577453628</c:v>
                </c:pt>
                <c:pt idx="531">
                  <c:v>333382.75983459502</c:v>
                </c:pt>
                <c:pt idx="532">
                  <c:v>332349.93152038573</c:v>
                </c:pt>
                <c:pt idx="533">
                  <c:v>333334.06552530295</c:v>
                </c:pt>
                <c:pt idx="534">
                  <c:v>333492.04981480911</c:v>
                </c:pt>
                <c:pt idx="535">
                  <c:v>334109.99145507813</c:v>
                </c:pt>
                <c:pt idx="536">
                  <c:v>338817.595703125</c:v>
                </c:pt>
                <c:pt idx="537">
                  <c:v>331929.66924285889</c:v>
                </c:pt>
                <c:pt idx="538">
                  <c:v>332058.89370600687</c:v>
                </c:pt>
                <c:pt idx="539">
                  <c:v>343804.80432128912</c:v>
                </c:pt>
                <c:pt idx="540">
                  <c:v>338489.33902499819</c:v>
                </c:pt>
                <c:pt idx="541">
                  <c:v>342969.13023193373</c:v>
                </c:pt>
                <c:pt idx="542">
                  <c:v>348334.39048894309</c:v>
                </c:pt>
                <c:pt idx="543">
                  <c:v>354148.66307961568</c:v>
                </c:pt>
                <c:pt idx="544">
                  <c:v>362525.75943573011</c:v>
                </c:pt>
                <c:pt idx="545">
                  <c:v>354085.98041351332</c:v>
                </c:pt>
                <c:pt idx="546">
                  <c:v>356461.02344909683</c:v>
                </c:pt>
                <c:pt idx="547">
                  <c:v>353515.40734466538</c:v>
                </c:pt>
                <c:pt idx="548">
                  <c:v>349200.70966918953</c:v>
                </c:pt>
                <c:pt idx="549">
                  <c:v>344333.68088531488</c:v>
                </c:pt>
                <c:pt idx="550">
                  <c:v>340959.59417724609</c:v>
                </c:pt>
                <c:pt idx="551">
                  <c:v>347635.89562988281</c:v>
                </c:pt>
                <c:pt idx="552">
                  <c:v>345147.79125976563</c:v>
                </c:pt>
                <c:pt idx="553">
                  <c:v>347630.14559936518</c:v>
                </c:pt>
                <c:pt idx="554">
                  <c:v>347454.60944397002</c:v>
                </c:pt>
                <c:pt idx="555">
                  <c:v>355049.59558105469</c:v>
                </c:pt>
                <c:pt idx="556">
                  <c:v>353637.80883789063</c:v>
                </c:pt>
                <c:pt idx="557">
                  <c:v>351697.93005798379</c:v>
                </c:pt>
                <c:pt idx="558">
                  <c:v>347792.78833007813</c:v>
                </c:pt>
                <c:pt idx="559">
                  <c:v>351897</c:v>
                </c:pt>
                <c:pt idx="560">
                  <c:v>354754.39111328119</c:v>
                </c:pt>
                <c:pt idx="561">
                  <c:v>351579.10967071541</c:v>
                </c:pt>
                <c:pt idx="562">
                  <c:v>353694.33102601022</c:v>
                </c:pt>
                <c:pt idx="563">
                  <c:v>352467.58034332283</c:v>
                </c:pt>
                <c:pt idx="564">
                  <c:v>350779.45617309591</c:v>
                </c:pt>
                <c:pt idx="565">
                  <c:v>359106.66316589341</c:v>
                </c:pt>
                <c:pt idx="566">
                  <c:v>360555.1095410157</c:v>
                </c:pt>
                <c:pt idx="567">
                  <c:v>358334.5049325563</c:v>
                </c:pt>
                <c:pt idx="568">
                  <c:v>359711.02351013198</c:v>
                </c:pt>
                <c:pt idx="569">
                  <c:v>360046.75</c:v>
                </c:pt>
                <c:pt idx="570">
                  <c:v>357324.18044097908</c:v>
                </c:pt>
                <c:pt idx="571">
                  <c:v>357932.80775499338</c:v>
                </c:pt>
                <c:pt idx="572">
                  <c:v>359896.35443115229</c:v>
                </c:pt>
                <c:pt idx="573">
                  <c:v>354470.61614990229</c:v>
                </c:pt>
                <c:pt idx="574">
                  <c:v>357368.52989593521</c:v>
                </c:pt>
                <c:pt idx="575">
                  <c:v>360973.45640197769</c:v>
                </c:pt>
                <c:pt idx="576">
                  <c:v>359959.07244873053</c:v>
                </c:pt>
                <c:pt idx="577">
                  <c:v>350753.16304223612</c:v>
                </c:pt>
                <c:pt idx="578">
                  <c:v>353185.05453491211</c:v>
                </c:pt>
                <c:pt idx="579">
                  <c:v>353417.65306457499</c:v>
                </c:pt>
                <c:pt idx="580">
                  <c:v>349976.10671600333</c:v>
                </c:pt>
                <c:pt idx="581">
                  <c:v>348492.29095458979</c:v>
                </c:pt>
                <c:pt idx="582">
                  <c:v>345792.0097866822</c:v>
                </c:pt>
                <c:pt idx="583">
                  <c:v>344797.25334533682</c:v>
                </c:pt>
                <c:pt idx="584">
                  <c:v>349122.45974548347</c:v>
                </c:pt>
                <c:pt idx="585">
                  <c:v>345610.10925292969</c:v>
                </c:pt>
                <c:pt idx="586">
                  <c:v>345936.35364135727</c:v>
                </c:pt>
                <c:pt idx="587">
                  <c:v>349461.44446563721</c:v>
                </c:pt>
                <c:pt idx="588">
                  <c:v>351458.05611022928</c:v>
                </c:pt>
                <c:pt idx="589">
                  <c:v>354645.28030975349</c:v>
                </c:pt>
                <c:pt idx="590">
                  <c:v>363636.99035644531</c:v>
                </c:pt>
                <c:pt idx="591">
                  <c:v>367991.65537658712</c:v>
                </c:pt>
                <c:pt idx="592">
                  <c:v>369652.40540710458</c:v>
                </c:pt>
                <c:pt idx="593">
                  <c:v>373952.54510498053</c:v>
                </c:pt>
                <c:pt idx="594">
                  <c:v>369516.90895874047</c:v>
                </c:pt>
                <c:pt idx="595">
                  <c:v>373174.80493164063</c:v>
                </c:pt>
                <c:pt idx="596">
                  <c:v>373962.60986328119</c:v>
                </c:pt>
                <c:pt idx="597">
                  <c:v>369179.5854521977</c:v>
                </c:pt>
                <c:pt idx="598">
                  <c:v>363343.45040625328</c:v>
                </c:pt>
                <c:pt idx="599">
                  <c:v>366263.71407684311</c:v>
                </c:pt>
                <c:pt idx="600">
                  <c:v>368633.75</c:v>
                </c:pt>
                <c:pt idx="601">
                  <c:v>363912.87918273918</c:v>
                </c:pt>
                <c:pt idx="602">
                  <c:v>361667.5177786164</c:v>
                </c:pt>
                <c:pt idx="603">
                  <c:v>367652.5</c:v>
                </c:pt>
                <c:pt idx="604">
                  <c:v>374546.77993774408</c:v>
                </c:pt>
                <c:pt idx="605">
                  <c:v>367363.36277849972</c:v>
                </c:pt>
                <c:pt idx="606">
                  <c:v>377481.54428863531</c:v>
                </c:pt>
                <c:pt idx="607">
                  <c:v>369582.57202148438</c:v>
                </c:pt>
                <c:pt idx="608">
                  <c:v>368052.28895568848</c:v>
                </c:pt>
                <c:pt idx="609">
                  <c:v>371552.80307115242</c:v>
                </c:pt>
                <c:pt idx="610">
                  <c:v>379344.14586499712</c:v>
                </c:pt>
                <c:pt idx="611">
                  <c:v>378600.84165638313</c:v>
                </c:pt>
                <c:pt idx="612">
                  <c:v>381998.73265292594</c:v>
                </c:pt>
                <c:pt idx="613">
                  <c:v>382983.91441940702</c:v>
                </c:pt>
                <c:pt idx="614">
                  <c:v>387037.31030273438</c:v>
                </c:pt>
                <c:pt idx="615">
                  <c:v>385587.82411590591</c:v>
                </c:pt>
                <c:pt idx="616">
                  <c:v>380642.58885192871</c:v>
                </c:pt>
                <c:pt idx="617">
                  <c:v>378747.205078125</c:v>
                </c:pt>
                <c:pt idx="618">
                  <c:v>375768.125</c:v>
                </c:pt>
                <c:pt idx="619">
                  <c:v>370488.48195539787</c:v>
                </c:pt>
                <c:pt idx="620">
                  <c:v>366901.59257059358</c:v>
                </c:pt>
                <c:pt idx="621">
                  <c:v>364219.33747785172</c:v>
                </c:pt>
                <c:pt idx="622">
                  <c:v>361056.42209422751</c:v>
                </c:pt>
                <c:pt idx="623">
                  <c:v>357754.7696929723</c:v>
                </c:pt>
                <c:pt idx="624">
                  <c:v>355275.92216111528</c:v>
                </c:pt>
                <c:pt idx="625">
                  <c:v>358391.68098836951</c:v>
                </c:pt>
                <c:pt idx="626">
                  <c:v>356730.26994552842</c:v>
                </c:pt>
                <c:pt idx="627">
                  <c:v>356715.18306732178</c:v>
                </c:pt>
                <c:pt idx="628">
                  <c:v>354048.36894458352</c:v>
                </c:pt>
                <c:pt idx="629">
                  <c:v>356920.31022592628</c:v>
                </c:pt>
                <c:pt idx="630">
                  <c:v>365988.79302978521</c:v>
                </c:pt>
                <c:pt idx="631">
                  <c:v>373436.26233673102</c:v>
                </c:pt>
                <c:pt idx="632">
                  <c:v>382696.94490769878</c:v>
                </c:pt>
                <c:pt idx="633">
                  <c:v>388741.80602213001</c:v>
                </c:pt>
                <c:pt idx="634">
                  <c:v>388029.20690917969</c:v>
                </c:pt>
                <c:pt idx="635">
                  <c:v>392052.17094457889</c:v>
                </c:pt>
                <c:pt idx="636">
                  <c:v>397590.58103415929</c:v>
                </c:pt>
                <c:pt idx="637">
                  <c:v>411758.08648681641</c:v>
                </c:pt>
                <c:pt idx="638">
                  <c:v>422919.70509704569</c:v>
                </c:pt>
                <c:pt idx="639">
                  <c:v>365740.75</c:v>
                </c:pt>
                <c:pt idx="640">
                  <c:v>423470.01497253397</c:v>
                </c:pt>
                <c:pt idx="641">
                  <c:v>418931.40536499018</c:v>
                </c:pt>
                <c:pt idx="642">
                  <c:v>408493.3890838623</c:v>
                </c:pt>
                <c:pt idx="643">
                  <c:v>399611.65468200669</c:v>
                </c:pt>
                <c:pt idx="644">
                  <c:v>402214.39453125</c:v>
                </c:pt>
                <c:pt idx="645">
                  <c:v>395523.68920898438</c:v>
                </c:pt>
                <c:pt idx="646">
                  <c:v>394432.98013488762</c:v>
                </c:pt>
                <c:pt idx="647">
                  <c:v>383179.15612426773</c:v>
                </c:pt>
                <c:pt idx="648">
                  <c:v>379021.48956298828</c:v>
                </c:pt>
                <c:pt idx="649">
                  <c:v>375648.01967590302</c:v>
                </c:pt>
                <c:pt idx="650">
                  <c:v>374468.31367301202</c:v>
                </c:pt>
                <c:pt idx="651">
                  <c:v>375122.32409301773</c:v>
                </c:pt>
                <c:pt idx="652">
                  <c:v>371766.28207397461</c:v>
                </c:pt>
                <c:pt idx="653">
                  <c:v>374601.26514038071</c:v>
                </c:pt>
                <c:pt idx="654">
                  <c:v>379097.81992309541</c:v>
                </c:pt>
                <c:pt idx="655">
                  <c:v>381069.35477813712</c:v>
                </c:pt>
                <c:pt idx="656">
                  <c:v>380379.51524719218</c:v>
                </c:pt>
                <c:pt idx="657">
                  <c:v>381842.86915577197</c:v>
                </c:pt>
                <c:pt idx="658">
                  <c:v>382119.58917236328</c:v>
                </c:pt>
                <c:pt idx="659">
                  <c:v>376473.45595947281</c:v>
                </c:pt>
                <c:pt idx="660">
                  <c:v>370367.77984802239</c:v>
                </c:pt>
                <c:pt idx="661">
                  <c:v>372223.46541198721</c:v>
                </c:pt>
                <c:pt idx="662">
                  <c:v>373893.72087474819</c:v>
                </c:pt>
                <c:pt idx="663">
                  <c:v>372217.55496582022</c:v>
                </c:pt>
                <c:pt idx="664">
                  <c:v>380796.61083984381</c:v>
                </c:pt>
                <c:pt idx="665">
                  <c:v>380884</c:v>
                </c:pt>
                <c:pt idx="666">
                  <c:v>382712.58911132813</c:v>
                </c:pt>
                <c:pt idx="667">
                  <c:v>388665.65340187401</c:v>
                </c:pt>
                <c:pt idx="668">
                  <c:v>391809.00520324713</c:v>
                </c:pt>
                <c:pt idx="669">
                  <c:v>390341.93197631842</c:v>
                </c:pt>
                <c:pt idx="670">
                  <c:v>389703.60571289063</c:v>
                </c:pt>
                <c:pt idx="671">
                  <c:v>394019.67338958761</c:v>
                </c:pt>
                <c:pt idx="672">
                  <c:v>367092.53281837329</c:v>
                </c:pt>
                <c:pt idx="673">
                  <c:v>394759.64351623511</c:v>
                </c:pt>
                <c:pt idx="674">
                  <c:v>397007.09417724609</c:v>
                </c:pt>
                <c:pt idx="675">
                  <c:v>397316.25671020523</c:v>
                </c:pt>
                <c:pt idx="676">
                  <c:v>393555.76665863022</c:v>
                </c:pt>
                <c:pt idx="677">
                  <c:v>388145.04640270403</c:v>
                </c:pt>
                <c:pt idx="678">
                  <c:v>389594.63830566412</c:v>
                </c:pt>
                <c:pt idx="679">
                  <c:v>392518.55563720688</c:v>
                </c:pt>
                <c:pt idx="680">
                  <c:v>383942.75</c:v>
                </c:pt>
                <c:pt idx="681">
                  <c:v>384845.60565185553</c:v>
                </c:pt>
                <c:pt idx="682">
                  <c:v>385304.05588928238</c:v>
                </c:pt>
                <c:pt idx="683">
                  <c:v>391722.36494812003</c:v>
                </c:pt>
                <c:pt idx="684">
                  <c:v>382700.23589155817</c:v>
                </c:pt>
                <c:pt idx="685">
                  <c:v>381004.6478975974</c:v>
                </c:pt>
                <c:pt idx="686">
                  <c:v>378361.25</c:v>
                </c:pt>
                <c:pt idx="687">
                  <c:v>365749.42141223332</c:v>
                </c:pt>
                <c:pt idx="688">
                  <c:v>365117.23937988281</c:v>
                </c:pt>
                <c:pt idx="689">
                  <c:v>362121.05568328872</c:v>
                </c:pt>
                <c:pt idx="690">
                  <c:v>363225</c:v>
                </c:pt>
                <c:pt idx="691">
                  <c:v>357890.58935546881</c:v>
                </c:pt>
                <c:pt idx="692">
                  <c:v>361226</c:v>
                </c:pt>
                <c:pt idx="693">
                  <c:v>361955.5</c:v>
                </c:pt>
                <c:pt idx="694">
                  <c:v>357236.25</c:v>
                </c:pt>
                <c:pt idx="695">
                  <c:v>359591.41076660162</c:v>
                </c:pt>
                <c:pt idx="696">
                  <c:v>364045.5</c:v>
                </c:pt>
                <c:pt idx="697">
                  <c:v>357356.21755979961</c:v>
                </c:pt>
                <c:pt idx="698">
                  <c:v>361136.81066894531</c:v>
                </c:pt>
                <c:pt idx="699">
                  <c:v>364582.41015625</c:v>
                </c:pt>
                <c:pt idx="700">
                  <c:v>366184.33923339838</c:v>
                </c:pt>
                <c:pt idx="701">
                  <c:v>362351.59460449219</c:v>
                </c:pt>
                <c:pt idx="702">
                  <c:v>361533.90539550781</c:v>
                </c:pt>
                <c:pt idx="703">
                  <c:v>361982.2550201416</c:v>
                </c:pt>
                <c:pt idx="704">
                  <c:v>362053.9892578125</c:v>
                </c:pt>
                <c:pt idx="705">
                  <c:v>359633.31079101563</c:v>
                </c:pt>
                <c:pt idx="706">
                  <c:v>369622.5</c:v>
                </c:pt>
                <c:pt idx="707">
                  <c:v>365138.4818649292</c:v>
                </c:pt>
                <c:pt idx="708">
                  <c:v>378374.09460449219</c:v>
                </c:pt>
                <c:pt idx="709">
                  <c:v>386816.31079101563</c:v>
                </c:pt>
                <c:pt idx="710">
                  <c:v>390356.62814331049</c:v>
                </c:pt>
                <c:pt idx="711">
                  <c:v>387005.24661369057</c:v>
                </c:pt>
                <c:pt idx="712">
                  <c:v>392009.81079101563</c:v>
                </c:pt>
                <c:pt idx="713">
                  <c:v>392276.25</c:v>
                </c:pt>
                <c:pt idx="714">
                  <c:v>390985.65621582052</c:v>
                </c:pt>
                <c:pt idx="715">
                  <c:v>388921.80541992188</c:v>
                </c:pt>
                <c:pt idx="716">
                  <c:v>385702.80541992188</c:v>
                </c:pt>
                <c:pt idx="717">
                  <c:v>388510.06091308588</c:v>
                </c:pt>
                <c:pt idx="718">
                  <c:v>389636.18077667238</c:v>
                </c:pt>
                <c:pt idx="719">
                  <c:v>389290.59414049704</c:v>
                </c:pt>
                <c:pt idx="720">
                  <c:v>390971.06284290919</c:v>
                </c:pt>
                <c:pt idx="721">
                  <c:v>388042.29455566412</c:v>
                </c:pt>
                <c:pt idx="722">
                  <c:v>391117.08012573229</c:v>
                </c:pt>
                <c:pt idx="723">
                  <c:v>390231</c:v>
                </c:pt>
                <c:pt idx="724">
                  <c:v>402635.90503875719</c:v>
                </c:pt>
                <c:pt idx="725">
                  <c:v>400665.3064080812</c:v>
                </c:pt>
                <c:pt idx="726">
                  <c:v>393790.3228987474</c:v>
                </c:pt>
                <c:pt idx="727">
                  <c:v>396323.2109375</c:v>
                </c:pt>
                <c:pt idx="728">
                  <c:v>399416.34455108643</c:v>
                </c:pt>
                <c:pt idx="729">
                  <c:v>398980.36504548037</c:v>
                </c:pt>
                <c:pt idx="730">
                  <c:v>402774.39453125</c:v>
                </c:pt>
                <c:pt idx="731">
                  <c:v>397655.96692657471</c:v>
                </c:pt>
                <c:pt idx="732">
                  <c:v>404910.61181278148</c:v>
                </c:pt>
                <c:pt idx="733">
                  <c:v>405874.13051605219</c:v>
                </c:pt>
                <c:pt idx="734">
                  <c:v>398981.38903808588</c:v>
                </c:pt>
                <c:pt idx="735">
                  <c:v>401944.50546264648</c:v>
                </c:pt>
                <c:pt idx="736">
                  <c:v>400668.25155639648</c:v>
                </c:pt>
                <c:pt idx="737">
                  <c:v>407669.55548095697</c:v>
                </c:pt>
                <c:pt idx="738">
                  <c:v>408395.90440734848</c:v>
                </c:pt>
                <c:pt idx="739">
                  <c:v>402075</c:v>
                </c:pt>
                <c:pt idx="740">
                  <c:v>404436.68001739489</c:v>
                </c:pt>
                <c:pt idx="741">
                  <c:v>405945.49275299069</c:v>
                </c:pt>
                <c:pt idx="742">
                  <c:v>409146.66546997061</c:v>
                </c:pt>
                <c:pt idx="743">
                  <c:v>408133.43051147461</c:v>
                </c:pt>
                <c:pt idx="744">
                  <c:v>411207</c:v>
                </c:pt>
                <c:pt idx="745">
                  <c:v>411252.18896484381</c:v>
                </c:pt>
                <c:pt idx="746">
                  <c:v>414137.79558069329</c:v>
                </c:pt>
                <c:pt idx="747">
                  <c:v>414345.81515626609</c:v>
                </c:pt>
                <c:pt idx="748">
                  <c:v>419751.85671630868</c:v>
                </c:pt>
                <c:pt idx="749">
                  <c:v>415673.9566613771</c:v>
                </c:pt>
                <c:pt idx="750">
                  <c:v>422707.33892822271</c:v>
                </c:pt>
                <c:pt idx="751">
                  <c:v>425102.88891601563</c:v>
                </c:pt>
                <c:pt idx="752">
                  <c:v>425227.50874145521</c:v>
                </c:pt>
                <c:pt idx="753">
                  <c:v>427408.79443359381</c:v>
                </c:pt>
                <c:pt idx="754">
                  <c:v>432268.78078460688</c:v>
                </c:pt>
                <c:pt idx="755">
                  <c:v>437395.20556640619</c:v>
                </c:pt>
                <c:pt idx="756">
                  <c:v>434513.21842288971</c:v>
                </c:pt>
                <c:pt idx="757">
                  <c:v>433708.05393527081</c:v>
                </c:pt>
                <c:pt idx="758">
                  <c:v>434679.30557250982</c:v>
                </c:pt>
                <c:pt idx="759">
                  <c:v>438815.43029205309</c:v>
                </c:pt>
                <c:pt idx="760">
                  <c:v>440952.95383056632</c:v>
                </c:pt>
                <c:pt idx="761">
                  <c:v>440090.87104810769</c:v>
                </c:pt>
                <c:pt idx="762">
                  <c:v>444603.60380920401</c:v>
                </c:pt>
                <c:pt idx="763">
                  <c:v>446550.12853207072</c:v>
                </c:pt>
                <c:pt idx="764">
                  <c:v>443500.07261291519</c:v>
                </c:pt>
                <c:pt idx="765">
                  <c:v>482149.99389648438</c:v>
                </c:pt>
                <c:pt idx="766">
                  <c:v>479093.9915991649</c:v>
                </c:pt>
                <c:pt idx="767">
                  <c:v>519035.5</c:v>
                </c:pt>
                <c:pt idx="768">
                  <c:v>515686.51306152338</c:v>
                </c:pt>
                <c:pt idx="769">
                  <c:v>510693.96301269531</c:v>
                </c:pt>
                <c:pt idx="770">
                  <c:v>503355.6093371585</c:v>
                </c:pt>
                <c:pt idx="771">
                  <c:v>515690.93712978071</c:v>
                </c:pt>
                <c:pt idx="772">
                  <c:v>514343.12373413151</c:v>
                </c:pt>
                <c:pt idx="773">
                  <c:v>518068.55965454131</c:v>
                </c:pt>
                <c:pt idx="774">
                  <c:v>511338.78662109381</c:v>
                </c:pt>
                <c:pt idx="775">
                  <c:v>501372.62177246058</c:v>
                </c:pt>
                <c:pt idx="776">
                  <c:v>495900.65596690401</c:v>
                </c:pt>
                <c:pt idx="777">
                  <c:v>492283.28210449219</c:v>
                </c:pt>
                <c:pt idx="778">
                  <c:v>489731.38696289063</c:v>
                </c:pt>
                <c:pt idx="779">
                  <c:v>486955.14038085938</c:v>
                </c:pt>
                <c:pt idx="780">
                  <c:v>483557.07488392672</c:v>
                </c:pt>
                <c:pt idx="781">
                  <c:v>476911.88442993158</c:v>
                </c:pt>
                <c:pt idx="782">
                  <c:v>478061.65234375</c:v>
                </c:pt>
                <c:pt idx="783">
                  <c:v>473022.650390625</c:v>
                </c:pt>
                <c:pt idx="784">
                  <c:v>469276.85549028218</c:v>
                </c:pt>
                <c:pt idx="785">
                  <c:v>465678.77917480469</c:v>
                </c:pt>
                <c:pt idx="786">
                  <c:v>474599.55633544922</c:v>
                </c:pt>
                <c:pt idx="787">
                  <c:v>479823.46846740693</c:v>
                </c:pt>
                <c:pt idx="788">
                  <c:v>485383.65017700201</c:v>
                </c:pt>
                <c:pt idx="789">
                  <c:v>519942.7549823001</c:v>
                </c:pt>
                <c:pt idx="790">
                  <c:v>509096.45672607422</c:v>
                </c:pt>
                <c:pt idx="791">
                  <c:v>499275.9817199707</c:v>
                </c:pt>
                <c:pt idx="792">
                  <c:v>499398.83654785162</c:v>
                </c:pt>
                <c:pt idx="793">
                  <c:v>508179.53123413032</c:v>
                </c:pt>
                <c:pt idx="794">
                  <c:v>526387.42272949219</c:v>
                </c:pt>
                <c:pt idx="795">
                  <c:v>531061.47203147411</c:v>
                </c:pt>
                <c:pt idx="796">
                  <c:v>536976.54951415956</c:v>
                </c:pt>
                <c:pt idx="797">
                  <c:v>541856.24313354492</c:v>
                </c:pt>
                <c:pt idx="798">
                  <c:v>543077</c:v>
                </c:pt>
                <c:pt idx="799">
                  <c:v>557453.41381835938</c:v>
                </c:pt>
                <c:pt idx="800">
                  <c:v>546904.32307978719</c:v>
                </c:pt>
                <c:pt idx="801">
                  <c:v>543396.73553466797</c:v>
                </c:pt>
                <c:pt idx="802">
                  <c:v>545360.13717683405</c:v>
                </c:pt>
                <c:pt idx="803">
                  <c:v>557125.24714469537</c:v>
                </c:pt>
                <c:pt idx="804">
                  <c:v>549844.71645813063</c:v>
                </c:pt>
                <c:pt idx="805">
                  <c:v>558780.90283935517</c:v>
                </c:pt>
                <c:pt idx="806">
                  <c:v>553816.48677837476</c:v>
                </c:pt>
                <c:pt idx="807">
                  <c:v>560563.54932592809</c:v>
                </c:pt>
                <c:pt idx="808">
                  <c:v>557817.67596435547</c:v>
                </c:pt>
                <c:pt idx="809">
                  <c:v>562237.25481018052</c:v>
                </c:pt>
                <c:pt idx="810">
                  <c:v>575315.88610839844</c:v>
                </c:pt>
                <c:pt idx="811">
                  <c:v>578987.85699462891</c:v>
                </c:pt>
                <c:pt idx="812">
                  <c:v>579226.00474914536</c:v>
                </c:pt>
                <c:pt idx="813">
                  <c:v>552180.8426396884</c:v>
                </c:pt>
                <c:pt idx="814">
                  <c:v>573372.81396484375</c:v>
                </c:pt>
                <c:pt idx="815">
                  <c:v>578535.96157104522</c:v>
                </c:pt>
                <c:pt idx="816">
                  <c:v>586873.76403808594</c:v>
                </c:pt>
                <c:pt idx="817">
                  <c:v>554937.3181200847</c:v>
                </c:pt>
                <c:pt idx="818">
                  <c:v>570101.60693359375</c:v>
                </c:pt>
                <c:pt idx="819">
                  <c:v>565439.6539843753</c:v>
                </c:pt>
                <c:pt idx="820">
                  <c:v>560358.23202835768</c:v>
                </c:pt>
                <c:pt idx="821">
                  <c:v>562012.65475622565</c:v>
                </c:pt>
                <c:pt idx="822">
                  <c:v>563738.65262573212</c:v>
                </c:pt>
                <c:pt idx="823">
                  <c:v>563695.8180847168</c:v>
                </c:pt>
                <c:pt idx="824">
                  <c:v>570550.48883056641</c:v>
                </c:pt>
                <c:pt idx="825">
                  <c:v>574600.9430847168</c:v>
                </c:pt>
                <c:pt idx="826">
                  <c:v>580198.375</c:v>
                </c:pt>
                <c:pt idx="827">
                  <c:v>571731.15460571274</c:v>
                </c:pt>
                <c:pt idx="828">
                  <c:v>573442.91381835938</c:v>
                </c:pt>
                <c:pt idx="829">
                  <c:v>576611.0872592777</c:v>
                </c:pt>
                <c:pt idx="830">
                  <c:v>576662</c:v>
                </c:pt>
                <c:pt idx="831">
                  <c:v>572174.7861328125</c:v>
                </c:pt>
                <c:pt idx="832">
                  <c:v>594680.42459106445</c:v>
                </c:pt>
                <c:pt idx="833">
                  <c:v>570893.9736328125</c:v>
                </c:pt>
                <c:pt idx="834">
                  <c:v>565302.10266845673</c:v>
                </c:pt>
                <c:pt idx="835">
                  <c:v>563905.30027709901</c:v>
                </c:pt>
                <c:pt idx="836">
                  <c:v>556624.25</c:v>
                </c:pt>
                <c:pt idx="837">
                  <c:v>564127.36815612763</c:v>
                </c:pt>
                <c:pt idx="838">
                  <c:v>559867.98759795725</c:v>
                </c:pt>
                <c:pt idx="839">
                  <c:v>564106.40698242188</c:v>
                </c:pt>
                <c:pt idx="840">
                  <c:v>562342.21398925781</c:v>
                </c:pt>
                <c:pt idx="841">
                  <c:v>557669.69299316406</c:v>
                </c:pt>
                <c:pt idx="842">
                  <c:v>555040.54302978516</c:v>
                </c:pt>
                <c:pt idx="843">
                  <c:v>555623.25183105469</c:v>
                </c:pt>
                <c:pt idx="844">
                  <c:v>560889.85895935073</c:v>
                </c:pt>
                <c:pt idx="845">
                  <c:v>563730</c:v>
                </c:pt>
                <c:pt idx="846">
                  <c:v>553880.1809739247</c:v>
                </c:pt>
                <c:pt idx="847">
                  <c:v>558408.65740966797</c:v>
                </c:pt>
                <c:pt idx="848">
                  <c:v>561641.625</c:v>
                </c:pt>
                <c:pt idx="849">
                  <c:v>555612.18603515625</c:v>
                </c:pt>
                <c:pt idx="850">
                  <c:v>562080.49301147461</c:v>
                </c:pt>
                <c:pt idx="851">
                  <c:v>562562.74995361269</c:v>
                </c:pt>
                <c:pt idx="852">
                  <c:v>558043.57673769444</c:v>
                </c:pt>
                <c:pt idx="853">
                  <c:v>558294.66485961899</c:v>
                </c:pt>
                <c:pt idx="854">
                  <c:v>561366.65595275909</c:v>
                </c:pt>
                <c:pt idx="855">
                  <c:v>561399.16400146484</c:v>
                </c:pt>
                <c:pt idx="856">
                  <c:v>562060.80700683594</c:v>
                </c:pt>
                <c:pt idx="857">
                  <c:v>555488.5</c:v>
                </c:pt>
                <c:pt idx="858">
                  <c:v>554857.11401367188</c:v>
                </c:pt>
                <c:pt idx="859">
                  <c:v>547988.53601074219</c:v>
                </c:pt>
                <c:pt idx="860">
                  <c:v>549342.36801147461</c:v>
                </c:pt>
                <c:pt idx="861">
                  <c:v>544923.46999421716</c:v>
                </c:pt>
                <c:pt idx="862">
                  <c:v>547786.82336425781</c:v>
                </c:pt>
                <c:pt idx="863">
                  <c:v>544319.69315495342</c:v>
                </c:pt>
                <c:pt idx="864">
                  <c:v>525271.28118564934</c:v>
                </c:pt>
                <c:pt idx="865">
                  <c:v>528519.00482971221</c:v>
                </c:pt>
                <c:pt idx="866">
                  <c:v>533075.83648681641</c:v>
                </c:pt>
                <c:pt idx="867">
                  <c:v>521515.32745361328</c:v>
                </c:pt>
                <c:pt idx="868">
                  <c:v>539315.53863525391</c:v>
                </c:pt>
                <c:pt idx="869">
                  <c:v>545192.9502709955</c:v>
                </c:pt>
                <c:pt idx="870">
                  <c:v>543188.18646240234</c:v>
                </c:pt>
                <c:pt idx="871">
                  <c:v>539517.5182800293</c:v>
                </c:pt>
                <c:pt idx="872">
                  <c:v>530849.03442128003</c:v>
                </c:pt>
                <c:pt idx="873">
                  <c:v>549661.58642578125</c:v>
                </c:pt>
                <c:pt idx="874">
                  <c:v>553700</c:v>
                </c:pt>
                <c:pt idx="875">
                  <c:v>558505.13885498047</c:v>
                </c:pt>
                <c:pt idx="876">
                  <c:v>557861.2138671875</c:v>
                </c:pt>
                <c:pt idx="877">
                  <c:v>558945.14838293195</c:v>
                </c:pt>
                <c:pt idx="878">
                  <c:v>564594.26797485352</c:v>
                </c:pt>
                <c:pt idx="879">
                  <c:v>566550.98202514648</c:v>
                </c:pt>
                <c:pt idx="880">
                  <c:v>558329.80700683594</c:v>
                </c:pt>
                <c:pt idx="881">
                  <c:v>559344.71803283691</c:v>
                </c:pt>
                <c:pt idx="882">
                  <c:v>555816.45417053252</c:v>
                </c:pt>
                <c:pt idx="883">
                  <c:v>555355.70517333969</c:v>
                </c:pt>
                <c:pt idx="884">
                  <c:v>548571.61303710938</c:v>
                </c:pt>
                <c:pt idx="885">
                  <c:v>559574.59295654297</c:v>
                </c:pt>
                <c:pt idx="886">
                  <c:v>541734.56547546387</c:v>
                </c:pt>
                <c:pt idx="887">
                  <c:v>542841.40312188864</c:v>
                </c:pt>
                <c:pt idx="888">
                  <c:v>548697.16530068591</c:v>
                </c:pt>
                <c:pt idx="889">
                  <c:v>547551.0653568618</c:v>
                </c:pt>
                <c:pt idx="890">
                  <c:v>547377.14758973196</c:v>
                </c:pt>
                <c:pt idx="891">
                  <c:v>547349.27322387695</c:v>
                </c:pt>
                <c:pt idx="892">
                  <c:v>551196.28604858369</c:v>
                </c:pt>
                <c:pt idx="893">
                  <c:v>552041.29284667969</c:v>
                </c:pt>
                <c:pt idx="894">
                  <c:v>554513.39282226563</c:v>
                </c:pt>
                <c:pt idx="895">
                  <c:v>558057.58509540558</c:v>
                </c:pt>
                <c:pt idx="896">
                  <c:v>561334.4072265625</c:v>
                </c:pt>
                <c:pt idx="897">
                  <c:v>569794.5</c:v>
                </c:pt>
                <c:pt idx="898">
                  <c:v>569705.38549804688</c:v>
                </c:pt>
                <c:pt idx="899">
                  <c:v>571418.89270019531</c:v>
                </c:pt>
                <c:pt idx="900">
                  <c:v>578631.51431153715</c:v>
                </c:pt>
                <c:pt idx="901">
                  <c:v>584943.26298522949</c:v>
                </c:pt>
                <c:pt idx="902">
                  <c:v>588538.52114316076</c:v>
                </c:pt>
                <c:pt idx="903">
                  <c:v>587714.77331654727</c:v>
                </c:pt>
                <c:pt idx="904">
                  <c:v>591745.98567774147</c:v>
                </c:pt>
                <c:pt idx="905">
                  <c:v>587784.84111193568</c:v>
                </c:pt>
                <c:pt idx="906">
                  <c:v>588101.46405380219</c:v>
                </c:pt>
                <c:pt idx="907">
                  <c:v>588672.5</c:v>
                </c:pt>
                <c:pt idx="908">
                  <c:v>584152.80743408203</c:v>
                </c:pt>
                <c:pt idx="909">
                  <c:v>585788.72498839349</c:v>
                </c:pt>
                <c:pt idx="910">
                  <c:v>574536.80634338409</c:v>
                </c:pt>
                <c:pt idx="911">
                  <c:v>571298.1676940918</c:v>
                </c:pt>
                <c:pt idx="912">
                  <c:v>571567.5</c:v>
                </c:pt>
                <c:pt idx="913">
                  <c:v>572300.73547363281</c:v>
                </c:pt>
                <c:pt idx="914">
                  <c:v>569640.24583435059</c:v>
                </c:pt>
                <c:pt idx="915">
                  <c:v>571389</c:v>
                </c:pt>
                <c:pt idx="916">
                  <c:v>572979.19281005859</c:v>
                </c:pt>
                <c:pt idx="917">
                  <c:v>563477.11737792939</c:v>
                </c:pt>
                <c:pt idx="918">
                  <c:v>563179.50714111328</c:v>
                </c:pt>
                <c:pt idx="919">
                  <c:v>547620.18878235295</c:v>
                </c:pt>
                <c:pt idx="920">
                  <c:v>551116.00708007813</c:v>
                </c:pt>
                <c:pt idx="921">
                  <c:v>543231.89291381836</c:v>
                </c:pt>
                <c:pt idx="922">
                  <c:v>536260.30703735352</c:v>
                </c:pt>
                <c:pt idx="923">
                  <c:v>526782.26531982422</c:v>
                </c:pt>
                <c:pt idx="924">
                  <c:v>522747.89300537109</c:v>
                </c:pt>
                <c:pt idx="925">
                  <c:v>518727.125</c:v>
                </c:pt>
                <c:pt idx="926">
                  <c:v>516368.54306030268</c:v>
                </c:pt>
                <c:pt idx="927">
                  <c:v>507982.80964082479</c:v>
                </c:pt>
                <c:pt idx="928">
                  <c:v>510778.97973632813</c:v>
                </c:pt>
                <c:pt idx="929">
                  <c:v>520820.62539672852</c:v>
                </c:pt>
                <c:pt idx="930">
                  <c:v>524852.21368408203</c:v>
                </c:pt>
                <c:pt idx="931">
                  <c:v>521534.71362304688</c:v>
                </c:pt>
                <c:pt idx="932">
                  <c:v>535817.20678710938</c:v>
                </c:pt>
                <c:pt idx="933">
                  <c:v>530313.70345039293</c:v>
                </c:pt>
                <c:pt idx="934">
                  <c:v>531434.25476867706</c:v>
                </c:pt>
                <c:pt idx="935">
                  <c:v>539662.8134765625</c:v>
                </c:pt>
                <c:pt idx="936">
                  <c:v>547704.90396115184</c:v>
                </c:pt>
                <c:pt idx="937">
                  <c:v>551729.72579956055</c:v>
                </c:pt>
                <c:pt idx="938">
                  <c:v>540500.57290606201</c:v>
                </c:pt>
                <c:pt idx="939">
                  <c:v>549247.51205444336</c:v>
                </c:pt>
                <c:pt idx="940">
                  <c:v>553563.89318847656</c:v>
                </c:pt>
                <c:pt idx="941">
                  <c:v>555819.85060058534</c:v>
                </c:pt>
                <c:pt idx="942">
                  <c:v>556211.43744628876</c:v>
                </c:pt>
                <c:pt idx="943">
                  <c:v>549696.25125139952</c:v>
                </c:pt>
                <c:pt idx="944">
                  <c:v>557245.65052734315</c:v>
                </c:pt>
                <c:pt idx="945">
                  <c:v>555449.19786132872</c:v>
                </c:pt>
                <c:pt idx="946">
                  <c:v>559442.79312133789</c:v>
                </c:pt>
                <c:pt idx="947">
                  <c:v>559655.86630249023</c:v>
                </c:pt>
                <c:pt idx="948">
                  <c:v>548722.13518289477</c:v>
                </c:pt>
                <c:pt idx="949">
                  <c:v>559554.61389160156</c:v>
                </c:pt>
                <c:pt idx="950">
                  <c:v>555201.75</c:v>
                </c:pt>
                <c:pt idx="951">
                  <c:v>544993.19311523438</c:v>
                </c:pt>
                <c:pt idx="952">
                  <c:v>545887.48164367676</c:v>
                </c:pt>
                <c:pt idx="953">
                  <c:v>563036.61401367188</c:v>
                </c:pt>
                <c:pt idx="954">
                  <c:v>563528.74298095703</c:v>
                </c:pt>
                <c:pt idx="955">
                  <c:v>570867.23202514648</c:v>
                </c:pt>
                <c:pt idx="956">
                  <c:v>570205.39297485352</c:v>
                </c:pt>
                <c:pt idx="957">
                  <c:v>560950.13546080887</c:v>
                </c:pt>
                <c:pt idx="958">
                  <c:v>576798.06408691406</c:v>
                </c:pt>
                <c:pt idx="959">
                  <c:v>567748.15911499038</c:v>
                </c:pt>
                <c:pt idx="960">
                  <c:v>562051.03479166329</c:v>
                </c:pt>
                <c:pt idx="961">
                  <c:v>562510.17289333045</c:v>
                </c:pt>
                <c:pt idx="962">
                  <c:v>581314.48608398438</c:v>
                </c:pt>
                <c:pt idx="963">
                  <c:v>583935.26803588867</c:v>
                </c:pt>
                <c:pt idx="964">
                  <c:v>581368.01803588867</c:v>
                </c:pt>
                <c:pt idx="965">
                  <c:v>587234.42639160156</c:v>
                </c:pt>
                <c:pt idx="966">
                  <c:v>567460.94976557046</c:v>
                </c:pt>
                <c:pt idx="967">
                  <c:v>573859.52536010742</c:v>
                </c:pt>
                <c:pt idx="968">
                  <c:v>577169.625</c:v>
                </c:pt>
                <c:pt idx="969">
                  <c:v>574887.65883080661</c:v>
                </c:pt>
                <c:pt idx="970">
                  <c:v>566917.74824585021</c:v>
                </c:pt>
                <c:pt idx="971">
                  <c:v>559255.95812988281</c:v>
                </c:pt>
                <c:pt idx="972">
                  <c:v>560706.31384277344</c:v>
                </c:pt>
                <c:pt idx="973">
                  <c:v>559357.24643497914</c:v>
                </c:pt>
                <c:pt idx="974">
                  <c:v>575155.62138427794</c:v>
                </c:pt>
                <c:pt idx="975">
                  <c:v>571971.29309082031</c:v>
                </c:pt>
                <c:pt idx="976">
                  <c:v>567053.27887739986</c:v>
                </c:pt>
                <c:pt idx="977">
                  <c:v>567199.23882463574</c:v>
                </c:pt>
                <c:pt idx="978">
                  <c:v>575763.5</c:v>
                </c:pt>
                <c:pt idx="979">
                  <c:v>576453.58798950166</c:v>
                </c:pt>
                <c:pt idx="980">
                  <c:v>581336.50015319884</c:v>
                </c:pt>
                <c:pt idx="981">
                  <c:v>571876.1451426968</c:v>
                </c:pt>
                <c:pt idx="982">
                  <c:v>587095.7724609375</c:v>
                </c:pt>
                <c:pt idx="983">
                  <c:v>584839.7724609375</c:v>
                </c:pt>
                <c:pt idx="984">
                  <c:v>580565.57250976563</c:v>
                </c:pt>
                <c:pt idx="985">
                  <c:v>577746.29696624447</c:v>
                </c:pt>
                <c:pt idx="986">
                  <c:v>572937.6274138391</c:v>
                </c:pt>
                <c:pt idx="987">
                  <c:v>572627.28625488281</c:v>
                </c:pt>
                <c:pt idx="988">
                  <c:v>574907.46374511719</c:v>
                </c:pt>
                <c:pt idx="989">
                  <c:v>574425.00686645508</c:v>
                </c:pt>
                <c:pt idx="990">
                  <c:v>558909.96358552203</c:v>
                </c:pt>
                <c:pt idx="991">
                  <c:v>569215.75448974594</c:v>
                </c:pt>
                <c:pt idx="992">
                  <c:v>565578.33521099389</c:v>
                </c:pt>
                <c:pt idx="993">
                  <c:v>566018.31372070313</c:v>
                </c:pt>
                <c:pt idx="994">
                  <c:v>572425.27465541661</c:v>
                </c:pt>
                <c:pt idx="995">
                  <c:v>564252.62377929688</c:v>
                </c:pt>
                <c:pt idx="996">
                  <c:v>559056.87824302912</c:v>
                </c:pt>
                <c:pt idx="997">
                  <c:v>563694.04318237305</c:v>
                </c:pt>
                <c:pt idx="998">
                  <c:v>565900.125</c:v>
                </c:pt>
                <c:pt idx="999">
                  <c:v>561945.3202438131</c:v>
                </c:pt>
                <c:pt idx="1000">
                  <c:v>565118.21136474609</c:v>
                </c:pt>
                <c:pt idx="1001">
                  <c:v>562885.05682373047</c:v>
                </c:pt>
                <c:pt idx="1002">
                  <c:v>563723.55682373047</c:v>
                </c:pt>
                <c:pt idx="1003">
                  <c:v>563191.41363525391</c:v>
                </c:pt>
                <c:pt idx="1004">
                  <c:v>563683.33125807345</c:v>
                </c:pt>
                <c:pt idx="1005">
                  <c:v>566991.66239929199</c:v>
                </c:pt>
                <c:pt idx="1006">
                  <c:v>571503.57275390625</c:v>
                </c:pt>
                <c:pt idx="1007">
                  <c:v>573033.34997558594</c:v>
                </c:pt>
                <c:pt idx="1008">
                  <c:v>568275.51561340317</c:v>
                </c:pt>
                <c:pt idx="1009">
                  <c:v>561169.15382385254</c:v>
                </c:pt>
                <c:pt idx="1010">
                  <c:v>568329.58636474609</c:v>
                </c:pt>
                <c:pt idx="1011">
                  <c:v>564601.85392700136</c:v>
                </c:pt>
                <c:pt idx="1012">
                  <c:v>555023.95646926761</c:v>
                </c:pt>
                <c:pt idx="1013">
                  <c:v>556019.10681152344</c:v>
                </c:pt>
                <c:pt idx="1014">
                  <c:v>555094.67147033662</c:v>
                </c:pt>
                <c:pt idx="1015">
                  <c:v>558585.89318847656</c:v>
                </c:pt>
                <c:pt idx="1016">
                  <c:v>561409.66227722168</c:v>
                </c:pt>
                <c:pt idx="1017">
                  <c:v>560819.26242457493</c:v>
                </c:pt>
                <c:pt idx="1018">
                  <c:v>558210.1392364502</c:v>
                </c:pt>
                <c:pt idx="1019">
                  <c:v>565030.62129943818</c:v>
                </c:pt>
                <c:pt idx="1020">
                  <c:v>563496.28637695313</c:v>
                </c:pt>
                <c:pt idx="1021">
                  <c:v>569279.04318237305</c:v>
                </c:pt>
                <c:pt idx="1022">
                  <c:v>563220.25549316406</c:v>
                </c:pt>
                <c:pt idx="1023">
                  <c:v>564881.11688232422</c:v>
                </c:pt>
                <c:pt idx="1024">
                  <c:v>567410.31240844727</c:v>
                </c:pt>
                <c:pt idx="1025">
                  <c:v>566816.14716116339</c:v>
                </c:pt>
                <c:pt idx="1026">
                  <c:v>581827.66729858518</c:v>
                </c:pt>
                <c:pt idx="1027">
                  <c:v>586298.42833038419</c:v>
                </c:pt>
                <c:pt idx="1028">
                  <c:v>593056.35494995117</c:v>
                </c:pt>
                <c:pt idx="1029">
                  <c:v>597602.03450515866</c:v>
                </c:pt>
                <c:pt idx="1030">
                  <c:v>602082</c:v>
                </c:pt>
                <c:pt idx="1031">
                  <c:v>602511.44366420805</c:v>
                </c:pt>
                <c:pt idx="1032">
                  <c:v>605551.36940002441</c:v>
                </c:pt>
                <c:pt idx="1033">
                  <c:v>602103.47915527225</c:v>
                </c:pt>
                <c:pt idx="1034">
                  <c:v>606283.97933837771</c:v>
                </c:pt>
                <c:pt idx="1035">
                  <c:v>602395.5</c:v>
                </c:pt>
                <c:pt idx="1036">
                  <c:v>600808.06359863281</c:v>
                </c:pt>
                <c:pt idx="1037">
                  <c:v>600677.75151360035</c:v>
                </c:pt>
                <c:pt idx="1038">
                  <c:v>600421.77491821349</c:v>
                </c:pt>
                <c:pt idx="1039">
                  <c:v>600867.25414916873</c:v>
                </c:pt>
                <c:pt idx="1040">
                  <c:v>606707.1728515625</c:v>
                </c:pt>
                <c:pt idx="1041">
                  <c:v>597486.49020521343</c:v>
                </c:pt>
                <c:pt idx="1042">
                  <c:v>601074.36748688668</c:v>
                </c:pt>
                <c:pt idx="1043">
                  <c:v>604381.68057128787</c:v>
                </c:pt>
                <c:pt idx="1044">
                  <c:v>606796.22705078125</c:v>
                </c:pt>
                <c:pt idx="1045">
                  <c:v>615328.47290039063</c:v>
                </c:pt>
                <c:pt idx="1046">
                  <c:v>617502.16831970215</c:v>
                </c:pt>
                <c:pt idx="1047">
                  <c:v>627540.52239990234</c:v>
                </c:pt>
                <c:pt idx="1048">
                  <c:v>634042.93297424912</c:v>
                </c:pt>
                <c:pt idx="1049">
                  <c:v>635142.01354980469</c:v>
                </c:pt>
                <c:pt idx="1050">
                  <c:v>644267.16908286512</c:v>
                </c:pt>
                <c:pt idx="1051">
                  <c:v>646875.08633422852</c:v>
                </c:pt>
                <c:pt idx="1052">
                  <c:v>652495.71081803739</c:v>
                </c:pt>
                <c:pt idx="1053">
                  <c:v>663686.10814697295</c:v>
                </c:pt>
                <c:pt idx="1054">
                  <c:v>659332.58642578125</c:v>
                </c:pt>
                <c:pt idx="1055">
                  <c:v>657793.98926353455</c:v>
                </c:pt>
                <c:pt idx="1056">
                  <c:v>666755.1728515625</c:v>
                </c:pt>
                <c:pt idx="1057">
                  <c:v>644140.06092191488</c:v>
                </c:pt>
                <c:pt idx="1058">
                  <c:v>647449.72721130401</c:v>
                </c:pt>
                <c:pt idx="1059">
                  <c:v>646559.66081237793</c:v>
                </c:pt>
                <c:pt idx="1060">
                  <c:v>647684.41357421875</c:v>
                </c:pt>
                <c:pt idx="1061">
                  <c:v>649658.11358642578</c:v>
                </c:pt>
                <c:pt idx="1062">
                  <c:v>651061.91230800748</c:v>
                </c:pt>
                <c:pt idx="1063">
                  <c:v>637009.1728515625</c:v>
                </c:pt>
                <c:pt idx="1064">
                  <c:v>639752.38641357422</c:v>
                </c:pt>
                <c:pt idx="1065">
                  <c:v>639696.75</c:v>
                </c:pt>
                <c:pt idx="1066">
                  <c:v>641254.95280395448</c:v>
                </c:pt>
                <c:pt idx="1067">
                  <c:v>643625.58642578125</c:v>
                </c:pt>
                <c:pt idx="1068">
                  <c:v>642602.42712402344</c:v>
                </c:pt>
                <c:pt idx="1069">
                  <c:v>647857.37866088748</c:v>
                </c:pt>
                <c:pt idx="1070">
                  <c:v>657635.92466674745</c:v>
                </c:pt>
                <c:pt idx="1071">
                  <c:v>646608.38177877665</c:v>
                </c:pt>
                <c:pt idx="1072">
                  <c:v>651155.32999882102</c:v>
                </c:pt>
                <c:pt idx="1073">
                  <c:v>663819.70185119659</c:v>
                </c:pt>
                <c:pt idx="1074">
                  <c:v>661640</c:v>
                </c:pt>
                <c:pt idx="1075">
                  <c:v>670591.58642578125</c:v>
                </c:pt>
                <c:pt idx="1076">
                  <c:v>670833.78177835047</c:v>
                </c:pt>
                <c:pt idx="1077">
                  <c:v>671069.10850919783</c:v>
                </c:pt>
                <c:pt idx="1078">
                  <c:v>664675.45558105409</c:v>
                </c:pt>
                <c:pt idx="1079">
                  <c:v>649830.47149658203</c:v>
                </c:pt>
                <c:pt idx="1080">
                  <c:v>648551.59652709961</c:v>
                </c:pt>
                <c:pt idx="1081">
                  <c:v>649109.0154351294</c:v>
                </c:pt>
                <c:pt idx="1082">
                  <c:v>651560.47714172304</c:v>
                </c:pt>
                <c:pt idx="1083">
                  <c:v>646114.59365905821</c:v>
                </c:pt>
                <c:pt idx="1084">
                  <c:v>649134.55391871929</c:v>
                </c:pt>
                <c:pt idx="1085">
                  <c:v>646954.12838745117</c:v>
                </c:pt>
                <c:pt idx="1086">
                  <c:v>654910.67590454221</c:v>
                </c:pt>
                <c:pt idx="1087">
                  <c:v>659417.50251831114</c:v>
                </c:pt>
                <c:pt idx="1088">
                  <c:v>641421.88641357422</c:v>
                </c:pt>
                <c:pt idx="1089">
                  <c:v>642585.06573412567</c:v>
                </c:pt>
                <c:pt idx="1090">
                  <c:v>638051.84730529785</c:v>
                </c:pt>
                <c:pt idx="1091">
                  <c:v>649992</c:v>
                </c:pt>
                <c:pt idx="1092">
                  <c:v>639800.60237915069</c:v>
                </c:pt>
                <c:pt idx="1093">
                  <c:v>648712.02282714844</c:v>
                </c:pt>
                <c:pt idx="1094">
                  <c:v>654944.86358642578</c:v>
                </c:pt>
                <c:pt idx="1095">
                  <c:v>643959.1728515625</c:v>
                </c:pt>
                <c:pt idx="1096">
                  <c:v>644773.31726074219</c:v>
                </c:pt>
                <c:pt idx="1097">
                  <c:v>644362.30302368104</c:v>
                </c:pt>
                <c:pt idx="1098">
                  <c:v>639522.4523852542</c:v>
                </c:pt>
                <c:pt idx="1099">
                  <c:v>646559.66081237793</c:v>
                </c:pt>
                <c:pt idx="1100">
                  <c:v>644790.71645165235</c:v>
                </c:pt>
                <c:pt idx="1101">
                  <c:v>643692.66423806548</c:v>
                </c:pt>
                <c:pt idx="1102">
                  <c:v>646026.3141784668</c:v>
                </c:pt>
                <c:pt idx="1103">
                  <c:v>653363.44519640505</c:v>
                </c:pt>
                <c:pt idx="1104">
                  <c:v>661829.091796875</c:v>
                </c:pt>
                <c:pt idx="1105">
                  <c:v>652735.53021745384</c:v>
                </c:pt>
                <c:pt idx="1106">
                  <c:v>654004.85465541482</c:v>
                </c:pt>
                <c:pt idx="1107">
                  <c:v>657370.42885184288</c:v>
                </c:pt>
                <c:pt idx="1108">
                  <c:v>671853.02947998047</c:v>
                </c:pt>
                <c:pt idx="1109">
                  <c:v>672057.58526611328</c:v>
                </c:pt>
                <c:pt idx="1110">
                  <c:v>669040.2419731915</c:v>
                </c:pt>
                <c:pt idx="1111">
                  <c:v>679107.68534464389</c:v>
                </c:pt>
                <c:pt idx="1112">
                  <c:v>663034.67481994629</c:v>
                </c:pt>
                <c:pt idx="1113">
                  <c:v>661616.84887695313</c:v>
                </c:pt>
                <c:pt idx="1114">
                  <c:v>667997.87777587771</c:v>
                </c:pt>
                <c:pt idx="1115">
                  <c:v>671138.75830871612</c:v>
                </c:pt>
                <c:pt idx="1116">
                  <c:v>654063.37719665468</c:v>
                </c:pt>
                <c:pt idx="1117">
                  <c:v>659189.18395996094</c:v>
                </c:pt>
                <c:pt idx="1118">
                  <c:v>658143.27217260003</c:v>
                </c:pt>
                <c:pt idx="1119">
                  <c:v>666430.43212890625</c:v>
                </c:pt>
                <c:pt idx="1120">
                  <c:v>675780.25</c:v>
                </c:pt>
                <c:pt idx="1121">
                  <c:v>678269.22027587891</c:v>
                </c:pt>
                <c:pt idx="1122">
                  <c:v>675557.43640136719</c:v>
                </c:pt>
                <c:pt idx="1123">
                  <c:v>659330.03596367687</c:v>
                </c:pt>
                <c:pt idx="1124">
                  <c:v>665483.80303832889</c:v>
                </c:pt>
                <c:pt idx="1125">
                  <c:v>665873.7458190918</c:v>
                </c:pt>
                <c:pt idx="1126">
                  <c:v>671538.60021395236</c:v>
                </c:pt>
                <c:pt idx="1127">
                  <c:v>677096.65234313905</c:v>
                </c:pt>
                <c:pt idx="1128">
                  <c:v>681756.98399737477</c:v>
                </c:pt>
                <c:pt idx="1129">
                  <c:v>686729.25135070831</c:v>
                </c:pt>
                <c:pt idx="1130">
                  <c:v>682697.72723266482</c:v>
                </c:pt>
                <c:pt idx="1131">
                  <c:v>694916.21329928935</c:v>
                </c:pt>
                <c:pt idx="1132">
                  <c:v>690503.83757337928</c:v>
                </c:pt>
                <c:pt idx="1133">
                  <c:v>698141.41357421875</c:v>
                </c:pt>
                <c:pt idx="1134">
                  <c:v>697711.41752685606</c:v>
                </c:pt>
                <c:pt idx="1135">
                  <c:v>689753.89782714844</c:v>
                </c:pt>
                <c:pt idx="1136">
                  <c:v>697711.41752685606</c:v>
                </c:pt>
                <c:pt idx="1137">
                  <c:v>692150.58389397711</c:v>
                </c:pt>
                <c:pt idx="1138">
                  <c:v>699825.38464355469</c:v>
                </c:pt>
                <c:pt idx="1139">
                  <c:v>695778.23052978516</c:v>
                </c:pt>
                <c:pt idx="1140">
                  <c:v>699821.75641697645</c:v>
                </c:pt>
                <c:pt idx="1141">
                  <c:v>693650.46836059541</c:v>
                </c:pt>
                <c:pt idx="1142">
                  <c:v>690108.03666621447</c:v>
                </c:pt>
                <c:pt idx="1143">
                  <c:v>694162.51759399474</c:v>
                </c:pt>
                <c:pt idx="1144">
                  <c:v>694750.02696400881</c:v>
                </c:pt>
                <c:pt idx="1145">
                  <c:v>690475.93118286133</c:v>
                </c:pt>
                <c:pt idx="1146">
                  <c:v>694084.9817167595</c:v>
                </c:pt>
                <c:pt idx="1147">
                  <c:v>696765.88650045544</c:v>
                </c:pt>
                <c:pt idx="1148">
                  <c:v>699494.30285766721</c:v>
                </c:pt>
                <c:pt idx="1149">
                  <c:v>710381.65754638612</c:v>
                </c:pt>
                <c:pt idx="1150">
                  <c:v>717601.41357421875</c:v>
                </c:pt>
                <c:pt idx="1151">
                  <c:v>715079.46336722374</c:v>
                </c:pt>
                <c:pt idx="1152">
                  <c:v>712914.76669869572</c:v>
                </c:pt>
                <c:pt idx="1153">
                  <c:v>718946.36840820313</c:v>
                </c:pt>
                <c:pt idx="1154">
                  <c:v>727939.20385681093</c:v>
                </c:pt>
                <c:pt idx="1155">
                  <c:v>724870.3158416748</c:v>
                </c:pt>
                <c:pt idx="1156">
                  <c:v>736635.9226147458</c:v>
                </c:pt>
                <c:pt idx="1157">
                  <c:v>737927.98645019531</c:v>
                </c:pt>
                <c:pt idx="1158">
                  <c:v>741708.99697043002</c:v>
                </c:pt>
                <c:pt idx="1159">
                  <c:v>730620.71679322422</c:v>
                </c:pt>
                <c:pt idx="1160">
                  <c:v>731254.15100036561</c:v>
                </c:pt>
                <c:pt idx="1161">
                  <c:v>740175.76354980469</c:v>
                </c:pt>
                <c:pt idx="1162">
                  <c:v>734305.55093322694</c:v>
                </c:pt>
                <c:pt idx="1163">
                  <c:v>737079.55087219179</c:v>
                </c:pt>
                <c:pt idx="1164">
                  <c:v>731373.88574478775</c:v>
                </c:pt>
                <c:pt idx="1165">
                  <c:v>733094.53658121824</c:v>
                </c:pt>
                <c:pt idx="1166">
                  <c:v>724616.51596069336</c:v>
                </c:pt>
                <c:pt idx="1167">
                  <c:v>719888.4130859375</c:v>
                </c:pt>
                <c:pt idx="1168">
                  <c:v>726561.37707519531</c:v>
                </c:pt>
                <c:pt idx="1169">
                  <c:v>736952.47463867068</c:v>
                </c:pt>
                <c:pt idx="1170">
                  <c:v>730195.26460690051</c:v>
                </c:pt>
                <c:pt idx="1171">
                  <c:v>735470.32584500313</c:v>
                </c:pt>
                <c:pt idx="1172">
                  <c:v>742035</c:v>
                </c:pt>
                <c:pt idx="1173">
                  <c:v>746348.86642456055</c:v>
                </c:pt>
                <c:pt idx="1174">
                  <c:v>752916.08457885683</c:v>
                </c:pt>
                <c:pt idx="1175">
                  <c:v>749737.48452575505</c:v>
                </c:pt>
                <c:pt idx="1176">
                  <c:v>761515.48645019531</c:v>
                </c:pt>
                <c:pt idx="1177">
                  <c:v>753110.28604003787</c:v>
                </c:pt>
                <c:pt idx="1178">
                  <c:v>758798.01129028201</c:v>
                </c:pt>
                <c:pt idx="1179">
                  <c:v>760599.72290039063</c:v>
                </c:pt>
                <c:pt idx="1180">
                  <c:v>758899.49801120162</c:v>
                </c:pt>
                <c:pt idx="1181">
                  <c:v>767954.11601318419</c:v>
                </c:pt>
                <c:pt idx="1182">
                  <c:v>773669.35903930664</c:v>
                </c:pt>
                <c:pt idx="1183">
                  <c:v>759878.26354980469</c:v>
                </c:pt>
                <c:pt idx="1184">
                  <c:v>759961.52709960938</c:v>
                </c:pt>
                <c:pt idx="1185">
                  <c:v>754849.336158216</c:v>
                </c:pt>
                <c:pt idx="1186">
                  <c:v>760433.26354980469</c:v>
                </c:pt>
                <c:pt idx="1187">
                  <c:v>740525.80339111388</c:v>
                </c:pt>
                <c:pt idx="1188">
                  <c:v>749210.71641601622</c:v>
                </c:pt>
                <c:pt idx="1189">
                  <c:v>746453.125</c:v>
                </c:pt>
                <c:pt idx="1190">
                  <c:v>725266.12550038844</c:v>
                </c:pt>
                <c:pt idx="1191">
                  <c:v>718624.67041015625</c:v>
                </c:pt>
                <c:pt idx="1192">
                  <c:v>716688.20506347716</c:v>
                </c:pt>
                <c:pt idx="1193">
                  <c:v>713189.15779052675</c:v>
                </c:pt>
                <c:pt idx="1194">
                  <c:v>712623.16143798828</c:v>
                </c:pt>
                <c:pt idx="1195">
                  <c:v>723054.40679015219</c:v>
                </c:pt>
                <c:pt idx="1196">
                  <c:v>729283.00314392149</c:v>
                </c:pt>
                <c:pt idx="1197">
                  <c:v>735537.53643798828</c:v>
                </c:pt>
                <c:pt idx="1198">
                  <c:v>742576.60082946718</c:v>
                </c:pt>
                <c:pt idx="1199">
                  <c:v>752268.2294305414</c:v>
                </c:pt>
                <c:pt idx="1200">
                  <c:v>722475.11094194651</c:v>
                </c:pt>
                <c:pt idx="1201">
                  <c:v>727788.33856201172</c:v>
                </c:pt>
                <c:pt idx="1202">
                  <c:v>732572.22290039063</c:v>
                </c:pt>
                <c:pt idx="1203">
                  <c:v>734496.22137451172</c:v>
                </c:pt>
                <c:pt idx="1204">
                  <c:v>727274.18664395809</c:v>
                </c:pt>
                <c:pt idx="1205">
                  <c:v>734300.92530090362</c:v>
                </c:pt>
                <c:pt idx="1206">
                  <c:v>736960.30595459044</c:v>
                </c:pt>
                <c:pt idx="1207">
                  <c:v>729144.20314086974</c:v>
                </c:pt>
                <c:pt idx="1208">
                  <c:v>732475.40321411192</c:v>
                </c:pt>
                <c:pt idx="1209">
                  <c:v>737766.90048500896</c:v>
                </c:pt>
                <c:pt idx="1210">
                  <c:v>746807.63504311442</c:v>
                </c:pt>
                <c:pt idx="1211">
                  <c:v>758902.91024047881</c:v>
                </c:pt>
                <c:pt idx="1212">
                  <c:v>747125</c:v>
                </c:pt>
                <c:pt idx="1213">
                  <c:v>735150.77734375</c:v>
                </c:pt>
                <c:pt idx="1214">
                  <c:v>731877.72529570758</c:v>
                </c:pt>
                <c:pt idx="1215">
                  <c:v>730930.35522149503</c:v>
                </c:pt>
                <c:pt idx="1216">
                  <c:v>729417.07666015625</c:v>
                </c:pt>
                <c:pt idx="1217">
                  <c:v>717215.87568689883</c:v>
                </c:pt>
                <c:pt idx="1218">
                  <c:v>727533.22337266058</c:v>
                </c:pt>
                <c:pt idx="1219">
                  <c:v>720209.40148678422</c:v>
                </c:pt>
                <c:pt idx="1220">
                  <c:v>726850.82946777344</c:v>
                </c:pt>
                <c:pt idx="1221">
                  <c:v>730118.39831229299</c:v>
                </c:pt>
                <c:pt idx="1222">
                  <c:v>723442.93133942038</c:v>
                </c:pt>
                <c:pt idx="1223">
                  <c:v>722335.02595357597</c:v>
                </c:pt>
                <c:pt idx="1224">
                  <c:v>727670.08157886565</c:v>
                </c:pt>
                <c:pt idx="1225">
                  <c:v>735889.98356178403</c:v>
                </c:pt>
                <c:pt idx="1226">
                  <c:v>733000.62957763672</c:v>
                </c:pt>
                <c:pt idx="1227">
                  <c:v>729490.68012794852</c:v>
                </c:pt>
                <c:pt idx="1228">
                  <c:v>739093.95884643495</c:v>
                </c:pt>
                <c:pt idx="1229">
                  <c:v>741263.93252563477</c:v>
                </c:pt>
                <c:pt idx="1230">
                  <c:v>746633.20634521544</c:v>
                </c:pt>
                <c:pt idx="1231">
                  <c:v>751031.06120300293</c:v>
                </c:pt>
                <c:pt idx="1232">
                  <c:v>743675.04782104492</c:v>
                </c:pt>
                <c:pt idx="1233">
                  <c:v>745415.98365783691</c:v>
                </c:pt>
                <c:pt idx="1234">
                  <c:v>755159.98344421387</c:v>
                </c:pt>
                <c:pt idx="1235">
                  <c:v>764597.71604980528</c:v>
                </c:pt>
                <c:pt idx="1236">
                  <c:v>764562.01035339385</c:v>
                </c:pt>
                <c:pt idx="1237">
                  <c:v>763891.34704589844</c:v>
                </c:pt>
                <c:pt idx="1238">
                  <c:v>770776.62719726563</c:v>
                </c:pt>
                <c:pt idx="1239">
                  <c:v>769247.05032287538</c:v>
                </c:pt>
                <c:pt idx="1240">
                  <c:v>773755.81055480987</c:v>
                </c:pt>
                <c:pt idx="1241">
                  <c:v>757355.84106445313</c:v>
                </c:pt>
                <c:pt idx="1242">
                  <c:v>771107.2073828131</c:v>
                </c:pt>
                <c:pt idx="1243">
                  <c:v>771886.65222167969</c:v>
                </c:pt>
                <c:pt idx="1244">
                  <c:v>785640.86553955078</c:v>
                </c:pt>
                <c:pt idx="1245">
                  <c:v>782718.71566772461</c:v>
                </c:pt>
                <c:pt idx="1246">
                  <c:v>798455.36222214997</c:v>
                </c:pt>
                <c:pt idx="1247">
                  <c:v>786302.81080391258</c:v>
                </c:pt>
                <c:pt idx="1248">
                  <c:v>795967.23486328125</c:v>
                </c:pt>
                <c:pt idx="1249">
                  <c:v>799689.96611755341</c:v>
                </c:pt>
                <c:pt idx="1250">
                  <c:v>812422.14965312183</c:v>
                </c:pt>
                <c:pt idx="1251">
                  <c:v>811859.375</c:v>
                </c:pt>
                <c:pt idx="1252">
                  <c:v>810883.75</c:v>
                </c:pt>
                <c:pt idx="1253">
                  <c:v>815448.33849975467</c:v>
                </c:pt>
                <c:pt idx="1254">
                  <c:v>804524.42724609375</c:v>
                </c:pt>
                <c:pt idx="1255">
                  <c:v>814068.70211791992</c:v>
                </c:pt>
                <c:pt idx="1256">
                  <c:v>814512.57275390625</c:v>
                </c:pt>
                <c:pt idx="1257">
                  <c:v>820995</c:v>
                </c:pt>
                <c:pt idx="1258">
                  <c:v>819884.20518554747</c:v>
                </c:pt>
                <c:pt idx="1259">
                  <c:v>819726.32587194443</c:v>
                </c:pt>
                <c:pt idx="1260">
                  <c:v>811807.75</c:v>
                </c:pt>
                <c:pt idx="1261">
                  <c:v>815245.61364746094</c:v>
                </c:pt>
                <c:pt idx="1262">
                  <c:v>805854.38635253906</c:v>
                </c:pt>
                <c:pt idx="1263">
                  <c:v>792318.21900878847</c:v>
                </c:pt>
                <c:pt idx="1264">
                  <c:v>805133.78219854832</c:v>
                </c:pt>
                <c:pt idx="1265">
                  <c:v>813233.22729492188</c:v>
                </c:pt>
                <c:pt idx="1266">
                  <c:v>815117.91144592315</c:v>
                </c:pt>
                <c:pt idx="1267">
                  <c:v>815189.72729492188</c:v>
                </c:pt>
                <c:pt idx="1268">
                  <c:v>808463.32551797479</c:v>
                </c:pt>
                <c:pt idx="1269">
                  <c:v>806182.54135131836</c:v>
                </c:pt>
                <c:pt idx="1270">
                  <c:v>815175.05544982851</c:v>
                </c:pt>
                <c:pt idx="1271">
                  <c:v>818257.37857949734</c:v>
                </c:pt>
                <c:pt idx="1272">
                  <c:v>835454.83509887755</c:v>
                </c:pt>
                <c:pt idx="1273">
                  <c:v>833954.6336517334</c:v>
                </c:pt>
                <c:pt idx="1274">
                  <c:v>833999.17602539063</c:v>
                </c:pt>
                <c:pt idx="1275">
                  <c:v>849676.30938842893</c:v>
                </c:pt>
                <c:pt idx="1276">
                  <c:v>850051.97265625</c:v>
                </c:pt>
                <c:pt idx="1277">
                  <c:v>851200</c:v>
                </c:pt>
                <c:pt idx="1278">
                  <c:v>845095.986328125</c:v>
                </c:pt>
                <c:pt idx="1279">
                  <c:v>837772.0319133997</c:v>
                </c:pt>
                <c:pt idx="1280">
                  <c:v>846938.37477844208</c:v>
                </c:pt>
                <c:pt idx="1281">
                  <c:v>845851.97265625</c:v>
                </c:pt>
                <c:pt idx="1282">
                  <c:v>857008.95896972716</c:v>
                </c:pt>
              </c:numCache>
            </c:numRef>
          </c:val>
          <c:smooth val="0"/>
          <c:extLst>
            <c:ext xmlns:c16="http://schemas.microsoft.com/office/drawing/2014/chart" uri="{C3380CC4-5D6E-409C-BE32-E72D297353CC}">
              <c16:uniqueId val="{00000000-F03F-4ED8-9E0F-89AF42F8304A}"/>
            </c:ext>
          </c:extLst>
        </c:ser>
        <c:dLbls>
          <c:showLegendKey val="0"/>
          <c:showVal val="0"/>
          <c:showCatName val="0"/>
          <c:showSerName val="0"/>
          <c:showPercent val="0"/>
          <c:showBubbleSize val="0"/>
        </c:dLbls>
        <c:smooth val="0"/>
        <c:axId val="689303600"/>
        <c:axId val="689304080"/>
      </c:lineChart>
      <c:dateAx>
        <c:axId val="689303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d\-mmm\-yy;@"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04080"/>
        <c:crosses val="autoZero"/>
        <c:auto val="1"/>
        <c:lblOffset val="100"/>
        <c:baseTimeUnit val="days"/>
      </c:dateAx>
      <c:valAx>
        <c:axId val="6893040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0360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'Price &amp; Return Charts'!$M$1</c:f>
              <c:strCache>
                <c:ptCount val="1"/>
                <c:pt idx="0">
                  <c:v>GOLD PKR Returns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yVal>
            <c:numRef>
              <c:f>'Price &amp; Return Charts'!$M$2:$M$1284</c:f>
              <c:numCache>
                <c:formatCode>General</c:formatCode>
                <c:ptCount val="1283"/>
                <c:pt idx="1">
                  <c:v>5.1138252580966383E-4</c:v>
                </c:pt>
                <c:pt idx="2">
                  <c:v>1.4701446253885919E-2</c:v>
                </c:pt>
                <c:pt idx="3">
                  <c:v>1.3927529009915745E-2</c:v>
                </c:pt>
                <c:pt idx="4">
                  <c:v>4.5503157717891344E-3</c:v>
                </c:pt>
                <c:pt idx="5">
                  <c:v>-9.8024298668506361E-3</c:v>
                </c:pt>
                <c:pt idx="6">
                  <c:v>-5.272193693598758E-3</c:v>
                </c:pt>
                <c:pt idx="7">
                  <c:v>2.1110638319650908E-3</c:v>
                </c:pt>
                <c:pt idx="8">
                  <c:v>-1.176819720914264E-2</c:v>
                </c:pt>
                <c:pt idx="9">
                  <c:v>6.0021941973288492E-3</c:v>
                </c:pt>
                <c:pt idx="10">
                  <c:v>5.6379305935192548E-3</c:v>
                </c:pt>
                <c:pt idx="11">
                  <c:v>-3.2891714858438617E-3</c:v>
                </c:pt>
                <c:pt idx="12">
                  <c:v>6.000579790777661E-3</c:v>
                </c:pt>
                <c:pt idx="13">
                  <c:v>-3.2454683156747702E-3</c:v>
                </c:pt>
                <c:pt idx="14">
                  <c:v>8.7841764588241246E-5</c:v>
                </c:pt>
                <c:pt idx="15">
                  <c:v>-7.0674349054433911E-4</c:v>
                </c:pt>
                <c:pt idx="16">
                  <c:v>5.9795065041117331E-3</c:v>
                </c:pt>
                <c:pt idx="17">
                  <c:v>4.1544165290976504E-3</c:v>
                </c:pt>
                <c:pt idx="18">
                  <c:v>3.6280779904290339E-3</c:v>
                </c:pt>
                <c:pt idx="19">
                  <c:v>-6.4355021944140604E-3</c:v>
                </c:pt>
                <c:pt idx="20">
                  <c:v>2.0090607691477694E-3</c:v>
                </c:pt>
                <c:pt idx="21">
                  <c:v>9.0547238412372246E-3</c:v>
                </c:pt>
                <c:pt idx="22">
                  <c:v>-7.0335882972785149E-4</c:v>
                </c:pt>
                <c:pt idx="23">
                  <c:v>-3.6010317482286433E-3</c:v>
                </c:pt>
                <c:pt idx="24">
                  <c:v>-2.3160884169184451E-2</c:v>
                </c:pt>
                <c:pt idx="25">
                  <c:v>1.420720496575183E-2</c:v>
                </c:pt>
                <c:pt idx="26">
                  <c:v>6.0662638094487263E-4</c:v>
                </c:pt>
                <c:pt idx="27">
                  <c:v>8.1397575630279082E-3</c:v>
                </c:pt>
                <c:pt idx="28">
                  <c:v>-6.74627874924258E-3</c:v>
                </c:pt>
                <c:pt idx="29">
                  <c:v>1.1497501636399427E-3</c:v>
                </c:pt>
                <c:pt idx="30">
                  <c:v>-1.8823788183561685E-3</c:v>
                </c:pt>
                <c:pt idx="31">
                  <c:v>1.0023365037394164E-2</c:v>
                </c:pt>
                <c:pt idx="32">
                  <c:v>4.8098211460434106E-3</c:v>
                </c:pt>
                <c:pt idx="33">
                  <c:v>7.7275199057916478E-3</c:v>
                </c:pt>
                <c:pt idx="34">
                  <c:v>4.0350657004813465E-3</c:v>
                </c:pt>
                <c:pt idx="35">
                  <c:v>4.0273217051372562E-3</c:v>
                </c:pt>
                <c:pt idx="36">
                  <c:v>1.7982444944430815E-2</c:v>
                </c:pt>
                <c:pt idx="37">
                  <c:v>1.7234556956533868E-2</c:v>
                </c:pt>
                <c:pt idx="38">
                  <c:v>-1.4927388088316208E-2</c:v>
                </c:pt>
                <c:pt idx="39">
                  <c:v>-4.8370044727644177E-3</c:v>
                </c:pt>
                <c:pt idx="40">
                  <c:v>3.2522310086382112E-4</c:v>
                </c:pt>
                <c:pt idx="41">
                  <c:v>-4.6590573461593142E-2</c:v>
                </c:pt>
                <c:pt idx="42">
                  <c:v>1.8360671600173514E-2</c:v>
                </c:pt>
                <c:pt idx="43">
                  <c:v>3.2281220823991826E-2</c:v>
                </c:pt>
                <c:pt idx="44">
                  <c:v>-1.9072884913517074E-3</c:v>
                </c:pt>
                <c:pt idx="45">
                  <c:v>1.5416518922981449E-2</c:v>
                </c:pt>
                <c:pt idx="46">
                  <c:v>2.6404370796918597E-3</c:v>
                </c:pt>
                <c:pt idx="47">
                  <c:v>1.8885354304913143E-3</c:v>
                </c:pt>
                <c:pt idx="48">
                  <c:v>2.4066509762484126E-3</c:v>
                </c:pt>
                <c:pt idx="49">
                  <c:v>-1.0668405420007528E-2</c:v>
                </c:pt>
                <c:pt idx="50">
                  <c:v>-1.6709715075144245E-2</c:v>
                </c:pt>
                <c:pt idx="51">
                  <c:v>-4.2770826859699108E-2</c:v>
                </c:pt>
                <c:pt idx="52">
                  <c:v>-3.8340256533285259E-2</c:v>
                </c:pt>
                <c:pt idx="53">
                  <c:v>4.2880432642112956E-2</c:v>
                </c:pt>
                <c:pt idx="54">
                  <c:v>-3.2947128298955596E-2</c:v>
                </c:pt>
                <c:pt idx="55">
                  <c:v>4.25900839828684E-3</c:v>
                </c:pt>
                <c:pt idx="56">
                  <c:v>2.0665715402176572E-3</c:v>
                </c:pt>
                <c:pt idx="57">
                  <c:v>0.11731702446965944</c:v>
                </c:pt>
                <c:pt idx="58">
                  <c:v>-1.3689826361624035E-2</c:v>
                </c:pt>
                <c:pt idx="59">
                  <c:v>2.1761004159484093E-2</c:v>
                </c:pt>
                <c:pt idx="60">
                  <c:v>7.1875679206150891E-3</c:v>
                </c:pt>
                <c:pt idx="61">
                  <c:v>-1.255676191635197E-2</c:v>
                </c:pt>
                <c:pt idx="62">
                  <c:v>1.0274762650064728E-3</c:v>
                </c:pt>
                <c:pt idx="63">
                  <c:v>-5.0854305407640032E-3</c:v>
                </c:pt>
                <c:pt idx="64">
                  <c:v>3.1962592060105051E-2</c:v>
                </c:pt>
                <c:pt idx="65">
                  <c:v>5.2236627838366523E-3</c:v>
                </c:pt>
                <c:pt idx="66">
                  <c:v>2.6504284827251173E-2</c:v>
                </c:pt>
                <c:pt idx="67">
                  <c:v>-4.5845728101028549E-3</c:v>
                </c:pt>
                <c:pt idx="68">
                  <c:v>3.3644742288400325E-3</c:v>
                </c:pt>
                <c:pt idx="69">
                  <c:v>4.2512264753161867E-2</c:v>
                </c:pt>
                <c:pt idx="70">
                  <c:v>-8.3853048341127438E-3</c:v>
                </c:pt>
                <c:pt idx="71">
                  <c:v>7.3829306870277266E-3</c:v>
                </c:pt>
                <c:pt idx="72">
                  <c:v>9.2462455480119814E-3</c:v>
                </c:pt>
                <c:pt idx="73">
                  <c:v>-1.9156293444462163E-2</c:v>
                </c:pt>
                <c:pt idx="74">
                  <c:v>-2.4368706488015991E-3</c:v>
                </c:pt>
                <c:pt idx="75">
                  <c:v>-1.6658871502535848E-2</c:v>
                </c:pt>
                <c:pt idx="76">
                  <c:v>-2.4157833266452135E-2</c:v>
                </c:pt>
                <c:pt idx="77">
                  <c:v>-3.3184241877430715E-3</c:v>
                </c:pt>
                <c:pt idx="78">
                  <c:v>1.9348496792048513E-2</c:v>
                </c:pt>
                <c:pt idx="79">
                  <c:v>-5.4199660772045197E-3</c:v>
                </c:pt>
                <c:pt idx="80">
                  <c:v>-8.4505621025478626E-3</c:v>
                </c:pt>
                <c:pt idx="81">
                  <c:v>-1.9374147891678575E-4</c:v>
                </c:pt>
                <c:pt idx="82">
                  <c:v>-1.4400127567023204E-3</c:v>
                </c:pt>
                <c:pt idx="83">
                  <c:v>-2.909904192720201E-3</c:v>
                </c:pt>
                <c:pt idx="84">
                  <c:v>-9.1181576252325619E-3</c:v>
                </c:pt>
                <c:pt idx="85">
                  <c:v>5.2974099197674752E-3</c:v>
                </c:pt>
                <c:pt idx="86">
                  <c:v>-1.2403215465426123E-2</c:v>
                </c:pt>
                <c:pt idx="87">
                  <c:v>-4.0340920214678409E-3</c:v>
                </c:pt>
                <c:pt idx="88">
                  <c:v>2.2325198163132387E-2</c:v>
                </c:pt>
                <c:pt idx="89">
                  <c:v>-1.9225385695192108E-3</c:v>
                </c:pt>
                <c:pt idx="90">
                  <c:v>-1.3804028102979544E-2</c:v>
                </c:pt>
                <c:pt idx="91">
                  <c:v>7.5780990023039743E-3</c:v>
                </c:pt>
                <c:pt idx="92">
                  <c:v>6.5191547386064183E-3</c:v>
                </c:pt>
                <c:pt idx="93">
                  <c:v>1.7929947002785499E-2</c:v>
                </c:pt>
                <c:pt idx="94">
                  <c:v>8.4880637577601122E-3</c:v>
                </c:pt>
                <c:pt idx="95">
                  <c:v>-1.540059741050606E-2</c:v>
                </c:pt>
                <c:pt idx="96">
                  <c:v>9.051523321323288E-3</c:v>
                </c:pt>
                <c:pt idx="97">
                  <c:v>3.6693180789061221E-3</c:v>
                </c:pt>
                <c:pt idx="98">
                  <c:v>-1.750114080518354E-2</c:v>
                </c:pt>
                <c:pt idx="99">
                  <c:v>-2.6288403636044282E-3</c:v>
                </c:pt>
                <c:pt idx="100">
                  <c:v>1.5988783257061583E-2</c:v>
                </c:pt>
                <c:pt idx="101">
                  <c:v>1.609286945056787E-2</c:v>
                </c:pt>
                <c:pt idx="102">
                  <c:v>-6.9463393275774766E-3</c:v>
                </c:pt>
                <c:pt idx="103">
                  <c:v>-4.4213392211439216E-3</c:v>
                </c:pt>
                <c:pt idx="104">
                  <c:v>7.520560474694989E-3</c:v>
                </c:pt>
                <c:pt idx="105">
                  <c:v>-3.1372288660513122E-2</c:v>
                </c:pt>
                <c:pt idx="106">
                  <c:v>1.2874211526354479E-2</c:v>
                </c:pt>
                <c:pt idx="107">
                  <c:v>9.3471181378204978E-3</c:v>
                </c:pt>
                <c:pt idx="108">
                  <c:v>1.9412052191155982E-3</c:v>
                </c:pt>
                <c:pt idx="109">
                  <c:v>1.4006062320441551E-2</c:v>
                </c:pt>
                <c:pt idx="110">
                  <c:v>-6.4569206497877606E-4</c:v>
                </c:pt>
                <c:pt idx="111">
                  <c:v>-5.8103907424255623E-3</c:v>
                </c:pt>
                <c:pt idx="112">
                  <c:v>5.7124425922667147E-3</c:v>
                </c:pt>
                <c:pt idx="113">
                  <c:v>1.2918274353181077E-3</c:v>
                </c:pt>
                <c:pt idx="114">
                  <c:v>2.9176741022611044E-3</c:v>
                </c:pt>
                <c:pt idx="115">
                  <c:v>1.4377238464242091E-2</c:v>
                </c:pt>
                <c:pt idx="116">
                  <c:v>1.2261880726302641E-2</c:v>
                </c:pt>
                <c:pt idx="117">
                  <c:v>6.1022274108544633E-3</c:v>
                </c:pt>
                <c:pt idx="118">
                  <c:v>-3.5550628320104262E-3</c:v>
                </c:pt>
                <c:pt idx="119">
                  <c:v>7.1533051510611475E-3</c:v>
                </c:pt>
                <c:pt idx="120">
                  <c:v>5.9020626287699203E-3</c:v>
                </c:pt>
                <c:pt idx="121">
                  <c:v>-1.9863103395979134E-3</c:v>
                </c:pt>
                <c:pt idx="122">
                  <c:v>1.3578867515997524E-2</c:v>
                </c:pt>
                <c:pt idx="123">
                  <c:v>-1.0748095033084857E-2</c:v>
                </c:pt>
                <c:pt idx="124">
                  <c:v>6.0907112144841851E-3</c:v>
                </c:pt>
                <c:pt idx="125">
                  <c:v>-2.5168674170563889E-3</c:v>
                </c:pt>
                <c:pt idx="126">
                  <c:v>-2.437205998777042E-3</c:v>
                </c:pt>
                <c:pt idx="127">
                  <c:v>5.8094683443071045E-3</c:v>
                </c:pt>
                <c:pt idx="128">
                  <c:v>9.233340395671627E-3</c:v>
                </c:pt>
                <c:pt idx="129">
                  <c:v>-7.78787147501416E-3</c:v>
                </c:pt>
                <c:pt idx="130">
                  <c:v>-2.0546691442521739E-3</c:v>
                </c:pt>
                <c:pt idx="131">
                  <c:v>-3.3654620055329613E-3</c:v>
                </c:pt>
                <c:pt idx="132">
                  <c:v>9.0819962349682551E-3</c:v>
                </c:pt>
                <c:pt idx="133">
                  <c:v>1.4096631971975058E-4</c:v>
                </c:pt>
                <c:pt idx="134">
                  <c:v>-8.206106104039176E-3</c:v>
                </c:pt>
                <c:pt idx="135">
                  <c:v>7.0935137957988002E-3</c:v>
                </c:pt>
                <c:pt idx="136">
                  <c:v>8.4904635646606223E-3</c:v>
                </c:pt>
                <c:pt idx="137">
                  <c:v>1.5808377686626091E-2</c:v>
                </c:pt>
                <c:pt idx="138">
                  <c:v>1.1173013797380848E-2</c:v>
                </c:pt>
                <c:pt idx="139">
                  <c:v>1.3411297852810613E-2</c:v>
                </c:pt>
                <c:pt idx="140">
                  <c:v>4.761411666813954E-3</c:v>
                </c:pt>
                <c:pt idx="141">
                  <c:v>1.6727076280558664E-2</c:v>
                </c:pt>
                <c:pt idx="142">
                  <c:v>4.0794905376730353E-3</c:v>
                </c:pt>
                <c:pt idx="143">
                  <c:v>1.50855275128217E-3</c:v>
                </c:pt>
                <c:pt idx="144">
                  <c:v>-5.3739153189517209E-3</c:v>
                </c:pt>
                <c:pt idx="145">
                  <c:v>2.0247974877921213E-2</c:v>
                </c:pt>
                <c:pt idx="146">
                  <c:v>1.224860156472265E-2</c:v>
                </c:pt>
                <c:pt idx="147">
                  <c:v>1.4941047943037106E-2</c:v>
                </c:pt>
                <c:pt idx="148">
                  <c:v>1.2274480212488068E-2</c:v>
                </c:pt>
                <c:pt idx="149">
                  <c:v>-1.2354399625916302E-2</c:v>
                </c:pt>
                <c:pt idx="150">
                  <c:v>3.3828911811688211E-3</c:v>
                </c:pt>
                <c:pt idx="151">
                  <c:v>-4.3221419095475534E-2</c:v>
                </c:pt>
                <c:pt idx="152">
                  <c:v>1.786469738135926E-3</c:v>
                </c:pt>
                <c:pt idx="153">
                  <c:v>9.7618329834958401E-3</c:v>
                </c:pt>
                <c:pt idx="154">
                  <c:v>8.2813262329213353E-3</c:v>
                </c:pt>
                <c:pt idx="155">
                  <c:v>1.1919622326583088E-2</c:v>
                </c:pt>
                <c:pt idx="156">
                  <c:v>-2.478116116125444E-2</c:v>
                </c:pt>
                <c:pt idx="157">
                  <c:v>-1.0550092223803105E-2</c:v>
                </c:pt>
                <c:pt idx="158">
                  <c:v>1.7791309407308353E-3</c:v>
                </c:pt>
                <c:pt idx="159">
                  <c:v>-4.226382560156788E-3</c:v>
                </c:pt>
                <c:pt idx="160">
                  <c:v>-8.1718345460011829E-3</c:v>
                </c:pt>
                <c:pt idx="161">
                  <c:v>1.4341373387156261E-2</c:v>
                </c:pt>
                <c:pt idx="162">
                  <c:v>-9.0630905919738009E-3</c:v>
                </c:pt>
                <c:pt idx="163">
                  <c:v>1.4960093549255456E-2</c:v>
                </c:pt>
                <c:pt idx="164">
                  <c:v>1.678349750875891E-3</c:v>
                </c:pt>
                <c:pt idx="165">
                  <c:v>-1.1205094403492365E-2</c:v>
                </c:pt>
                <c:pt idx="166">
                  <c:v>-1.7775101000146957E-2</c:v>
                </c:pt>
                <c:pt idx="167">
                  <c:v>-2.9892185276609502E-3</c:v>
                </c:pt>
                <c:pt idx="168">
                  <c:v>7.9342256086122852E-3</c:v>
                </c:pt>
                <c:pt idx="169">
                  <c:v>1.657939256245728E-4</c:v>
                </c:pt>
                <c:pt idx="170">
                  <c:v>-4.2386619124547909E-3</c:v>
                </c:pt>
                <c:pt idx="171">
                  <c:v>1.6782812619424381E-2</c:v>
                </c:pt>
                <c:pt idx="172">
                  <c:v>4.5824688210052908E-3</c:v>
                </c:pt>
                <c:pt idx="173">
                  <c:v>-8.3921311808010084E-3</c:v>
                </c:pt>
                <c:pt idx="174">
                  <c:v>5.4668868311320545E-3</c:v>
                </c:pt>
                <c:pt idx="175">
                  <c:v>1.033567456074771E-3</c:v>
                </c:pt>
                <c:pt idx="176">
                  <c:v>5.9287942885288348E-3</c:v>
                </c:pt>
                <c:pt idx="177">
                  <c:v>-1.0900655274501233E-2</c:v>
                </c:pt>
                <c:pt idx="178">
                  <c:v>5.9340901284955245E-3</c:v>
                </c:pt>
                <c:pt idx="179">
                  <c:v>-2.5487758801947466E-2</c:v>
                </c:pt>
                <c:pt idx="180">
                  <c:v>-3.7724940157878965E-3</c:v>
                </c:pt>
                <c:pt idx="181">
                  <c:v>-1.8609800185324793E-2</c:v>
                </c:pt>
                <c:pt idx="182">
                  <c:v>2.7009753910213897E-3</c:v>
                </c:pt>
                <c:pt idx="183">
                  <c:v>-5.0735462607125401E-3</c:v>
                </c:pt>
                <c:pt idx="184">
                  <c:v>5.0881894093466086E-3</c:v>
                </c:pt>
                <c:pt idx="185">
                  <c:v>1.5151514556871521E-2</c:v>
                </c:pt>
                <c:pt idx="186">
                  <c:v>-3.5897422017865535E-3</c:v>
                </c:pt>
                <c:pt idx="187">
                  <c:v>8.0256246377754196E-3</c:v>
                </c:pt>
                <c:pt idx="188">
                  <c:v>-8.5107927855287702E-3</c:v>
                </c:pt>
                <c:pt idx="189">
                  <c:v>3.4175549723476522E-3</c:v>
                </c:pt>
                <c:pt idx="190">
                  <c:v>-5.9607970792485516E-3</c:v>
                </c:pt>
                <c:pt idx="191">
                  <c:v>-9.2051971094292279E-3</c:v>
                </c:pt>
                <c:pt idx="192">
                  <c:v>-8.003395325778111E-3</c:v>
                </c:pt>
                <c:pt idx="193">
                  <c:v>2.2275955073760647E-2</c:v>
                </c:pt>
                <c:pt idx="194">
                  <c:v>1.25650602104287E-3</c:v>
                </c:pt>
                <c:pt idx="195">
                  <c:v>-2.2974145943957476E-2</c:v>
                </c:pt>
                <c:pt idx="196">
                  <c:v>1.346710326726192E-2</c:v>
                </c:pt>
                <c:pt idx="197">
                  <c:v>8.1141656581597293E-5</c:v>
                </c:pt>
                <c:pt idx="198">
                  <c:v>-5.2338976378802065E-3</c:v>
                </c:pt>
                <c:pt idx="199">
                  <c:v>4.8115450706653754E-4</c:v>
                </c:pt>
                <c:pt idx="200">
                  <c:v>1.789553910828422E-3</c:v>
                </c:pt>
                <c:pt idx="201">
                  <c:v>6.5018317812495768E-3</c:v>
                </c:pt>
                <c:pt idx="202">
                  <c:v>-1.2514846548400965E-2</c:v>
                </c:pt>
                <c:pt idx="203">
                  <c:v>-3.2297857660294137E-3</c:v>
                </c:pt>
                <c:pt idx="204">
                  <c:v>-1.8000100328193734E-3</c:v>
                </c:pt>
                <c:pt idx="205">
                  <c:v>1.3385097897693028E-3</c:v>
                </c:pt>
                <c:pt idx="206">
                  <c:v>-1.8301076958539556E-2</c:v>
                </c:pt>
                <c:pt idx="207">
                  <c:v>-8.1254846935883904E-3</c:v>
                </c:pt>
                <c:pt idx="208">
                  <c:v>1.1712535972507234E-2</c:v>
                </c:pt>
                <c:pt idx="209">
                  <c:v>7.3661970231702432E-3</c:v>
                </c:pt>
                <c:pt idx="210">
                  <c:v>-6.6613733299460669E-3</c:v>
                </c:pt>
                <c:pt idx="211">
                  <c:v>2.4510712699401613E-2</c:v>
                </c:pt>
                <c:pt idx="212">
                  <c:v>1.6268883463960873E-3</c:v>
                </c:pt>
                <c:pt idx="213">
                  <c:v>-5.3069018702710774E-2</c:v>
                </c:pt>
                <c:pt idx="214">
                  <c:v>1.102285563244996E-2</c:v>
                </c:pt>
                <c:pt idx="215">
                  <c:v>-7.83836677552582E-3</c:v>
                </c:pt>
                <c:pt idx="216">
                  <c:v>-2.949511345002567E-3</c:v>
                </c:pt>
                <c:pt idx="217">
                  <c:v>1.2907822552601818E-2</c:v>
                </c:pt>
                <c:pt idx="218">
                  <c:v>8.485430862191786E-4</c:v>
                </c:pt>
                <c:pt idx="219">
                  <c:v>-3.0635577152577451E-3</c:v>
                </c:pt>
                <c:pt idx="220">
                  <c:v>-5.8370920668612365E-3</c:v>
                </c:pt>
                <c:pt idx="221">
                  <c:v>-1.8957504966598741E-3</c:v>
                </c:pt>
                <c:pt idx="222">
                  <c:v>1.5701341525871697E-2</c:v>
                </c:pt>
                <c:pt idx="223">
                  <c:v>-1.6743574186577126E-2</c:v>
                </c:pt>
                <c:pt idx="224">
                  <c:v>-1.5812107367959034E-2</c:v>
                </c:pt>
                <c:pt idx="225">
                  <c:v>-1.6810625223969184E-3</c:v>
                </c:pt>
                <c:pt idx="226">
                  <c:v>-1.2837709490887096E-2</c:v>
                </c:pt>
                <c:pt idx="227">
                  <c:v>-1.5634082242131239E-2</c:v>
                </c:pt>
                <c:pt idx="228">
                  <c:v>3.7890751229917841E-3</c:v>
                </c:pt>
                <c:pt idx="229">
                  <c:v>2.162528888324896E-2</c:v>
                </c:pt>
                <c:pt idx="230">
                  <c:v>6.963975951099953E-3</c:v>
                </c:pt>
                <c:pt idx="231">
                  <c:v>1.2150964370729031E-2</c:v>
                </c:pt>
                <c:pt idx="232">
                  <c:v>-1.7772750638015859E-4</c:v>
                </c:pt>
                <c:pt idx="233">
                  <c:v>1.1573792126914523E-2</c:v>
                </c:pt>
                <c:pt idx="234">
                  <c:v>6.7216537580489536E-3</c:v>
                </c:pt>
                <c:pt idx="235">
                  <c:v>-1.9043577521775261E-2</c:v>
                </c:pt>
                <c:pt idx="236">
                  <c:v>3.9158018630495241E-4</c:v>
                </c:pt>
                <c:pt idx="237">
                  <c:v>2.4419088909380529E-3</c:v>
                </c:pt>
                <c:pt idx="238">
                  <c:v>-7.2753686350992969E-3</c:v>
                </c:pt>
                <c:pt idx="239">
                  <c:v>1.3855847521212892E-2</c:v>
                </c:pt>
                <c:pt idx="240">
                  <c:v>2.6777843310465577E-3</c:v>
                </c:pt>
                <c:pt idx="241">
                  <c:v>1.6755549806049534E-2</c:v>
                </c:pt>
                <c:pt idx="242">
                  <c:v>-2.3551111820731409E-3</c:v>
                </c:pt>
                <c:pt idx="243">
                  <c:v>-4.3821980807639922E-3</c:v>
                </c:pt>
                <c:pt idx="244">
                  <c:v>-4.8390222108543645E-3</c:v>
                </c:pt>
                <c:pt idx="245">
                  <c:v>6.2225832547772369E-3</c:v>
                </c:pt>
                <c:pt idx="246">
                  <c:v>2.5861557058309585E-3</c:v>
                </c:pt>
                <c:pt idx="247">
                  <c:v>-9.3505798032827853E-3</c:v>
                </c:pt>
                <c:pt idx="248">
                  <c:v>8.5756176689940934E-3</c:v>
                </c:pt>
                <c:pt idx="249">
                  <c:v>6.7654909638006884E-3</c:v>
                </c:pt>
                <c:pt idx="250">
                  <c:v>-5.7604399140301354E-4</c:v>
                </c:pt>
                <c:pt idx="251">
                  <c:v>1.3572171648635504E-2</c:v>
                </c:pt>
                <c:pt idx="252">
                  <c:v>1.149296049875647E-2</c:v>
                </c:pt>
                <c:pt idx="253">
                  <c:v>3.0892881117849124E-3</c:v>
                </c:pt>
                <c:pt idx="254">
                  <c:v>-1.9108259954495985E-2</c:v>
                </c:pt>
                <c:pt idx="255">
                  <c:v>1.3923592709765842E-3</c:v>
                </c:pt>
                <c:pt idx="256">
                  <c:v>-4.2092067758046713E-2</c:v>
                </c:pt>
                <c:pt idx="257">
                  <c:v>5.1617133612038481E-3</c:v>
                </c:pt>
                <c:pt idx="258">
                  <c:v>1.2020640104646865E-3</c:v>
                </c:pt>
                <c:pt idx="259">
                  <c:v>6.1202753205699652E-3</c:v>
                </c:pt>
                <c:pt idx="260">
                  <c:v>-2.4038155590244965E-3</c:v>
                </c:pt>
                <c:pt idx="261">
                  <c:v>-1.2894276980322226E-2</c:v>
                </c:pt>
                <c:pt idx="262">
                  <c:v>9.6922621332287285E-3</c:v>
                </c:pt>
                <c:pt idx="263">
                  <c:v>-6.7576530336939441E-3</c:v>
                </c:pt>
                <c:pt idx="264">
                  <c:v>1.995451688891179E-2</c:v>
                </c:pt>
                <c:pt idx="265">
                  <c:v>-1.967170872840625E-4</c:v>
                </c:pt>
                <c:pt idx="266">
                  <c:v>-4.6499224226373556E-3</c:v>
                </c:pt>
                <c:pt idx="267">
                  <c:v>-4.3106470812104237E-4</c:v>
                </c:pt>
                <c:pt idx="268">
                  <c:v>-1.6419516871239625E-3</c:v>
                </c:pt>
                <c:pt idx="269">
                  <c:v>-3.7553405359117657E-3</c:v>
                </c:pt>
                <c:pt idx="270">
                  <c:v>-3.7942435402282516E-3</c:v>
                </c:pt>
                <c:pt idx="271">
                  <c:v>5.1145461065322658E-3</c:v>
                </c:pt>
                <c:pt idx="272">
                  <c:v>-6.0769348557864215E-4</c:v>
                </c:pt>
                <c:pt idx="273">
                  <c:v>-1.0038179155078186E-2</c:v>
                </c:pt>
                <c:pt idx="274">
                  <c:v>-3.2206954842565837E-4</c:v>
                </c:pt>
                <c:pt idx="275">
                  <c:v>-2.3938171541922404E-2</c:v>
                </c:pt>
                <c:pt idx="276">
                  <c:v>2.4037117453829901E-2</c:v>
                </c:pt>
                <c:pt idx="277">
                  <c:v>2.8865062439316662E-4</c:v>
                </c:pt>
                <c:pt idx="278">
                  <c:v>2.8877712727118417E-3</c:v>
                </c:pt>
                <c:pt idx="279">
                  <c:v>-1.1326156536562845E-2</c:v>
                </c:pt>
                <c:pt idx="280">
                  <c:v>-2.1220635826890047E-3</c:v>
                </c:pt>
                <c:pt idx="281">
                  <c:v>-1.1106357749912109E-2</c:v>
                </c:pt>
                <c:pt idx="282">
                  <c:v>-8.6641985946426005E-3</c:v>
                </c:pt>
                <c:pt idx="283">
                  <c:v>-7.3370847304182023E-3</c:v>
                </c:pt>
                <c:pt idx="284">
                  <c:v>1.0354791229228377E-4</c:v>
                </c:pt>
                <c:pt idx="285">
                  <c:v>-5.3601882622982292E-4</c:v>
                </c:pt>
                <c:pt idx="286">
                  <c:v>1.3184144802861031E-2</c:v>
                </c:pt>
                <c:pt idx="287">
                  <c:v>3.5152202559924585E-3</c:v>
                </c:pt>
                <c:pt idx="288">
                  <c:v>-5.5621321623771456E-3</c:v>
                </c:pt>
                <c:pt idx="289">
                  <c:v>-1.3616699947030044E-2</c:v>
                </c:pt>
                <c:pt idx="290">
                  <c:v>-3.4937778712437383E-2</c:v>
                </c:pt>
                <c:pt idx="291">
                  <c:v>-6.595263915169616E-3</c:v>
                </c:pt>
                <c:pt idx="292">
                  <c:v>1.4301492904520601E-2</c:v>
                </c:pt>
                <c:pt idx="293">
                  <c:v>-1.0270571235681284E-2</c:v>
                </c:pt>
                <c:pt idx="294">
                  <c:v>-1.3202894635285593E-2</c:v>
                </c:pt>
                <c:pt idx="295">
                  <c:v>-1.2939367339463031E-3</c:v>
                </c:pt>
                <c:pt idx="296">
                  <c:v>-1.4157956114700656E-2</c:v>
                </c:pt>
                <c:pt idx="297">
                  <c:v>2.383972771818995E-2</c:v>
                </c:pt>
                <c:pt idx="298">
                  <c:v>2.2146754179799338E-3</c:v>
                </c:pt>
                <c:pt idx="299">
                  <c:v>7.8409010307873683E-4</c:v>
                </c:pt>
                <c:pt idx="300">
                  <c:v>-3.2949820048173639E-5</c:v>
                </c:pt>
                <c:pt idx="301">
                  <c:v>-4.9287361030520551E-3</c:v>
                </c:pt>
                <c:pt idx="302">
                  <c:v>9.8293867937479847E-3</c:v>
                </c:pt>
                <c:pt idx="303">
                  <c:v>-4.1060300202810799E-3</c:v>
                </c:pt>
                <c:pt idx="304">
                  <c:v>-1.0418525625085502E-3</c:v>
                </c:pt>
                <c:pt idx="305">
                  <c:v>-1.7528157820611008E-4</c:v>
                </c:pt>
                <c:pt idx="306">
                  <c:v>-4.7821418004382618E-3</c:v>
                </c:pt>
                <c:pt idx="307">
                  <c:v>5.7102176445408019E-3</c:v>
                </c:pt>
                <c:pt idx="308">
                  <c:v>-4.6165386850315435E-3</c:v>
                </c:pt>
                <c:pt idx="309">
                  <c:v>-2.2135618211695514E-3</c:v>
                </c:pt>
                <c:pt idx="310">
                  <c:v>-1.2497621663632831E-2</c:v>
                </c:pt>
                <c:pt idx="311">
                  <c:v>-2.1621987968684718E-2</c:v>
                </c:pt>
                <c:pt idx="312">
                  <c:v>1.0810379295629157E-2</c:v>
                </c:pt>
                <c:pt idx="313">
                  <c:v>4.2457924719048485E-3</c:v>
                </c:pt>
                <c:pt idx="314">
                  <c:v>9.1755785085800184E-4</c:v>
                </c:pt>
                <c:pt idx="315">
                  <c:v>5.4743094240615985E-3</c:v>
                </c:pt>
                <c:pt idx="316">
                  <c:v>-4.9489254778072207E-3</c:v>
                </c:pt>
                <c:pt idx="317">
                  <c:v>3.1991250704669085E-3</c:v>
                </c:pt>
                <c:pt idx="318">
                  <c:v>9.411409054751468E-3</c:v>
                </c:pt>
                <c:pt idx="319">
                  <c:v>-1.0021791123754453E-2</c:v>
                </c:pt>
                <c:pt idx="320">
                  <c:v>-4.8535876007612153E-6</c:v>
                </c:pt>
                <c:pt idx="321">
                  <c:v>9.3259701316619273E-3</c:v>
                </c:pt>
                <c:pt idx="322">
                  <c:v>-6.4711528311689045E-3</c:v>
                </c:pt>
                <c:pt idx="323">
                  <c:v>1.7580263744766334E-2</c:v>
                </c:pt>
                <c:pt idx="324">
                  <c:v>7.3734243744893492E-3</c:v>
                </c:pt>
                <c:pt idx="325">
                  <c:v>-8.5702481443227108E-3</c:v>
                </c:pt>
                <c:pt idx="326">
                  <c:v>7.3502074920956872E-3</c:v>
                </c:pt>
                <c:pt idx="327">
                  <c:v>8.4397679558329778E-3</c:v>
                </c:pt>
                <c:pt idx="328">
                  <c:v>-3.5865473962282709E-3</c:v>
                </c:pt>
                <c:pt idx="329">
                  <c:v>-1.7054136307709891E-3</c:v>
                </c:pt>
                <c:pt idx="330">
                  <c:v>-6.6350834191549876E-3</c:v>
                </c:pt>
                <c:pt idx="331">
                  <c:v>1.2578369074475716E-2</c:v>
                </c:pt>
                <c:pt idx="332">
                  <c:v>-1.4677187626341277E-3</c:v>
                </c:pt>
                <c:pt idx="333">
                  <c:v>-3.5236649564332474E-3</c:v>
                </c:pt>
                <c:pt idx="334">
                  <c:v>-5.2585001450842659E-3</c:v>
                </c:pt>
                <c:pt idx="335">
                  <c:v>9.8200795023267173E-3</c:v>
                </c:pt>
                <c:pt idx="336">
                  <c:v>-7.300582750470107E-3</c:v>
                </c:pt>
                <c:pt idx="337">
                  <c:v>6.6464557292367395E-3</c:v>
                </c:pt>
                <c:pt idx="338">
                  <c:v>1.5273561277173945E-2</c:v>
                </c:pt>
                <c:pt idx="339">
                  <c:v>2.3591630715862361E-2</c:v>
                </c:pt>
                <c:pt idx="340">
                  <c:v>3.4506709162584396E-3</c:v>
                </c:pt>
                <c:pt idx="341">
                  <c:v>7.6901368146202352E-3</c:v>
                </c:pt>
                <c:pt idx="342">
                  <c:v>1.7736509841074944E-3</c:v>
                </c:pt>
                <c:pt idx="343">
                  <c:v>-7.5217339155935956E-4</c:v>
                </c:pt>
                <c:pt idx="344">
                  <c:v>3.8815511226091251E-3</c:v>
                </c:pt>
                <c:pt idx="345">
                  <c:v>8.4794270252450711E-3</c:v>
                </c:pt>
                <c:pt idx="346">
                  <c:v>6.5881500479978124E-3</c:v>
                </c:pt>
                <c:pt idx="347">
                  <c:v>-3.5569178693637706E-4</c:v>
                </c:pt>
                <c:pt idx="348">
                  <c:v>7.162065308121161E-3</c:v>
                </c:pt>
                <c:pt idx="349">
                  <c:v>-5.988112305637238E-3</c:v>
                </c:pt>
                <c:pt idx="350">
                  <c:v>-7.3890106460126441E-3</c:v>
                </c:pt>
                <c:pt idx="351">
                  <c:v>9.9465097956871248E-3</c:v>
                </c:pt>
                <c:pt idx="352">
                  <c:v>-1.7119170137463592E-2</c:v>
                </c:pt>
                <c:pt idx="353">
                  <c:v>1.1249238337778297E-2</c:v>
                </c:pt>
                <c:pt idx="354">
                  <c:v>4.5586225677852712E-4</c:v>
                </c:pt>
                <c:pt idx="355">
                  <c:v>-2.4251884952719515E-3</c:v>
                </c:pt>
                <c:pt idx="356">
                  <c:v>8.6496581454905096E-3</c:v>
                </c:pt>
                <c:pt idx="357">
                  <c:v>8.5045719911907951E-4</c:v>
                </c:pt>
                <c:pt idx="358">
                  <c:v>-8.8691411629585222E-3</c:v>
                </c:pt>
                <c:pt idx="359">
                  <c:v>-6.4982830509521779E-3</c:v>
                </c:pt>
                <c:pt idx="360">
                  <c:v>-5.736728934428008E-3</c:v>
                </c:pt>
                <c:pt idx="361">
                  <c:v>9.7982472650096214E-3</c:v>
                </c:pt>
                <c:pt idx="362">
                  <c:v>-4.8527268158756236E-2</c:v>
                </c:pt>
                <c:pt idx="363">
                  <c:v>-1.3173873916652961E-4</c:v>
                </c:pt>
                <c:pt idx="364">
                  <c:v>7.8624493591880427E-3</c:v>
                </c:pt>
                <c:pt idx="365">
                  <c:v>9.8260199464944966E-5</c:v>
                </c:pt>
                <c:pt idx="366">
                  <c:v>6.5732784350752971E-3</c:v>
                </c:pt>
                <c:pt idx="367">
                  <c:v>-5.9655944214676796E-4</c:v>
                </c:pt>
                <c:pt idx="368">
                  <c:v>-1.9698427998919286E-3</c:v>
                </c:pt>
                <c:pt idx="369">
                  <c:v>-5.1119413142199114E-3</c:v>
                </c:pt>
                <c:pt idx="370">
                  <c:v>-1.7201115803578471E-3</c:v>
                </c:pt>
                <c:pt idx="371">
                  <c:v>6.7670428261603684E-3</c:v>
                </c:pt>
                <c:pt idx="372">
                  <c:v>1.2942085917140417E-3</c:v>
                </c:pt>
                <c:pt idx="373">
                  <c:v>3.7727074045653002E-3</c:v>
                </c:pt>
                <c:pt idx="374">
                  <c:v>1.7910801656796694E-3</c:v>
                </c:pt>
                <c:pt idx="375">
                  <c:v>-3.0752997240956798E-3</c:v>
                </c:pt>
                <c:pt idx="376">
                  <c:v>1.3510230836450277E-2</c:v>
                </c:pt>
                <c:pt idx="377">
                  <c:v>8.4076448415364624E-4</c:v>
                </c:pt>
                <c:pt idx="378">
                  <c:v>5.7790756585650053E-3</c:v>
                </c:pt>
                <c:pt idx="379">
                  <c:v>-5.109574963844757E-3</c:v>
                </c:pt>
                <c:pt idx="380">
                  <c:v>1.0194608432246096E-2</c:v>
                </c:pt>
                <c:pt idx="381">
                  <c:v>7.2851542830306946E-3</c:v>
                </c:pt>
                <c:pt idx="382">
                  <c:v>2.2474239303846605E-3</c:v>
                </c:pt>
                <c:pt idx="383">
                  <c:v>-7.6022884644826715E-3</c:v>
                </c:pt>
                <c:pt idx="384">
                  <c:v>-9.4441730513440524E-3</c:v>
                </c:pt>
                <c:pt idx="385">
                  <c:v>1.1064996362491286E-2</c:v>
                </c:pt>
                <c:pt idx="386">
                  <c:v>-8.4321194040064794E-3</c:v>
                </c:pt>
                <c:pt idx="387">
                  <c:v>1.0578549225588823E-2</c:v>
                </c:pt>
                <c:pt idx="388">
                  <c:v>-6.2115592245749903E-4</c:v>
                </c:pt>
                <c:pt idx="389">
                  <c:v>2.1410730702227768E-2</c:v>
                </c:pt>
                <c:pt idx="390">
                  <c:v>-1.3660688165664604E-2</c:v>
                </c:pt>
                <c:pt idx="391">
                  <c:v>5.0060315355654455E-3</c:v>
                </c:pt>
                <c:pt idx="392">
                  <c:v>8.6584633479552982E-4</c:v>
                </c:pt>
                <c:pt idx="393">
                  <c:v>-3.4665511555731746E-3</c:v>
                </c:pt>
                <c:pt idx="394">
                  <c:v>-2.982614976008009E-3</c:v>
                </c:pt>
                <c:pt idx="395">
                  <c:v>-1.5928883025217468E-2</c:v>
                </c:pt>
                <c:pt idx="396">
                  <c:v>-1.8394813003615371E-2</c:v>
                </c:pt>
                <c:pt idx="397">
                  <c:v>5.5998546510606622E-4</c:v>
                </c:pt>
                <c:pt idx="398">
                  <c:v>1.2608142578918994E-2</c:v>
                </c:pt>
                <c:pt idx="399">
                  <c:v>-5.5387483040946397E-3</c:v>
                </c:pt>
                <c:pt idx="400">
                  <c:v>1.9962340026245209E-2</c:v>
                </c:pt>
                <c:pt idx="401">
                  <c:v>6.8275197897243838E-3</c:v>
                </c:pt>
                <c:pt idx="402">
                  <c:v>-2.6622046727755742E-4</c:v>
                </c:pt>
                <c:pt idx="403">
                  <c:v>-4.1641396159838411E-3</c:v>
                </c:pt>
                <c:pt idx="404">
                  <c:v>1.2779027298787856E-2</c:v>
                </c:pt>
                <c:pt idx="405">
                  <c:v>7.9287152269137233E-3</c:v>
                </c:pt>
                <c:pt idx="406">
                  <c:v>-6.0133822922648541E-3</c:v>
                </c:pt>
                <c:pt idx="407">
                  <c:v>5.890184819292754E-3</c:v>
                </c:pt>
                <c:pt idx="408">
                  <c:v>1.7296012293022588E-2</c:v>
                </c:pt>
                <c:pt idx="409">
                  <c:v>-7.6143128871592721E-3</c:v>
                </c:pt>
                <c:pt idx="410">
                  <c:v>3.8114386264389505E-3</c:v>
                </c:pt>
                <c:pt idx="411">
                  <c:v>-6.024061743742055E-4</c:v>
                </c:pt>
                <c:pt idx="412">
                  <c:v>-5.0901966248976514E-5</c:v>
                </c:pt>
                <c:pt idx="413">
                  <c:v>1.3332033966697656E-2</c:v>
                </c:pt>
                <c:pt idx="414">
                  <c:v>-1.2837315645535523E-2</c:v>
                </c:pt>
                <c:pt idx="415">
                  <c:v>-7.6010507466538419E-3</c:v>
                </c:pt>
                <c:pt idx="416">
                  <c:v>2.5099702829154726E-3</c:v>
                </c:pt>
                <c:pt idx="417">
                  <c:v>2.2903561196530096E-3</c:v>
                </c:pt>
                <c:pt idx="418">
                  <c:v>-2.6256398676055941E-3</c:v>
                </c:pt>
                <c:pt idx="419">
                  <c:v>2.2372930680414952E-3</c:v>
                </c:pt>
                <c:pt idx="420">
                  <c:v>1.3201669326110117E-2</c:v>
                </c:pt>
                <c:pt idx="421">
                  <c:v>-3.5611665551180298E-3</c:v>
                </c:pt>
                <c:pt idx="422">
                  <c:v>-1.6438643449941798E-2</c:v>
                </c:pt>
                <c:pt idx="423">
                  <c:v>-1.2981097940404401E-2</c:v>
                </c:pt>
                <c:pt idx="424">
                  <c:v>8.8919166971657467E-3</c:v>
                </c:pt>
                <c:pt idx="425">
                  <c:v>1.1364058658205917E-2</c:v>
                </c:pt>
                <c:pt idx="426">
                  <c:v>9.6981177236432086E-5</c:v>
                </c:pt>
                <c:pt idx="427">
                  <c:v>-1.8075849720338315E-2</c:v>
                </c:pt>
                <c:pt idx="428">
                  <c:v>1.1443611923539574E-3</c:v>
                </c:pt>
                <c:pt idx="429">
                  <c:v>4.3388488983858052E-3</c:v>
                </c:pt>
                <c:pt idx="430">
                  <c:v>-5.1744659923145661E-3</c:v>
                </c:pt>
                <c:pt idx="431">
                  <c:v>-6.4798435548349513E-3</c:v>
                </c:pt>
                <c:pt idx="432">
                  <c:v>1.96340684450334E-2</c:v>
                </c:pt>
                <c:pt idx="433">
                  <c:v>5.6928205414983933E-3</c:v>
                </c:pt>
                <c:pt idx="434">
                  <c:v>-6.2873814600017256E-4</c:v>
                </c:pt>
                <c:pt idx="435">
                  <c:v>2.6982299729407426E-3</c:v>
                </c:pt>
                <c:pt idx="436">
                  <c:v>1.098684254265543E-3</c:v>
                </c:pt>
                <c:pt idx="437">
                  <c:v>-7.5294301427369552E-3</c:v>
                </c:pt>
                <c:pt idx="438">
                  <c:v>4.8880024850254866E-3</c:v>
                </c:pt>
                <c:pt idx="439">
                  <c:v>-6.9815253418895225E-3</c:v>
                </c:pt>
                <c:pt idx="440">
                  <c:v>3.7919966428827429E-3</c:v>
                </c:pt>
                <c:pt idx="441">
                  <c:v>2.6693711885408606E-2</c:v>
                </c:pt>
                <c:pt idx="442">
                  <c:v>1.0860254285923483E-3</c:v>
                </c:pt>
                <c:pt idx="443">
                  <c:v>-2.0452404508635277E-2</c:v>
                </c:pt>
                <c:pt idx="444">
                  <c:v>3.9288668902476027E-3</c:v>
                </c:pt>
                <c:pt idx="445">
                  <c:v>1.7738766851905147E-2</c:v>
                </c:pt>
                <c:pt idx="446">
                  <c:v>2.4364703862398075E-3</c:v>
                </c:pt>
                <c:pt idx="447">
                  <c:v>8.3201002549228176E-3</c:v>
                </c:pt>
                <c:pt idx="448">
                  <c:v>6.8459298905903018E-3</c:v>
                </c:pt>
                <c:pt idx="449">
                  <c:v>-1.1748531162115584E-3</c:v>
                </c:pt>
                <c:pt idx="450">
                  <c:v>5.4936395373441837E-3</c:v>
                </c:pt>
                <c:pt idx="451">
                  <c:v>-2.5360500597376469E-3</c:v>
                </c:pt>
                <c:pt idx="452">
                  <c:v>-2.1719374609617932E-2</c:v>
                </c:pt>
                <c:pt idx="453">
                  <c:v>6.7863015064147502E-3</c:v>
                </c:pt>
                <c:pt idx="454">
                  <c:v>-8.20797024187973E-3</c:v>
                </c:pt>
                <c:pt idx="455">
                  <c:v>-1.8936347370625647E-2</c:v>
                </c:pt>
                <c:pt idx="456">
                  <c:v>1.158856684737615E-2</c:v>
                </c:pt>
                <c:pt idx="457">
                  <c:v>1.6343798596587703E-2</c:v>
                </c:pt>
                <c:pt idx="458">
                  <c:v>6.0559347347225448E-3</c:v>
                </c:pt>
                <c:pt idx="459">
                  <c:v>2.4171618291650432E-3</c:v>
                </c:pt>
                <c:pt idx="460">
                  <c:v>1.5448944132838743E-2</c:v>
                </c:pt>
                <c:pt idx="461">
                  <c:v>8.4433729119260306E-3</c:v>
                </c:pt>
                <c:pt idx="462">
                  <c:v>1.0771924290942833E-2</c:v>
                </c:pt>
                <c:pt idx="463">
                  <c:v>1.6973882091576204E-2</c:v>
                </c:pt>
                <c:pt idx="464">
                  <c:v>-1.434354780405774E-2</c:v>
                </c:pt>
                <c:pt idx="465">
                  <c:v>9.8448457244756232E-3</c:v>
                </c:pt>
                <c:pt idx="466">
                  <c:v>-5.5099186304424369E-3</c:v>
                </c:pt>
                <c:pt idx="467">
                  <c:v>-7.037294720770069E-3</c:v>
                </c:pt>
                <c:pt idx="468">
                  <c:v>-2.5220882321536898E-2</c:v>
                </c:pt>
                <c:pt idx="469">
                  <c:v>-7.6057677932644726E-3</c:v>
                </c:pt>
                <c:pt idx="470">
                  <c:v>-2.5298899512544554E-3</c:v>
                </c:pt>
                <c:pt idx="471">
                  <c:v>3.3951865475144749E-3</c:v>
                </c:pt>
                <c:pt idx="472">
                  <c:v>-2.8251817427957585E-3</c:v>
                </c:pt>
                <c:pt idx="473">
                  <c:v>9.9078203825106563E-3</c:v>
                </c:pt>
                <c:pt idx="474">
                  <c:v>-4.8813740693705639E-3</c:v>
                </c:pt>
                <c:pt idx="475">
                  <c:v>3.9398204773132004E-3</c:v>
                </c:pt>
                <c:pt idx="476">
                  <c:v>-1.6787529140358866E-2</c:v>
                </c:pt>
                <c:pt idx="477">
                  <c:v>1.2097489304721258E-2</c:v>
                </c:pt>
                <c:pt idx="478">
                  <c:v>-1.1802166915385263E-3</c:v>
                </c:pt>
                <c:pt idx="479">
                  <c:v>6.6693283656804664E-3</c:v>
                </c:pt>
                <c:pt idx="480">
                  <c:v>3.2926100882691577E-3</c:v>
                </c:pt>
                <c:pt idx="481">
                  <c:v>-1.5498109458272518E-3</c:v>
                </c:pt>
                <c:pt idx="482">
                  <c:v>1.721882147218805E-3</c:v>
                </c:pt>
                <c:pt idx="483">
                  <c:v>-3.4038261299280917E-3</c:v>
                </c:pt>
                <c:pt idx="484">
                  <c:v>2.9897387179139627E-3</c:v>
                </c:pt>
                <c:pt idx="485">
                  <c:v>-4.6859553896401477E-3</c:v>
                </c:pt>
                <c:pt idx="486">
                  <c:v>1.9576578076151797E-2</c:v>
                </c:pt>
                <c:pt idx="487">
                  <c:v>4.0076106757372578E-3</c:v>
                </c:pt>
                <c:pt idx="488">
                  <c:v>-3.5490416691885862E-3</c:v>
                </c:pt>
                <c:pt idx="489">
                  <c:v>-5.0044687634122464E-3</c:v>
                </c:pt>
                <c:pt idx="490">
                  <c:v>7.6625935369988773E-3</c:v>
                </c:pt>
                <c:pt idx="491">
                  <c:v>5.3285833237288333E-3</c:v>
                </c:pt>
                <c:pt idx="492">
                  <c:v>-1.2492736448767814E-2</c:v>
                </c:pt>
                <c:pt idx="493">
                  <c:v>1.1486492493701527E-2</c:v>
                </c:pt>
                <c:pt idx="494">
                  <c:v>-4.2477498631470961E-2</c:v>
                </c:pt>
                <c:pt idx="495">
                  <c:v>4.2629074810519946E-2</c:v>
                </c:pt>
                <c:pt idx="496">
                  <c:v>4.2102795904536356E-3</c:v>
                </c:pt>
                <c:pt idx="497">
                  <c:v>9.0151414533092469E-3</c:v>
                </c:pt>
                <c:pt idx="498">
                  <c:v>-1.5376183631156129E-2</c:v>
                </c:pt>
                <c:pt idx="499">
                  <c:v>-2.649952407724648E-3</c:v>
                </c:pt>
                <c:pt idx="500">
                  <c:v>7.271775514478415E-3</c:v>
                </c:pt>
                <c:pt idx="501">
                  <c:v>-1.9397514652744193E-2</c:v>
                </c:pt>
                <c:pt idx="502">
                  <c:v>6.3492556524814706E-3</c:v>
                </c:pt>
                <c:pt idx="503">
                  <c:v>-1.2397693865150184E-2</c:v>
                </c:pt>
                <c:pt idx="504">
                  <c:v>2.2693984637228656E-2</c:v>
                </c:pt>
                <c:pt idx="505">
                  <c:v>4.1589669382977286E-3</c:v>
                </c:pt>
                <c:pt idx="506">
                  <c:v>-4.98074994982975E-3</c:v>
                </c:pt>
                <c:pt idx="507">
                  <c:v>-2.0136169427675825E-3</c:v>
                </c:pt>
                <c:pt idx="508">
                  <c:v>1.1400380450485865E-3</c:v>
                </c:pt>
                <c:pt idx="509">
                  <c:v>-1.1467833695572006E-2</c:v>
                </c:pt>
                <c:pt idx="510">
                  <c:v>2.3497866006781946E-2</c:v>
                </c:pt>
                <c:pt idx="511">
                  <c:v>8.1239078371009798E-4</c:v>
                </c:pt>
                <c:pt idx="512">
                  <c:v>-5.2420626295572436E-3</c:v>
                </c:pt>
                <c:pt idx="513">
                  <c:v>5.4044666884266977E-3</c:v>
                </c:pt>
                <c:pt idx="514">
                  <c:v>5.9727427331475423E-3</c:v>
                </c:pt>
                <c:pt idx="515">
                  <c:v>-1.0622738585848434E-2</c:v>
                </c:pt>
                <c:pt idx="516">
                  <c:v>-1.7777633062351479E-2</c:v>
                </c:pt>
                <c:pt idx="517">
                  <c:v>-5.529001161942472E-3</c:v>
                </c:pt>
                <c:pt idx="518">
                  <c:v>-3.1055852802580747E-3</c:v>
                </c:pt>
                <c:pt idx="519">
                  <c:v>1.1082332537997628E-2</c:v>
                </c:pt>
                <c:pt idx="520">
                  <c:v>2.7791488321746603E-3</c:v>
                </c:pt>
                <c:pt idx="521">
                  <c:v>-3.7099563525219746E-3</c:v>
                </c:pt>
                <c:pt idx="522">
                  <c:v>-2.8057171285923678E-4</c:v>
                </c:pt>
                <c:pt idx="523">
                  <c:v>-5.7209902407801341E-4</c:v>
                </c:pt>
                <c:pt idx="524">
                  <c:v>5.3120372117005992E-3</c:v>
                </c:pt>
                <c:pt idx="525">
                  <c:v>-4.2088799801995652E-3</c:v>
                </c:pt>
                <c:pt idx="526">
                  <c:v>7.7689808630367575E-3</c:v>
                </c:pt>
                <c:pt idx="527">
                  <c:v>6.5336461050087809E-3</c:v>
                </c:pt>
                <c:pt idx="528">
                  <c:v>9.2086422046997688E-3</c:v>
                </c:pt>
                <c:pt idx="529">
                  <c:v>-4.1574184700302955E-3</c:v>
                </c:pt>
                <c:pt idx="530">
                  <c:v>8.3027291019748591E-3</c:v>
                </c:pt>
                <c:pt idx="531">
                  <c:v>2.1842895922388115E-2</c:v>
                </c:pt>
                <c:pt idx="532">
                  <c:v>-3.098025568933821E-3</c:v>
                </c:pt>
                <c:pt idx="533">
                  <c:v>2.9611379801258168E-3</c:v>
                </c:pt>
                <c:pt idx="534">
                  <c:v>4.7395182744731164E-4</c:v>
                </c:pt>
                <c:pt idx="535">
                  <c:v>1.8529426431969198E-3</c:v>
                </c:pt>
                <c:pt idx="536">
                  <c:v>1.4089983443909739E-2</c:v>
                </c:pt>
                <c:pt idx="537">
                  <c:v>-2.0329305642973087E-2</c:v>
                </c:pt>
                <c:pt idx="538">
                  <c:v>3.8931278256249002E-4</c:v>
                </c:pt>
                <c:pt idx="539">
                  <c:v>3.5372974005272874E-2</c:v>
                </c:pt>
                <c:pt idx="540">
                  <c:v>-1.5460706858894195E-2</c:v>
                </c:pt>
                <c:pt idx="541">
                  <c:v>1.3234659678911466E-2</c:v>
                </c:pt>
                <c:pt idx="542">
                  <c:v>1.5643566094071172E-2</c:v>
                </c:pt>
                <c:pt idx="543">
                  <c:v>1.6691640990461307E-2</c:v>
                </c:pt>
                <c:pt idx="544">
                  <c:v>2.3654180375180994E-2</c:v>
                </c:pt>
                <c:pt idx="545">
                  <c:v>-2.3280494702923399E-2</c:v>
                </c:pt>
                <c:pt idx="546">
                  <c:v>6.7075319751712806E-3</c:v>
                </c:pt>
                <c:pt idx="547">
                  <c:v>-8.2635012263888898E-3</c:v>
                </c:pt>
                <c:pt idx="548">
                  <c:v>-1.2205119171140309E-2</c:v>
                </c:pt>
                <c:pt idx="549">
                  <c:v>-1.3937625695220829E-2</c:v>
                </c:pt>
                <c:pt idx="550">
                  <c:v>-9.7988866479563931E-3</c:v>
                </c:pt>
                <c:pt idx="551">
                  <c:v>1.9580916820208547E-2</c:v>
                </c:pt>
                <c:pt idx="552">
                  <c:v>-7.1572136289579117E-3</c:v>
                </c:pt>
                <c:pt idx="553">
                  <c:v>7.1921489937372312E-3</c:v>
                </c:pt>
                <c:pt idx="554">
                  <c:v>-5.0495090146023328E-4</c:v>
                </c:pt>
                <c:pt idx="555">
                  <c:v>2.1858930434795164E-2</c:v>
                </c:pt>
                <c:pt idx="556">
                  <c:v>-3.9763085516365954E-3</c:v>
                </c:pt>
                <c:pt idx="557">
                  <c:v>-5.4854959832535558E-3</c:v>
                </c:pt>
                <c:pt idx="558">
                  <c:v>-1.1103681296224372E-2</c:v>
                </c:pt>
                <c:pt idx="559">
                  <c:v>1.1800738277605426E-2</c:v>
                </c:pt>
                <c:pt idx="560">
                  <c:v>8.1199644023142899E-3</c:v>
                </c:pt>
                <c:pt idx="561">
                  <c:v>-8.9506473270174278E-3</c:v>
                </c:pt>
                <c:pt idx="562">
                  <c:v>6.0163453888824586E-3</c:v>
                </c:pt>
                <c:pt idx="563">
                  <c:v>-3.4683922672121459E-3</c:v>
                </c:pt>
                <c:pt idx="564">
                  <c:v>-4.7894452266577037E-3</c:v>
                </c:pt>
                <c:pt idx="565">
                  <c:v>2.3739152468177455E-2</c:v>
                </c:pt>
                <c:pt idx="566">
                  <c:v>4.033471176370703E-3</c:v>
                </c:pt>
                <c:pt idx="567">
                  <c:v>-6.1588493678156808E-3</c:v>
                </c:pt>
                <c:pt idx="568">
                  <c:v>3.8414346333595873E-3</c:v>
                </c:pt>
                <c:pt idx="569">
                  <c:v>9.3332277279669924E-4</c:v>
                </c:pt>
                <c:pt idx="570">
                  <c:v>-7.5617112472780874E-3</c:v>
                </c:pt>
                <c:pt idx="571">
                  <c:v>1.7032917091230324E-3</c:v>
                </c:pt>
                <c:pt idx="572">
                  <c:v>5.4857968691793173E-3</c:v>
                </c:pt>
                <c:pt idx="573">
                  <c:v>-1.5075835624469869E-2</c:v>
                </c:pt>
                <c:pt idx="574">
                  <c:v>8.175328543473465E-3</c:v>
                </c:pt>
                <c:pt idx="575">
                  <c:v>1.0087420140470191E-2</c:v>
                </c:pt>
                <c:pt idx="576">
                  <c:v>-2.8101344718198607E-3</c:v>
                </c:pt>
                <c:pt idx="577">
                  <c:v>-2.5574878121194231E-2</c:v>
                </c:pt>
                <c:pt idx="578">
                  <c:v>6.9333415886634565E-3</c:v>
                </c:pt>
                <c:pt idx="579">
                  <c:v>6.5857410067697672E-4</c:v>
                </c:pt>
                <c:pt idx="580">
                  <c:v>-9.7379016546828689E-3</c:v>
                </c:pt>
                <c:pt idx="581">
                  <c:v>-4.2397630379311015E-3</c:v>
                </c:pt>
                <c:pt idx="582">
                  <c:v>-7.7484674352794845E-3</c:v>
                </c:pt>
                <c:pt idx="583">
                  <c:v>-2.8767479097016779E-3</c:v>
                </c:pt>
                <c:pt idx="584">
                  <c:v>1.2544202014900261E-2</c:v>
                </c:pt>
                <c:pt idx="585">
                  <c:v>-1.0060511418011755E-2</c:v>
                </c:pt>
                <c:pt idx="586">
                  <c:v>9.4396656721875056E-4</c:v>
                </c:pt>
                <c:pt idx="587">
                  <c:v>1.0189998209712597E-2</c:v>
                </c:pt>
                <c:pt idx="588">
                  <c:v>5.7133960733353698E-3</c:v>
                </c:pt>
                <c:pt idx="589">
                  <c:v>9.0685763040941215E-3</c:v>
                </c:pt>
                <c:pt idx="590">
                  <c:v>2.5354094769958029E-2</c:v>
                </c:pt>
                <c:pt idx="591">
                  <c:v>1.1975308166183167E-2</c:v>
                </c:pt>
                <c:pt idx="592">
                  <c:v>4.5130100268657462E-3</c:v>
                </c:pt>
                <c:pt idx="593">
                  <c:v>1.1632927677394999E-2</c:v>
                </c:pt>
                <c:pt idx="594">
                  <c:v>-1.1861494738576594E-2</c:v>
                </c:pt>
                <c:pt idx="595">
                  <c:v>9.8991301459186651E-3</c:v>
                </c:pt>
                <c:pt idx="596">
                  <c:v>2.1110882118230878E-3</c:v>
                </c:pt>
                <c:pt idx="597">
                  <c:v>-1.2790113997846306E-2</c:v>
                </c:pt>
                <c:pt idx="598">
                  <c:v>-1.5808390485069494E-2</c:v>
                </c:pt>
                <c:pt idx="599">
                  <c:v>8.0371991495228404E-3</c:v>
                </c:pt>
                <c:pt idx="600">
                  <c:v>6.4708455467135011E-3</c:v>
                </c:pt>
                <c:pt idx="601">
                  <c:v>-1.2806398809823616E-2</c:v>
                </c:pt>
                <c:pt idx="602">
                  <c:v>-6.1700520442291755E-3</c:v>
                </c:pt>
                <c:pt idx="603">
                  <c:v>1.6548298996115884E-2</c:v>
                </c:pt>
                <c:pt idx="604">
                  <c:v>1.8752163898638204E-2</c:v>
                </c:pt>
                <c:pt idx="605">
                  <c:v>-1.917895852805987E-2</c:v>
                </c:pt>
                <c:pt idx="606">
                  <c:v>2.7542707126829921E-2</c:v>
                </c:pt>
                <c:pt idx="607">
                  <c:v>-2.0925452877534889E-2</c:v>
                </c:pt>
                <c:pt idx="608">
                  <c:v>-4.1405715032118472E-3</c:v>
                </c:pt>
                <c:pt idx="609">
                  <c:v>9.5109152164120497E-3</c:v>
                </c:pt>
                <c:pt idx="610">
                  <c:v>2.0969678412983618E-2</c:v>
                </c:pt>
                <c:pt idx="611">
                  <c:v>-1.9594455765728916E-3</c:v>
                </c:pt>
                <c:pt idx="612">
                  <c:v>8.9748638214247074E-3</c:v>
                </c:pt>
                <c:pt idx="613">
                  <c:v>2.5790184162107965E-3</c:v>
                </c:pt>
                <c:pt idx="614">
                  <c:v>1.058372357354012E-2</c:v>
                </c:pt>
                <c:pt idx="615">
                  <c:v>-3.7450812834935719E-3</c:v>
                </c:pt>
                <c:pt idx="616">
                  <c:v>-1.2825185222888898E-2</c:v>
                </c:pt>
                <c:pt idx="617">
                  <c:v>-4.9794317013249975E-3</c:v>
                </c:pt>
                <c:pt idx="618">
                  <c:v>-7.8656160050355976E-3</c:v>
                </c:pt>
                <c:pt idx="619">
                  <c:v>-1.4050268485657547E-2</c:v>
                </c:pt>
                <c:pt idx="620">
                  <c:v>-9.6815138918032798E-3</c:v>
                </c:pt>
                <c:pt idx="621">
                  <c:v>-7.3105572367494834E-3</c:v>
                </c:pt>
                <c:pt idx="622">
                  <c:v>-8.6840951541090044E-3</c:v>
                </c:pt>
                <c:pt idx="623">
                  <c:v>-9.1444223096897436E-3</c:v>
                </c:pt>
                <c:pt idx="624">
                  <c:v>-6.9289014203343588E-3</c:v>
                </c:pt>
                <c:pt idx="625">
                  <c:v>8.7699690097243869E-3</c:v>
                </c:pt>
                <c:pt idx="626">
                  <c:v>-4.6357410927041279E-3</c:v>
                </c:pt>
                <c:pt idx="627">
                  <c:v>-4.2292116699103791E-5</c:v>
                </c:pt>
                <c:pt idx="628">
                  <c:v>-7.47603199787254E-3</c:v>
                </c:pt>
                <c:pt idx="629">
                  <c:v>8.1117201299472311E-3</c:v>
                </c:pt>
                <c:pt idx="630">
                  <c:v>2.5407584113436112E-2</c:v>
                </c:pt>
                <c:pt idx="631">
                  <c:v>2.0348899881040085E-2</c:v>
                </c:pt>
                <c:pt idx="632">
                  <c:v>2.4798562713273194E-2</c:v>
                </c:pt>
                <c:pt idx="633">
                  <c:v>1.5795425583784495E-2</c:v>
                </c:pt>
                <c:pt idx="634">
                  <c:v>-1.8330910180258753E-3</c:v>
                </c:pt>
                <c:pt idx="635">
                  <c:v>1.0367683575790201E-2</c:v>
                </c:pt>
                <c:pt idx="636">
                  <c:v>1.4126717054611894E-2</c:v>
                </c:pt>
                <c:pt idx="637">
                  <c:v>3.5633403124909306E-2</c:v>
                </c:pt>
                <c:pt idx="638">
                  <c:v>2.7107223820330862E-2</c:v>
                </c:pt>
                <c:pt idx="639">
                  <c:v>-0.13520049883683019</c:v>
                </c:pt>
                <c:pt idx="640">
                  <c:v>0.15784203694156029</c:v>
                </c:pt>
                <c:pt idx="641">
                  <c:v>-1.0717664644657706E-2</c:v>
                </c:pt>
                <c:pt idx="642">
                  <c:v>-2.4915812344108803E-2</c:v>
                </c:pt>
                <c:pt idx="643">
                  <c:v>-2.1742663747324996E-2</c:v>
                </c:pt>
                <c:pt idx="644">
                  <c:v>6.513173023730898E-3</c:v>
                </c:pt>
                <c:pt idx="645">
                  <c:v>-1.6634673977949318E-2</c:v>
                </c:pt>
                <c:pt idx="646">
                  <c:v>-2.757632738201054E-3</c:v>
                </c:pt>
                <c:pt idx="647">
                  <c:v>-2.8531650692016998E-2</c:v>
                </c:pt>
                <c:pt idx="648">
                  <c:v>-1.0850450748242384E-2</c:v>
                </c:pt>
                <c:pt idx="649">
                  <c:v>-8.9004712924717518E-3</c:v>
                </c:pt>
                <c:pt idx="650">
                  <c:v>-3.1404558019733943E-3</c:v>
                </c:pt>
                <c:pt idx="651">
                  <c:v>1.7465040328533542E-3</c:v>
                </c:pt>
                <c:pt idx="652">
                  <c:v>-8.9465270486299622E-3</c:v>
                </c:pt>
                <c:pt idx="653">
                  <c:v>7.6257132588532913E-3</c:v>
                </c:pt>
                <c:pt idx="654">
                  <c:v>1.2003576071825664E-2</c:v>
                </c:pt>
                <c:pt idx="655">
                  <c:v>5.2005966571943381E-3</c:v>
                </c:pt>
                <c:pt idx="656">
                  <c:v>-1.8102729130411786E-3</c:v>
                </c:pt>
                <c:pt idx="657">
                  <c:v>3.8470891568091574E-3</c:v>
                </c:pt>
                <c:pt idx="658">
                  <c:v>7.2469604369754974E-4</c:v>
                </c:pt>
                <c:pt idx="659">
                  <c:v>-1.4775827706502809E-2</c:v>
                </c:pt>
                <c:pt idx="660">
                  <c:v>-1.621807863157208E-2</c:v>
                </c:pt>
                <c:pt idx="661">
                  <c:v>5.0103860674011493E-3</c:v>
                </c:pt>
                <c:pt idx="662">
                  <c:v>4.4872384950591275E-3</c:v>
                </c:pt>
                <c:pt idx="663">
                  <c:v>-4.483000958150552E-3</c:v>
                </c:pt>
                <c:pt idx="664">
                  <c:v>2.304849881358062E-2</c:v>
                </c:pt>
                <c:pt idx="665">
                  <c:v>2.2949038323491302E-4</c:v>
                </c:pt>
                <c:pt idx="666">
                  <c:v>4.800908180254684E-3</c:v>
                </c:pt>
                <c:pt idx="667">
                  <c:v>1.555492152575671E-2</c:v>
                </c:pt>
                <c:pt idx="668">
                  <c:v>8.0875471600340976E-3</c:v>
                </c:pt>
                <c:pt idx="669">
                  <c:v>-3.7443581118501369E-3</c:v>
                </c:pt>
                <c:pt idx="670">
                  <c:v>-1.6353002614807959E-3</c:v>
                </c:pt>
                <c:pt idx="671">
                  <c:v>1.1075257229918459E-2</c:v>
                </c:pt>
                <c:pt idx="672">
                  <c:v>-6.8339584010035107E-2</c:v>
                </c:pt>
                <c:pt idx="673">
                  <c:v>7.5368219793102417E-2</c:v>
                </c:pt>
                <c:pt idx="674">
                  <c:v>5.6932128142388296E-3</c:v>
                </c:pt>
                <c:pt idx="675">
                  <c:v>7.7873301886415664E-4</c:v>
                </c:pt>
                <c:pt idx="676">
                  <c:v>-9.4647273753961526E-3</c:v>
                </c:pt>
                <c:pt idx="677">
                  <c:v>-1.3748293670968987E-2</c:v>
                </c:pt>
                <c:pt idx="678">
                  <c:v>3.7346654720826372E-3</c:v>
                </c:pt>
                <c:pt idx="679">
                  <c:v>7.5050245667106557E-3</c:v>
                </c:pt>
                <c:pt idx="680">
                  <c:v>-2.1848153454261769E-2</c:v>
                </c:pt>
                <c:pt idx="681">
                  <c:v>2.351537180622702E-3</c:v>
                </c:pt>
                <c:pt idx="682">
                  <c:v>1.1912575606789657E-3</c:v>
                </c:pt>
                <c:pt idx="683">
                  <c:v>1.6657777048373353E-2</c:v>
                </c:pt>
                <c:pt idx="684">
                  <c:v>-2.3031947787195535E-2</c:v>
                </c:pt>
                <c:pt idx="685">
                  <c:v>-4.4305904071646057E-3</c:v>
                </c:pt>
                <c:pt idx="686">
                  <c:v>-6.9379675869672549E-3</c:v>
                </c:pt>
                <c:pt idx="687">
                  <c:v>-3.3332770170747344E-2</c:v>
                </c:pt>
                <c:pt idx="688">
                  <c:v>-1.728456684660019E-3</c:v>
                </c:pt>
                <c:pt idx="689">
                  <c:v>-8.2060866303733694E-3</c:v>
                </c:pt>
                <c:pt idx="690">
                  <c:v>3.0485504761059439E-3</c:v>
                </c:pt>
                <c:pt idx="691">
                  <c:v>-1.4686243084950628E-2</c:v>
                </c:pt>
                <c:pt idx="692">
                  <c:v>9.3196377433058218E-3</c:v>
                </c:pt>
                <c:pt idx="693">
                  <c:v>2.0195113308565829E-3</c:v>
                </c:pt>
                <c:pt idx="694">
                  <c:v>-1.3038204972710734E-2</c:v>
                </c:pt>
                <c:pt idx="695">
                  <c:v>6.5927261485966802E-3</c:v>
                </c:pt>
                <c:pt idx="696">
                  <c:v>1.2386528432096991E-2</c:v>
                </c:pt>
                <c:pt idx="697">
                  <c:v>-1.837485270440203E-2</c:v>
                </c:pt>
                <c:pt idx="698">
                  <c:v>1.0579340510601476E-2</c:v>
                </c:pt>
                <c:pt idx="699">
                  <c:v>9.5409811060863416E-3</c:v>
                </c:pt>
                <c:pt idx="700">
                  <c:v>4.3938737375229832E-3</c:v>
                </c:pt>
                <c:pt idx="701">
                  <c:v>-1.046670820748366E-2</c:v>
                </c:pt>
                <c:pt idx="702">
                  <c:v>-2.2566182160089158E-3</c:v>
                </c:pt>
                <c:pt idx="703">
                  <c:v>1.2401316112891467E-3</c:v>
                </c:pt>
                <c:pt idx="704">
                  <c:v>1.9817059172391467E-4</c:v>
                </c:pt>
                <c:pt idx="705">
                  <c:v>-6.6859599358623581E-3</c:v>
                </c:pt>
                <c:pt idx="706">
                  <c:v>2.777603995306523E-2</c:v>
                </c:pt>
                <c:pt idx="707">
                  <c:v>-1.213134518345285E-2</c:v>
                </c:pt>
                <c:pt idx="708">
                  <c:v>3.624820005813318E-2</c:v>
                </c:pt>
                <c:pt idx="709">
                  <c:v>2.2311823951235186E-2</c:v>
                </c:pt>
                <c:pt idx="710">
                  <c:v>9.152451056304042E-3</c:v>
                </c:pt>
                <c:pt idx="711">
                  <c:v>-8.5854351841299706E-3</c:v>
                </c:pt>
                <c:pt idx="712">
                  <c:v>1.2931515066307667E-2</c:v>
                </c:pt>
                <c:pt idx="713">
                  <c:v>6.7967484907263307E-4</c:v>
                </c:pt>
                <c:pt idx="714">
                  <c:v>-3.2900125464630607E-3</c:v>
                </c:pt>
                <c:pt idx="715">
                  <c:v>-5.2785844265330747E-3</c:v>
                </c:pt>
                <c:pt idx="716">
                  <c:v>-8.2767280084088384E-3</c:v>
                </c:pt>
                <c:pt idx="717">
                  <c:v>7.2782864260157315E-3</c:v>
                </c:pt>
                <c:pt idx="718">
                  <c:v>2.8985603640221459E-3</c:v>
                </c:pt>
                <c:pt idx="719">
                  <c:v>-8.8694698599723482E-4</c:v>
                </c:pt>
                <c:pt idx="720">
                  <c:v>4.3167462243016898E-3</c:v>
                </c:pt>
                <c:pt idx="721">
                  <c:v>-7.4910103728618831E-3</c:v>
                </c:pt>
                <c:pt idx="722">
                  <c:v>7.9238413265982147E-3</c:v>
                </c:pt>
                <c:pt idx="723">
                  <c:v>-2.2655112005015E-3</c:v>
                </c:pt>
                <c:pt idx="724">
                  <c:v>3.1788620173069777E-2</c:v>
                </c:pt>
                <c:pt idx="725">
                  <c:v>-4.8942446662482838E-3</c:v>
                </c:pt>
                <c:pt idx="726">
                  <c:v>-1.7158918926540579E-2</c:v>
                </c:pt>
                <c:pt idx="727">
                  <c:v>6.4320728353801232E-3</c:v>
                </c:pt>
                <c:pt idx="728">
                  <c:v>7.8045734598022609E-3</c:v>
                </c:pt>
                <c:pt idx="729">
                  <c:v>-1.0915414743381663E-3</c:v>
                </c:pt>
                <c:pt idx="730">
                  <c:v>9.5093137862489567E-3</c:v>
                </c:pt>
                <c:pt idx="731">
                  <c:v>-1.270792700373154E-2</c:v>
                </c:pt>
                <c:pt idx="732">
                  <c:v>1.8243520755583966E-2</c:v>
                </c:pt>
                <c:pt idx="733">
                  <c:v>2.3795837282629818E-3</c:v>
                </c:pt>
                <c:pt idx="734">
                  <c:v>-1.6982460718061712E-2</c:v>
                </c:pt>
                <c:pt idx="735">
                  <c:v>7.4267033650478181E-3</c:v>
                </c:pt>
                <c:pt idx="736">
                  <c:v>-3.1751992847395818E-3</c:v>
                </c:pt>
                <c:pt idx="737">
                  <c:v>1.7474067130010706E-2</c:v>
                </c:pt>
                <c:pt idx="738">
                  <c:v>1.7817100066120585E-3</c:v>
                </c:pt>
                <c:pt idx="739">
                  <c:v>-1.5477394212660348E-2</c:v>
                </c:pt>
                <c:pt idx="740">
                  <c:v>5.8737300687555479E-3</c:v>
                </c:pt>
                <c:pt idx="741">
                  <c:v>3.7306525598294008E-3</c:v>
                </c:pt>
                <c:pt idx="742">
                  <c:v>7.8857205563993629E-3</c:v>
                </c:pt>
                <c:pt idx="743">
                  <c:v>-2.4764590402616138E-3</c:v>
                </c:pt>
                <c:pt idx="744">
                  <c:v>7.5307957122590519E-3</c:v>
                </c:pt>
                <c:pt idx="745">
                  <c:v>1.0989347176436249E-4</c:v>
                </c:pt>
                <c:pt idx="746">
                  <c:v>7.016635274605572E-3</c:v>
                </c:pt>
                <c:pt idx="747">
                  <c:v>5.0229555909314151E-4</c:v>
                </c:pt>
                <c:pt idx="748">
                  <c:v>1.3047173067269331E-2</c:v>
                </c:pt>
                <c:pt idx="749">
                  <c:v>-9.7150256507087963E-3</c:v>
                </c:pt>
                <c:pt idx="750">
                  <c:v>1.6920430433834607E-2</c:v>
                </c:pt>
                <c:pt idx="751">
                  <c:v>5.6671596804229694E-3</c:v>
                </c:pt>
                <c:pt idx="752">
                  <c:v>2.931521490182252E-4</c:v>
                </c:pt>
                <c:pt idx="753">
                  <c:v>5.1296909237940492E-3</c:v>
                </c:pt>
                <c:pt idx="754">
                  <c:v>1.1370815047110969E-2</c:v>
                </c:pt>
                <c:pt idx="755">
                  <c:v>1.1859345411191602E-2</c:v>
                </c:pt>
                <c:pt idx="756">
                  <c:v>-6.5889774438301048E-3</c:v>
                </c:pt>
                <c:pt idx="757">
                  <c:v>-1.853026452316737E-3</c:v>
                </c:pt>
                <c:pt idx="758">
                  <c:v>2.2394134220619396E-3</c:v>
                </c:pt>
                <c:pt idx="759">
                  <c:v>9.5153476747544628E-3</c:v>
                </c:pt>
                <c:pt idx="760">
                  <c:v>4.8711220958902908E-3</c:v>
                </c:pt>
                <c:pt idx="761">
                  <c:v>-1.9550448068659061E-3</c:v>
                </c:pt>
                <c:pt idx="762">
                  <c:v>1.0254093092976303E-2</c:v>
                </c:pt>
                <c:pt idx="763">
                  <c:v>4.3781127867376446E-3</c:v>
                </c:pt>
                <c:pt idx="764">
                  <c:v>-6.8302654601889454E-3</c:v>
                </c:pt>
                <c:pt idx="765">
                  <c:v>8.7147497081252245E-2</c:v>
                </c:pt>
                <c:pt idx="766">
                  <c:v>-6.3382813149544144E-3</c:v>
                </c:pt>
                <c:pt idx="767">
                  <c:v>8.3368835972070079E-2</c:v>
                </c:pt>
                <c:pt idx="768">
                  <c:v>-6.452327323423197E-3</c:v>
                </c:pt>
                <c:pt idx="769">
                  <c:v>-9.6813663386081938E-3</c:v>
                </c:pt>
                <c:pt idx="770">
                  <c:v>-1.4369376195963349E-2</c:v>
                </c:pt>
                <c:pt idx="771">
                  <c:v>2.4506189190711368E-2</c:v>
                </c:pt>
                <c:pt idx="772">
                  <c:v>-2.6136069079492064E-3</c:v>
                </c:pt>
                <c:pt idx="773">
                  <c:v>7.2430946356648691E-3</c:v>
                </c:pt>
                <c:pt idx="774">
                  <c:v>-1.2990120531412011E-2</c:v>
                </c:pt>
                <c:pt idx="775">
                  <c:v>-1.949033617122856E-2</c:v>
                </c:pt>
                <c:pt idx="776">
                  <c:v>-1.0913970105132556E-2</c:v>
                </c:pt>
                <c:pt idx="777">
                  <c:v>-7.2945534934990026E-3</c:v>
                </c:pt>
                <c:pt idx="778">
                  <c:v>-5.1837940356054919E-3</c:v>
                </c:pt>
                <c:pt idx="779">
                  <c:v>-5.6689169939635091E-3</c:v>
                </c:pt>
                <c:pt idx="780">
                  <c:v>-6.9781900120716419E-3</c:v>
                </c:pt>
                <c:pt idx="781">
                  <c:v>-1.3742308404008462E-2</c:v>
                </c:pt>
                <c:pt idx="782">
                  <c:v>2.4108602686485217E-3</c:v>
                </c:pt>
                <c:pt idx="783">
                  <c:v>-1.0540485580511922E-2</c:v>
                </c:pt>
                <c:pt idx="784">
                  <c:v>-7.9188489118851325E-3</c:v>
                </c:pt>
                <c:pt idx="785">
                  <c:v>-7.6672784378389184E-3</c:v>
                </c:pt>
                <c:pt idx="786">
                  <c:v>1.9156503494645791E-2</c:v>
                </c:pt>
                <c:pt idx="787">
                  <c:v>1.1006989075787134E-2</c:v>
                </c:pt>
                <c:pt idx="788">
                  <c:v>1.1587973650715191E-2</c:v>
                </c:pt>
                <c:pt idx="789">
                  <c:v>7.119956511245408E-2</c:v>
                </c:pt>
                <c:pt idx="790">
                  <c:v>-2.0860562345166467E-2</c:v>
                </c:pt>
                <c:pt idx="791">
                  <c:v>-1.9290008556055512E-2</c:v>
                </c:pt>
                <c:pt idx="792">
                  <c:v>2.4606596828009094E-4</c:v>
                </c:pt>
                <c:pt idx="793">
                  <c:v>1.7582529320605153E-2</c:v>
                </c:pt>
                <c:pt idx="794">
                  <c:v>3.5829643612648891E-2</c:v>
                </c:pt>
                <c:pt idx="795">
                  <c:v>8.879485147546726E-3</c:v>
                </c:pt>
                <c:pt idx="796">
                  <c:v>1.1138216184387184E-2</c:v>
                </c:pt>
                <c:pt idx="797">
                  <c:v>9.0873495756944381E-3</c:v>
                </c:pt>
                <c:pt idx="798">
                  <c:v>2.2529164920117245E-3</c:v>
                </c:pt>
                <c:pt idx="799">
                  <c:v>2.6472146340867638E-2</c:v>
                </c:pt>
                <c:pt idx="800">
                  <c:v>-1.8923717170040502E-2</c:v>
                </c:pt>
                <c:pt idx="801">
                  <c:v>-6.4135304789088464E-3</c:v>
                </c:pt>
                <c:pt idx="802">
                  <c:v>3.6132010256451305E-3</c:v>
                </c:pt>
                <c:pt idx="803">
                  <c:v>2.1573102186686715E-2</c:v>
                </c:pt>
                <c:pt idx="804">
                  <c:v>-1.306803223131236E-2</c:v>
                </c:pt>
                <c:pt idx="805">
                  <c:v>1.6252200146229853E-2</c:v>
                </c:pt>
                <c:pt idx="806">
                  <c:v>-8.8843695905757129E-3</c:v>
                </c:pt>
                <c:pt idx="807">
                  <c:v>1.2182848847281351E-2</c:v>
                </c:pt>
                <c:pt idx="808">
                  <c:v>-4.8984158261351591E-3</c:v>
                </c:pt>
                <c:pt idx="809">
                  <c:v>7.9229809958683648E-3</c:v>
                </c:pt>
                <c:pt idx="810">
                  <c:v>2.3261765716029364E-2</c:v>
                </c:pt>
                <c:pt idx="811">
                  <c:v>6.382529971610435E-3</c:v>
                </c:pt>
                <c:pt idx="812">
                  <c:v>4.1131735603681545E-4</c:v>
                </c:pt>
                <c:pt idx="813">
                  <c:v>-4.6691898995746633E-2</c:v>
                </c:pt>
                <c:pt idx="814">
                  <c:v>3.8378679028137942E-2</c:v>
                </c:pt>
                <c:pt idx="815">
                  <c:v>9.0048699213668114E-3</c:v>
                </c:pt>
                <c:pt idx="816">
                  <c:v>1.441190007341803E-2</c:v>
                </c:pt>
                <c:pt idx="817">
                  <c:v>-5.4417913825721261E-2</c:v>
                </c:pt>
                <c:pt idx="818">
                  <c:v>2.7326129129105706E-2</c:v>
                </c:pt>
                <c:pt idx="819">
                  <c:v>-8.1774071367623474E-3</c:v>
                </c:pt>
                <c:pt idx="820">
                  <c:v>-8.9866742104331224E-3</c:v>
                </c:pt>
                <c:pt idx="821">
                  <c:v>2.9524376252658257E-3</c:v>
                </c:pt>
                <c:pt idx="822">
                  <c:v>3.0711014332144072E-3</c:v>
                </c:pt>
                <c:pt idx="823">
                  <c:v>-7.5982976891536595E-5</c:v>
                </c:pt>
                <c:pt idx="824">
                  <c:v>1.2160229907576561E-2</c:v>
                </c:pt>
                <c:pt idx="825">
                  <c:v>7.0992038977171646E-3</c:v>
                </c:pt>
                <c:pt idx="826">
                  <c:v>9.741424866505902E-3</c:v>
                </c:pt>
                <c:pt idx="827">
                  <c:v>-1.4593664441558041E-2</c:v>
                </c:pt>
                <c:pt idx="828">
                  <c:v>2.9939932411539244E-3</c:v>
                </c:pt>
                <c:pt idx="829">
                  <c:v>5.5248279551011409E-3</c:v>
                </c:pt>
                <c:pt idx="830">
                  <c:v>8.8296499750455384E-5</c:v>
                </c:pt>
                <c:pt idx="831">
                  <c:v>-7.7813586939793154E-3</c:v>
                </c:pt>
                <c:pt idx="832">
                  <c:v>3.9333502635378229E-2</c:v>
                </c:pt>
                <c:pt idx="833">
                  <c:v>-3.9998711870512384E-2</c:v>
                </c:pt>
                <c:pt idx="834">
                  <c:v>-9.7949378039018254E-3</c:v>
                </c:pt>
                <c:pt idx="835">
                  <c:v>-2.4708954464599414E-3</c:v>
                </c:pt>
                <c:pt idx="836">
                  <c:v>-1.2911831602790677E-2</c:v>
                </c:pt>
                <c:pt idx="837">
                  <c:v>1.3479682489808218E-2</c:v>
                </c:pt>
                <c:pt idx="838">
                  <c:v>-7.5503880836207795E-3</c:v>
                </c:pt>
                <c:pt idx="839">
                  <c:v>7.5703906605716527E-3</c:v>
                </c:pt>
                <c:pt idx="840">
                  <c:v>-3.1274117282256582E-3</c:v>
                </c:pt>
                <c:pt idx="841">
                  <c:v>-8.3090347476261258E-3</c:v>
                </c:pt>
                <c:pt idx="842">
                  <c:v>-4.714529041855489E-3</c:v>
                </c:pt>
                <c:pt idx="843">
                  <c:v>1.0498490760489569E-3</c:v>
                </c:pt>
                <c:pt idx="844">
                  <c:v>9.4787378154891112E-3</c:v>
                </c:pt>
                <c:pt idx="845">
                  <c:v>5.0636341436422691E-3</c:v>
                </c:pt>
                <c:pt idx="846">
                  <c:v>-1.7472582665593997E-2</c:v>
                </c:pt>
                <c:pt idx="847">
                  <c:v>8.1759134760527961E-3</c:v>
                </c:pt>
                <c:pt idx="848">
                  <c:v>5.7896086449107723E-3</c:v>
                </c:pt>
                <c:pt idx="849">
                  <c:v>-1.0735384801373564E-2</c:v>
                </c:pt>
                <c:pt idx="850">
                  <c:v>1.1641765855562208E-2</c:v>
                </c:pt>
                <c:pt idx="851">
                  <c:v>8.5798555213021917E-4</c:v>
                </c:pt>
                <c:pt idx="852">
                  <c:v>-8.0331895709249874E-3</c:v>
                </c:pt>
                <c:pt idx="853">
                  <c:v>4.4994357500251642E-4</c:v>
                </c:pt>
                <c:pt idx="854">
                  <c:v>5.5024546829809586E-3</c:v>
                </c:pt>
                <c:pt idx="855">
                  <c:v>5.7908763124848525E-5</c:v>
                </c:pt>
                <c:pt idx="856">
                  <c:v>1.1785607243429514E-3</c:v>
                </c:pt>
                <c:pt idx="857">
                  <c:v>-1.1693231274807609E-2</c:v>
                </c:pt>
                <c:pt idx="858">
                  <c:v>-1.1366319668690262E-3</c:v>
                </c:pt>
                <c:pt idx="859">
                  <c:v>-1.2379003223450502E-2</c:v>
                </c:pt>
                <c:pt idx="860">
                  <c:v>2.4705480347966308E-3</c:v>
                </c:pt>
                <c:pt idx="861">
                  <c:v>-8.0439781720334207E-3</c:v>
                </c:pt>
                <c:pt idx="862">
                  <c:v>5.2545972557780296E-3</c:v>
                </c:pt>
                <c:pt idx="863">
                  <c:v>-6.3293421116098663E-3</c:v>
                </c:pt>
                <c:pt idx="864">
                  <c:v>-3.4994897683926905E-2</c:v>
                </c:pt>
                <c:pt idx="865">
                  <c:v>6.1829453853484463E-3</c:v>
                </c:pt>
                <c:pt idx="866">
                  <c:v>8.621887984089421E-3</c:v>
                </c:pt>
                <c:pt idx="867">
                  <c:v>-2.1686424785995771E-2</c:v>
                </c:pt>
                <c:pt idx="868">
                  <c:v>3.4131712424547836E-2</c:v>
                </c:pt>
                <c:pt idx="869">
                  <c:v>1.089790895069419E-2</c:v>
                </c:pt>
                <c:pt idx="870">
                  <c:v>-3.677163851067148E-3</c:v>
                </c:pt>
                <c:pt idx="871">
                  <c:v>-6.7576362554547529E-3</c:v>
                </c:pt>
                <c:pt idx="872">
                  <c:v>-1.6067103597273761E-2</c:v>
                </c:pt>
                <c:pt idx="873">
                  <c:v>3.5438610197361019E-2</c:v>
                </c:pt>
                <c:pt idx="874">
                  <c:v>7.3470907808545613E-3</c:v>
                </c:pt>
                <c:pt idx="875">
                  <c:v>8.6782352446820813E-3</c:v>
                </c:pt>
                <c:pt idx="876">
                  <c:v>-1.1529437116963898E-3</c:v>
                </c:pt>
                <c:pt idx="877">
                  <c:v>1.9430182432480505E-3</c:v>
                </c:pt>
                <c:pt idx="878">
                  <c:v>1.0106751276515903E-2</c:v>
                </c:pt>
                <c:pt idx="879">
                  <c:v>3.4656994611573333E-3</c:v>
                </c:pt>
                <c:pt idx="880">
                  <c:v>-1.4510918309458774E-2</c:v>
                </c:pt>
                <c:pt idx="881">
                  <c:v>1.8177625719856122E-3</c:v>
                </c:pt>
                <c:pt idx="882">
                  <c:v>-6.3078522931493191E-3</c:v>
                </c:pt>
                <c:pt idx="883">
                  <c:v>-8.2895890133447795E-4</c:v>
                </c:pt>
                <c:pt idx="884">
                  <c:v>-1.2215760229046073E-2</c:v>
                </c:pt>
                <c:pt idx="885">
                  <c:v>2.0057508733484671E-2</c:v>
                </c:pt>
                <c:pt idx="886">
                  <c:v>-3.1881410817493232E-2</c:v>
                </c:pt>
                <c:pt idx="887">
                  <c:v>2.0431364674936936E-3</c:v>
                </c:pt>
                <c:pt idx="888">
                  <c:v>1.0787243097377434E-2</c:v>
                </c:pt>
                <c:pt idx="889">
                  <c:v>-2.088765928280402E-3</c:v>
                </c:pt>
                <c:pt idx="890">
                  <c:v>-3.1762839693588946E-4</c:v>
                </c:pt>
                <c:pt idx="891">
                  <c:v>-5.0923510376250953E-5</c:v>
                </c:pt>
                <c:pt idx="892">
                  <c:v>7.0284423729073389E-3</c:v>
                </c:pt>
                <c:pt idx="893">
                  <c:v>1.5330415307288924E-3</c:v>
                </c:pt>
                <c:pt idx="894">
                  <c:v>4.4781069960151011E-3</c:v>
                </c:pt>
                <c:pt idx="895">
                  <c:v>6.3915359286478932E-3</c:v>
                </c:pt>
                <c:pt idx="896">
                  <c:v>5.871835127188022E-3</c:v>
                </c:pt>
                <c:pt idx="897">
                  <c:v>1.5071395347449078E-2</c:v>
                </c:pt>
                <c:pt idx="898">
                  <c:v>-1.5639761695334896E-4</c:v>
                </c:pt>
                <c:pt idx="899">
                  <c:v>3.0077075726613646E-3</c:v>
                </c:pt>
                <c:pt idx="900">
                  <c:v>1.2622301613548608E-2</c:v>
                </c:pt>
                <c:pt idx="901">
                  <c:v>1.0908062415511781E-2</c:v>
                </c:pt>
                <c:pt idx="902">
                  <c:v>6.1463365516563834E-3</c:v>
                </c:pt>
                <c:pt idx="903">
                  <c:v>-1.399649805442575E-3</c:v>
                </c:pt>
                <c:pt idx="904">
                  <c:v>6.8591305582562821E-3</c:v>
                </c:pt>
                <c:pt idx="905">
                  <c:v>-6.6939948249399531E-3</c:v>
                </c:pt>
                <c:pt idx="906">
                  <c:v>5.3867149970650654E-4</c:v>
                </c:pt>
                <c:pt idx="907">
                  <c:v>9.7098201773149608E-4</c:v>
                </c:pt>
                <c:pt idx="908">
                  <c:v>-7.6777708588696919E-3</c:v>
                </c:pt>
                <c:pt idx="909">
                  <c:v>2.8004959207459726E-3</c:v>
                </c:pt>
                <c:pt idx="910">
                  <c:v>-1.9208151616834788E-2</c:v>
                </c:pt>
                <c:pt idx="911">
                  <c:v>-5.6369559156783586E-3</c:v>
                </c:pt>
                <c:pt idx="912">
                  <c:v>4.7143912082774298E-4</c:v>
                </c:pt>
                <c:pt idx="913">
                  <c:v>1.2828501859059734E-3</c:v>
                </c:pt>
                <c:pt idx="914">
                  <c:v>-4.648761524096978E-3</c:v>
                </c:pt>
                <c:pt idx="915">
                  <c:v>3.0699273417523695E-3</c:v>
                </c:pt>
                <c:pt idx="916">
                  <c:v>2.7830301424399029E-3</c:v>
                </c:pt>
                <c:pt idx="917">
                  <c:v>-1.6583630874147853E-2</c:v>
                </c:pt>
                <c:pt idx="918">
                  <c:v>-5.2816738717092972E-4</c:v>
                </c:pt>
                <c:pt idx="919">
                  <c:v>-2.7627635880688572E-2</c:v>
                </c:pt>
                <c:pt idx="920">
                  <c:v>6.3836548931810004E-3</c:v>
                </c:pt>
                <c:pt idx="921">
                  <c:v>-1.4305725228398583E-2</c:v>
                </c:pt>
                <c:pt idx="922">
                  <c:v>-1.283353567308107E-2</c:v>
                </c:pt>
                <c:pt idx="923">
                  <c:v>-1.7674330158597956E-2</c:v>
                </c:pt>
                <c:pt idx="924">
                  <c:v>-7.6585196200630347E-3</c:v>
                </c:pt>
                <c:pt idx="925">
                  <c:v>-7.691600595948804E-3</c:v>
                </c:pt>
                <c:pt idx="926">
                  <c:v>-4.5468644804285566E-3</c:v>
                </c:pt>
                <c:pt idx="927">
                  <c:v>-1.6239822375273112E-2</c:v>
                </c:pt>
                <c:pt idx="928">
                  <c:v>5.5044581084946458E-3</c:v>
                </c:pt>
                <c:pt idx="929">
                  <c:v>1.9659473194421666E-2</c:v>
                </c:pt>
                <c:pt idx="930">
                  <c:v>7.7408383822789358E-3</c:v>
                </c:pt>
                <c:pt idx="931">
                  <c:v>-6.3208270338591336E-3</c:v>
                </c:pt>
                <c:pt idx="932">
                  <c:v>2.7385508176135623E-2</c:v>
                </c:pt>
                <c:pt idx="933">
                  <c:v>-1.0271232926088341E-2</c:v>
                </c:pt>
                <c:pt idx="934">
                  <c:v>2.1129971015145447E-3</c:v>
                </c:pt>
                <c:pt idx="935">
                  <c:v>1.5483681441398946E-2</c:v>
                </c:pt>
                <c:pt idx="936">
                  <c:v>1.4902065296627309E-2</c:v>
                </c:pt>
                <c:pt idx="937">
                  <c:v>7.348522551651619E-3</c:v>
                </c:pt>
                <c:pt idx="938">
                  <c:v>-2.0352633487755942E-2</c:v>
                </c:pt>
                <c:pt idx="939">
                  <c:v>1.6183034000042687E-2</c:v>
                </c:pt>
                <c:pt idx="940">
                  <c:v>7.8587176806462229E-3</c:v>
                </c:pt>
                <c:pt idx="941">
                  <c:v>4.0753333804245681E-3</c:v>
                </c:pt>
                <c:pt idx="942">
                  <c:v>7.0452115965325443E-4</c:v>
                </c:pt>
                <c:pt idx="943">
                  <c:v>-1.1713506332775464E-2</c:v>
                </c:pt>
                <c:pt idx="944">
                  <c:v>1.3733765254460458E-2</c:v>
                </c:pt>
                <c:pt idx="945">
                  <c:v>-3.2238074255301593E-3</c:v>
                </c:pt>
                <c:pt idx="946">
                  <c:v>7.1898479201804432E-3</c:v>
                </c:pt>
                <c:pt idx="947">
                  <c:v>3.8086679062130697E-4</c:v>
                </c:pt>
                <c:pt idx="948">
                  <c:v>-1.9536525529218449E-2</c:v>
                </c:pt>
                <c:pt idx="949">
                  <c:v>1.9741282543843833E-2</c:v>
                </c:pt>
                <c:pt idx="950">
                  <c:v>-7.7791582511100715E-3</c:v>
                </c:pt>
                <c:pt idx="951">
                  <c:v>-1.8387112224998614E-2</c:v>
                </c:pt>
                <c:pt idx="952">
                  <c:v>1.6409168770173846E-3</c:v>
                </c:pt>
                <c:pt idx="953">
                  <c:v>3.1415141300472363E-2</c:v>
                </c:pt>
                <c:pt idx="954">
                  <c:v>8.7406210366490695E-4</c:v>
                </c:pt>
                <c:pt idx="955">
                  <c:v>1.3022386409911017E-2</c:v>
                </c:pt>
                <c:pt idx="956">
                  <c:v>-1.1593572255760775E-3</c:v>
                </c:pt>
                <c:pt idx="957">
                  <c:v>-1.6231445068869782E-2</c:v>
                </c:pt>
                <c:pt idx="958">
                  <c:v>2.8251938317273861E-2</c:v>
                </c:pt>
                <c:pt idx="959">
                  <c:v>-1.5689901779143291E-2</c:v>
                </c:pt>
                <c:pt idx="960">
                  <c:v>-1.0034597614913996E-2</c:v>
                </c:pt>
                <c:pt idx="961">
                  <c:v>8.1689752930951454E-4</c:v>
                </c:pt>
                <c:pt idx="962">
                  <c:v>3.3429285543285288E-2</c:v>
                </c:pt>
                <c:pt idx="963">
                  <c:v>4.5083719993959763E-3</c:v>
                </c:pt>
                <c:pt idx="964">
                  <c:v>-4.3964633419645016E-3</c:v>
                </c:pt>
                <c:pt idx="965">
                  <c:v>1.009069672516927E-2</c:v>
                </c:pt>
                <c:pt idx="966">
                  <c:v>-3.3672202679828948E-2</c:v>
                </c:pt>
                <c:pt idx="967">
                  <c:v>1.1275798972916709E-2</c:v>
                </c:pt>
                <c:pt idx="968">
                  <c:v>5.7681357433518763E-3</c:v>
                </c:pt>
                <c:pt idx="969">
                  <c:v>-3.9537184050414762E-3</c:v>
                </c:pt>
                <c:pt idx="970">
                  <c:v>-1.386342264011273E-2</c:v>
                </c:pt>
                <c:pt idx="971">
                  <c:v>-1.3514817872035949E-2</c:v>
                </c:pt>
                <c:pt idx="972">
                  <c:v>2.5933665825224723E-3</c:v>
                </c:pt>
                <c:pt idx="973">
                  <c:v>-2.4060142974822755E-3</c:v>
                </c:pt>
                <c:pt idx="974">
                  <c:v>2.824380134518421E-2</c:v>
                </c:pt>
                <c:pt idx="975">
                  <c:v>-5.5364638283350561E-3</c:v>
                </c:pt>
                <c:pt idx="976">
                  <c:v>-8.5983584715317966E-3</c:v>
                </c:pt>
                <c:pt idx="977">
                  <c:v>2.5740076404256123E-4</c:v>
                </c:pt>
                <c:pt idx="978">
                  <c:v>1.5099211333765766E-2</c:v>
                </c:pt>
                <c:pt idx="979">
                  <c:v>1.1985615439354094E-3</c:v>
                </c:pt>
                <c:pt idx="980">
                  <c:v>8.4706076350870262E-3</c:v>
                </c:pt>
                <c:pt idx="981">
                  <c:v>-1.6273457813175272E-2</c:v>
                </c:pt>
                <c:pt idx="982">
                  <c:v>2.661350267450488E-2</c:v>
                </c:pt>
                <c:pt idx="983">
                  <c:v>-3.8426439191403023E-3</c:v>
                </c:pt>
                <c:pt idx="984">
                  <c:v>-7.308326403976495E-3</c:v>
                </c:pt>
                <c:pt idx="985">
                  <c:v>-4.8560846130326404E-3</c:v>
                </c:pt>
                <c:pt idx="986">
                  <c:v>-8.3231507976005547E-3</c:v>
                </c:pt>
                <c:pt idx="987">
                  <c:v>-5.4166656911176564E-4</c:v>
                </c:pt>
                <c:pt idx="988">
                  <c:v>3.9819574528962322E-3</c:v>
                </c:pt>
                <c:pt idx="989">
                  <c:v>-8.3919049427405698E-4</c:v>
                </c:pt>
                <c:pt idx="990">
                  <c:v>-2.7009693337637128E-2</c:v>
                </c:pt>
                <c:pt idx="991">
                  <c:v>1.8439089613128665E-2</c:v>
                </c:pt>
                <c:pt idx="992">
                  <c:v>-6.3902294517703562E-3</c:v>
                </c:pt>
                <c:pt idx="993">
                  <c:v>7.7792673855709349E-4</c:v>
                </c:pt>
                <c:pt idx="994">
                  <c:v>1.1319352712454711E-2</c:v>
                </c:pt>
                <c:pt idx="995">
                  <c:v>-1.4277236240205207E-2</c:v>
                </c:pt>
                <c:pt idx="996">
                  <c:v>-9.2081902986418974E-3</c:v>
                </c:pt>
                <c:pt idx="997">
                  <c:v>8.294621030184508E-3</c:v>
                </c:pt>
                <c:pt idx="998">
                  <c:v>3.913615629450984E-3</c:v>
                </c:pt>
                <c:pt idx="999">
                  <c:v>-6.9885207326768175E-3</c:v>
                </c:pt>
                <c:pt idx="1000">
                  <c:v>5.6462630911426814E-3</c:v>
                </c:pt>
                <c:pt idx="1001">
                  <c:v>-3.9516591327372263E-3</c:v>
                </c:pt>
                <c:pt idx="1002">
                  <c:v>1.4896469356133208E-3</c:v>
                </c:pt>
                <c:pt idx="1003">
                  <c:v>-9.4397898053949383E-4</c:v>
                </c:pt>
                <c:pt idx="1004">
                  <c:v>8.7344659543785077E-4</c:v>
                </c:pt>
                <c:pt idx="1005">
                  <c:v>5.8691306940631821E-3</c:v>
                </c:pt>
                <c:pt idx="1006">
                  <c:v>7.9576308680123758E-3</c:v>
                </c:pt>
                <c:pt idx="1007">
                  <c:v>2.6767588071377134E-3</c:v>
                </c:pt>
                <c:pt idx="1008">
                  <c:v>-8.3028926019497358E-3</c:v>
                </c:pt>
                <c:pt idx="1009">
                  <c:v>-1.2505134559386996E-2</c:v>
                </c:pt>
                <c:pt idx="1010">
                  <c:v>1.2759846994621463E-2</c:v>
                </c:pt>
                <c:pt idx="1011">
                  <c:v>-6.5591032513171495E-3</c:v>
                </c:pt>
                <c:pt idx="1012">
                  <c:v>-1.6963985135925709E-2</c:v>
                </c:pt>
                <c:pt idx="1013">
                  <c:v>1.7929862858287876E-3</c:v>
                </c:pt>
                <c:pt idx="1014">
                  <c:v>-1.6625963566035905E-3</c:v>
                </c:pt>
                <c:pt idx="1015">
                  <c:v>6.2894167383959693E-3</c:v>
                </c:pt>
                <c:pt idx="1016">
                  <c:v>5.055210171217712E-3</c:v>
                </c:pt>
                <c:pt idx="1017">
                  <c:v>-1.0516382105928393E-3</c:v>
                </c:pt>
                <c:pt idx="1018">
                  <c:v>-4.6523423194217402E-3</c:v>
                </c:pt>
                <c:pt idx="1019">
                  <c:v>1.2218484731068133E-2</c:v>
                </c:pt>
                <c:pt idx="1020">
                  <c:v>-2.7154898595698096E-3</c:v>
                </c:pt>
                <c:pt idx="1021">
                  <c:v>1.0262280240745941E-2</c:v>
                </c:pt>
                <c:pt idx="1022">
                  <c:v>-1.0642913632195668E-2</c:v>
                </c:pt>
                <c:pt idx="1023">
                  <c:v>2.9488665809894944E-3</c:v>
                </c:pt>
                <c:pt idx="1024">
                  <c:v>4.4773943588026291E-3</c:v>
                </c:pt>
                <c:pt idx="1025">
                  <c:v>-1.0471527116979313E-3</c:v>
                </c:pt>
                <c:pt idx="1026">
                  <c:v>2.6483931716845651E-2</c:v>
                </c:pt>
                <c:pt idx="1027">
                  <c:v>7.6839952499280018E-3</c:v>
                </c:pt>
                <c:pt idx="1028">
                  <c:v>1.1526427998130036E-2</c:v>
                </c:pt>
                <c:pt idx="1029">
                  <c:v>7.6648357567825186E-3</c:v>
                </c:pt>
                <c:pt idx="1030">
                  <c:v>7.496570018458772E-3</c:v>
                </c:pt>
                <c:pt idx="1031">
                  <c:v>7.1326441283422277E-4</c:v>
                </c:pt>
                <c:pt idx="1032">
                  <c:v>5.0454240625354366E-3</c:v>
                </c:pt>
                <c:pt idx="1033">
                  <c:v>-5.6938030677204342E-3</c:v>
                </c:pt>
                <c:pt idx="1034">
                  <c:v>6.9431589881701859E-3</c:v>
                </c:pt>
                <c:pt idx="1035">
                  <c:v>-6.4136270640387247E-3</c:v>
                </c:pt>
                <c:pt idx="1036">
                  <c:v>-2.6352062745607953E-3</c:v>
                </c:pt>
                <c:pt idx="1037">
                  <c:v>-2.1689470053370903E-4</c:v>
                </c:pt>
                <c:pt idx="1038">
                  <c:v>-4.261462901561571E-4</c:v>
                </c:pt>
                <c:pt idx="1039">
                  <c:v>7.4194382942877795E-4</c:v>
                </c:pt>
                <c:pt idx="1040">
                  <c:v>9.7191495493678167E-3</c:v>
                </c:pt>
                <c:pt idx="1041">
                  <c:v>-1.5197912698165863E-2</c:v>
                </c:pt>
                <c:pt idx="1042">
                  <c:v>6.0049513093441758E-3</c:v>
                </c:pt>
                <c:pt idx="1043">
                  <c:v>5.5023359226399624E-3</c:v>
                </c:pt>
                <c:pt idx="1044">
                  <c:v>3.9950689392356251E-3</c:v>
                </c:pt>
                <c:pt idx="1045">
                  <c:v>1.4061138598502415E-2</c:v>
                </c:pt>
                <c:pt idx="1046">
                  <c:v>3.5325773388409434E-3</c:v>
                </c:pt>
                <c:pt idx="1047">
                  <c:v>1.6256386771103602E-2</c:v>
                </c:pt>
                <c:pt idx="1048">
                  <c:v>1.0361738154342003E-2</c:v>
                </c:pt>
                <c:pt idx="1049">
                  <c:v>1.7334481915914687E-3</c:v>
                </c:pt>
                <c:pt idx="1050">
                  <c:v>1.4367110564864061E-2</c:v>
                </c:pt>
                <c:pt idx="1051">
                  <c:v>4.0478816498997613E-3</c:v>
                </c:pt>
                <c:pt idx="1052">
                  <c:v>8.6888869312626484E-3</c:v>
                </c:pt>
                <c:pt idx="1053">
                  <c:v>1.7150146956377847E-2</c:v>
                </c:pt>
                <c:pt idx="1054">
                  <c:v>-6.5596095319018178E-3</c:v>
                </c:pt>
                <c:pt idx="1055">
                  <c:v>-2.333567601424624E-3</c:v>
                </c:pt>
                <c:pt idx="1056">
                  <c:v>1.362308524293584E-2</c:v>
                </c:pt>
                <c:pt idx="1057">
                  <c:v>-3.3918164943404723E-2</c:v>
                </c:pt>
                <c:pt idx="1058">
                  <c:v>5.1381159008371995E-3</c:v>
                </c:pt>
                <c:pt idx="1059">
                  <c:v>-1.374726656785808E-3</c:v>
                </c:pt>
                <c:pt idx="1060">
                  <c:v>1.7395962507583767E-3</c:v>
                </c:pt>
                <c:pt idx="1061">
                  <c:v>3.0473174447957644E-3</c:v>
                </c:pt>
                <c:pt idx="1062">
                  <c:v>2.1608268906733916E-3</c:v>
                </c:pt>
                <c:pt idx="1063">
                  <c:v>-2.1584336590399166E-2</c:v>
                </c:pt>
                <c:pt idx="1064">
                  <c:v>4.306395698717747E-3</c:v>
                </c:pt>
                <c:pt idx="1065">
                  <c:v>-8.6965542850280276E-5</c:v>
                </c:pt>
                <c:pt idx="1066">
                  <c:v>2.4358460535472194E-3</c:v>
                </c:pt>
                <c:pt idx="1067">
                  <c:v>3.696865983585661E-3</c:v>
                </c:pt>
                <c:pt idx="1068">
                  <c:v>-1.5896809004124273E-3</c:v>
                </c:pt>
                <c:pt idx="1069">
                  <c:v>8.1776092262562019E-3</c:v>
                </c:pt>
                <c:pt idx="1070">
                  <c:v>1.5093670810807303E-2</c:v>
                </c:pt>
                <c:pt idx="1071">
                  <c:v>-1.6768461810475057E-2</c:v>
                </c:pt>
                <c:pt idx="1072">
                  <c:v>7.0319970296951959E-3</c:v>
                </c:pt>
                <c:pt idx="1073">
                  <c:v>1.9449079611155908E-2</c:v>
                </c:pt>
                <c:pt idx="1074">
                  <c:v>-3.2835751110098783E-3</c:v>
                </c:pt>
                <c:pt idx="1075">
                  <c:v>1.3529391248686976E-2</c:v>
                </c:pt>
                <c:pt idx="1076">
                  <c:v>3.6116670335831566E-4</c:v>
                </c:pt>
                <c:pt idx="1077">
                  <c:v>3.5079737669668038E-4</c:v>
                </c:pt>
                <c:pt idx="1078">
                  <c:v>-9.5275625819633558E-3</c:v>
                </c:pt>
                <c:pt idx="1079">
                  <c:v>-2.2334184239577028E-2</c:v>
                </c:pt>
                <c:pt idx="1080">
                  <c:v>-1.9680132366479038E-3</c:v>
                </c:pt>
                <c:pt idx="1081">
                  <c:v>8.594827474247117E-4</c:v>
                </c:pt>
                <c:pt idx="1082">
                  <c:v>3.7766563832891745E-3</c:v>
                </c:pt>
                <c:pt idx="1083">
                  <c:v>-8.3582164261327228E-3</c:v>
                </c:pt>
                <c:pt idx="1084">
                  <c:v>4.6740319585702643E-3</c:v>
                </c:pt>
                <c:pt idx="1085">
                  <c:v>-3.3589731406304703E-3</c:v>
                </c:pt>
                <c:pt idx="1086">
                  <c:v>1.2298472438722854E-2</c:v>
                </c:pt>
                <c:pt idx="1087">
                  <c:v>6.8815897794676298E-3</c:v>
                </c:pt>
                <c:pt idx="1088">
                  <c:v>-2.7290170545992157E-2</c:v>
                </c:pt>
                <c:pt idx="1089">
                  <c:v>1.8134387759283031E-3</c:v>
                </c:pt>
                <c:pt idx="1090">
                  <c:v>-7.0546588624010673E-3</c:v>
                </c:pt>
                <c:pt idx="1091">
                  <c:v>1.8713452120120534E-2</c:v>
                </c:pt>
                <c:pt idx="1092">
                  <c:v>-1.5679266238429568E-2</c:v>
                </c:pt>
                <c:pt idx="1093">
                  <c:v>1.3928433975929229E-2</c:v>
                </c:pt>
                <c:pt idx="1094">
                  <c:v>9.6080241154064532E-3</c:v>
                </c:pt>
                <c:pt idx="1095">
                  <c:v>-1.6773458875158614E-2</c:v>
                </c:pt>
                <c:pt idx="1096">
                  <c:v>1.2642795436464012E-3</c:v>
                </c:pt>
                <c:pt idx="1097">
                  <c:v>-6.3745540650983761E-4</c:v>
                </c:pt>
                <c:pt idx="1098">
                  <c:v>-7.5110704268635193E-3</c:v>
                </c:pt>
                <c:pt idx="1099">
                  <c:v>1.1003848888927588E-2</c:v>
                </c:pt>
                <c:pt idx="1100">
                  <c:v>-2.7359336932696503E-3</c:v>
                </c:pt>
                <c:pt idx="1101">
                  <c:v>-1.7029590928814202E-3</c:v>
                </c:pt>
                <c:pt idx="1102">
                  <c:v>3.6254101841655144E-3</c:v>
                </c:pt>
                <c:pt idx="1103">
                  <c:v>1.1357325323920708E-2</c:v>
                </c:pt>
                <c:pt idx="1104">
                  <c:v>1.2957025163728163E-2</c:v>
                </c:pt>
                <c:pt idx="1105">
                  <c:v>-1.3740045114565785E-2</c:v>
                </c:pt>
                <c:pt idx="1106">
                  <c:v>1.9446228666886213E-3</c:v>
                </c:pt>
                <c:pt idx="1107">
                  <c:v>5.1460997154238715E-3</c:v>
                </c:pt>
                <c:pt idx="1108">
                  <c:v>2.2031110607504456E-2</c:v>
                </c:pt>
                <c:pt idx="1109">
                  <c:v>3.0446507964865515E-4</c:v>
                </c:pt>
                <c:pt idx="1110">
                  <c:v>-4.4897094520955525E-3</c:v>
                </c:pt>
                <c:pt idx="1111">
                  <c:v>1.5047590174487284E-2</c:v>
                </c:pt>
                <c:pt idx="1112">
                  <c:v>-2.3667837769411528E-2</c:v>
                </c:pt>
                <c:pt idx="1113">
                  <c:v>-2.1383888306870059E-3</c:v>
                </c:pt>
                <c:pt idx="1114">
                  <c:v>9.6445985463579492E-3</c:v>
                </c:pt>
                <c:pt idx="1115">
                  <c:v>4.7019319032810042E-3</c:v>
                </c:pt>
                <c:pt idx="1116">
                  <c:v>-2.5442400547826746E-2</c:v>
                </c:pt>
                <c:pt idx="1117">
                  <c:v>7.8368655729903428E-3</c:v>
                </c:pt>
                <c:pt idx="1118">
                  <c:v>-1.5866640606536941E-3</c:v>
                </c:pt>
                <c:pt idx="1119">
                  <c:v>1.2591726310518124E-2</c:v>
                </c:pt>
                <c:pt idx="1120">
                  <c:v>1.4029698255564107E-2</c:v>
                </c:pt>
                <c:pt idx="1121">
                  <c:v>3.6831059739891869E-3</c:v>
                </c:pt>
                <c:pt idx="1122">
                  <c:v>-3.9980936675981394E-3</c:v>
                </c:pt>
                <c:pt idx="1123">
                  <c:v>-2.4020756139007511E-2</c:v>
                </c:pt>
                <c:pt idx="1124">
                  <c:v>9.3333637768491309E-3</c:v>
                </c:pt>
                <c:pt idx="1125">
                  <c:v>5.8595382634797481E-4</c:v>
                </c:pt>
                <c:pt idx="1126">
                  <c:v>8.5074001346790214E-3</c:v>
                </c:pt>
                <c:pt idx="1127">
                  <c:v>8.2765936722265752E-3</c:v>
                </c:pt>
                <c:pt idx="1128">
                  <c:v>6.8828159733301383E-3</c:v>
                </c:pt>
                <c:pt idx="1129">
                  <c:v>7.2933134093902873E-3</c:v>
                </c:pt>
                <c:pt idx="1130">
                  <c:v>-5.8706165641175057E-3</c:v>
                </c:pt>
                <c:pt idx="1131">
                  <c:v>1.7897358639456018E-2</c:v>
                </c:pt>
                <c:pt idx="1132">
                  <c:v>-6.349507525462969E-3</c:v>
                </c:pt>
                <c:pt idx="1133">
                  <c:v>1.1060874082438148E-2</c:v>
                </c:pt>
                <c:pt idx="1134">
                  <c:v>-6.1591539908980447E-4</c:v>
                </c:pt>
                <c:pt idx="1135">
                  <c:v>-1.1405173399504143E-2</c:v>
                </c:pt>
                <c:pt idx="1136">
                  <c:v>1.1536752057183406E-2</c:v>
                </c:pt>
                <c:pt idx="1137">
                  <c:v>-7.9701055381753358E-3</c:v>
                </c:pt>
                <c:pt idx="1138">
                  <c:v>1.1088339630373265E-2</c:v>
                </c:pt>
                <c:pt idx="1139">
                  <c:v>-5.7830913290332943E-3</c:v>
                </c:pt>
                <c:pt idx="1140">
                  <c:v>5.8115153791351605E-3</c:v>
                </c:pt>
                <c:pt idx="1141">
                  <c:v>-8.8183712492413482E-3</c:v>
                </c:pt>
                <c:pt idx="1142">
                  <c:v>-5.1069405355600502E-3</c:v>
                </c:pt>
                <c:pt idx="1143">
                  <c:v>5.8751394163828689E-3</c:v>
                </c:pt>
                <c:pt idx="1144">
                  <c:v>8.4635709235700469E-4</c:v>
                </c:pt>
                <c:pt idx="1145">
                  <c:v>-6.1519908100253987E-3</c:v>
                </c:pt>
                <c:pt idx="1146">
                  <c:v>5.2269027360815805E-3</c:v>
                </c:pt>
                <c:pt idx="1147">
                  <c:v>3.862502221363368E-3</c:v>
                </c:pt>
                <c:pt idx="1148">
                  <c:v>3.9158294200012976E-3</c:v>
                </c:pt>
                <c:pt idx="1149">
                  <c:v>1.5564608095077322E-2</c:v>
                </c:pt>
                <c:pt idx="1150">
                  <c:v>1.01632072719462E-2</c:v>
                </c:pt>
                <c:pt idx="1151">
                  <c:v>-3.5144164424561501E-3</c:v>
                </c:pt>
                <c:pt idx="1152">
                  <c:v>-3.0272113512178388E-3</c:v>
                </c:pt>
                <c:pt idx="1153">
                  <c:v>8.4604808193804535E-3</c:v>
                </c:pt>
                <c:pt idx="1154">
                  <c:v>1.2508353673888861E-2</c:v>
                </c:pt>
                <c:pt idx="1155">
                  <c:v>-4.2158575865626647E-3</c:v>
                </c:pt>
                <c:pt idx="1156">
                  <c:v>1.6231326508948696E-2</c:v>
                </c:pt>
                <c:pt idx="1157">
                  <c:v>1.7540060100018431E-3</c:v>
                </c:pt>
                <c:pt idx="1158">
                  <c:v>5.1238204671207365E-3</c:v>
                </c:pt>
                <c:pt idx="1159">
                  <c:v>-1.4949636882519657E-2</c:v>
                </c:pt>
                <c:pt idx="1160">
                  <c:v>8.6698090073549069E-4</c:v>
                </c:pt>
                <c:pt idx="1161">
                  <c:v>1.2200426537386743E-2</c:v>
                </c:pt>
                <c:pt idx="1162">
                  <c:v>-7.9308360333562207E-3</c:v>
                </c:pt>
                <c:pt idx="1163">
                  <c:v>3.7777188738929929E-3</c:v>
                </c:pt>
                <c:pt idx="1164">
                  <c:v>-7.740908183726543E-3</c:v>
                </c:pt>
                <c:pt idx="1165">
                  <c:v>2.3526282110527931E-3</c:v>
                </c:pt>
                <c:pt idx="1166">
                  <c:v>-1.1564703046433929E-2</c:v>
                </c:pt>
                <c:pt idx="1167">
                  <c:v>-6.5249725483932167E-3</c:v>
                </c:pt>
                <c:pt idx="1168">
                  <c:v>9.2694421356955773E-3</c:v>
                </c:pt>
                <c:pt idx="1169">
                  <c:v>1.4301747782555121E-2</c:v>
                </c:pt>
                <c:pt idx="1170">
                  <c:v>-9.1691259128795846E-3</c:v>
                </c:pt>
                <c:pt idx="1171">
                  <c:v>7.2241789200624797E-3</c:v>
                </c:pt>
                <c:pt idx="1172">
                  <c:v>8.9258178396994167E-3</c:v>
                </c:pt>
                <c:pt idx="1173">
                  <c:v>5.8135619270796484E-3</c:v>
                </c:pt>
                <c:pt idx="1174">
                  <c:v>8.7991265877538256E-3</c:v>
                </c:pt>
                <c:pt idx="1175">
                  <c:v>-4.2217188850198709E-3</c:v>
                </c:pt>
                <c:pt idx="1176">
                  <c:v>1.5709501215469327E-2</c:v>
                </c:pt>
                <c:pt idx="1177">
                  <c:v>-1.1037464844396385E-2</c:v>
                </c:pt>
                <c:pt idx="1178">
                  <c:v>7.5523138585067238E-3</c:v>
                </c:pt>
                <c:pt idx="1179">
                  <c:v>2.3744284820211002E-3</c:v>
                </c:pt>
                <c:pt idx="1180">
                  <c:v>-2.2353740581255365E-3</c:v>
                </c:pt>
                <c:pt idx="1181">
                  <c:v>1.1931247847325523E-2</c:v>
                </c:pt>
                <c:pt idx="1182">
                  <c:v>7.442167320871983E-3</c:v>
                </c:pt>
                <c:pt idx="1183">
                  <c:v>-1.7825567638644572E-2</c:v>
                </c:pt>
                <c:pt idx="1184">
                  <c:v>1.0957485402427248E-4</c:v>
                </c:pt>
                <c:pt idx="1185">
                  <c:v>-6.7269075592603159E-3</c:v>
                </c:pt>
                <c:pt idx="1186">
                  <c:v>7.3974065076455198E-3</c:v>
                </c:pt>
                <c:pt idx="1187">
                  <c:v>-2.6179102247263764E-2</c:v>
                </c:pt>
                <c:pt idx="1188">
                  <c:v>1.1728035654032904E-2</c:v>
                </c:pt>
                <c:pt idx="1189">
                  <c:v>-3.6806620028176505E-3</c:v>
                </c:pt>
                <c:pt idx="1190">
                  <c:v>-2.8383563267434318E-2</c:v>
                </c:pt>
                <c:pt idx="1191">
                  <c:v>-9.1572663560565478E-3</c:v>
                </c:pt>
                <c:pt idx="1192">
                  <c:v>-2.6946825323626179E-3</c:v>
                </c:pt>
                <c:pt idx="1193">
                  <c:v>-4.8822448147315331E-3</c:v>
                </c:pt>
                <c:pt idx="1194">
                  <c:v>-7.9361323199574941E-4</c:v>
                </c:pt>
                <c:pt idx="1195">
                  <c:v>1.4637814088325317E-2</c:v>
                </c:pt>
                <c:pt idx="1196">
                  <c:v>8.6142844788400421E-3</c:v>
                </c:pt>
                <c:pt idx="1197">
                  <c:v>8.5762773396660056E-3</c:v>
                </c:pt>
                <c:pt idx="1198">
                  <c:v>9.5699594415904372E-3</c:v>
                </c:pt>
                <c:pt idx="1199">
                  <c:v>1.3051351995536286E-2</c:v>
                </c:pt>
                <c:pt idx="1200">
                  <c:v>-3.9604382217693739E-2</c:v>
                </c:pt>
                <c:pt idx="1201">
                  <c:v>7.3542016044510486E-3</c:v>
                </c:pt>
                <c:pt idx="1202">
                  <c:v>6.5731808067041346E-3</c:v>
                </c:pt>
                <c:pt idx="1203">
                  <c:v>2.6263601239255611E-3</c:v>
                </c:pt>
                <c:pt idx="1204">
                  <c:v>-9.8326370107644015E-3</c:v>
                </c:pt>
                <c:pt idx="1205">
                  <c:v>9.6617462656976068E-3</c:v>
                </c:pt>
                <c:pt idx="1206">
                  <c:v>3.6216496017583717E-3</c:v>
                </c:pt>
                <c:pt idx="1207">
                  <c:v>-1.0605866761842001E-2</c:v>
                </c:pt>
                <c:pt idx="1208">
                  <c:v>4.5686437043491162E-3</c:v>
                </c:pt>
                <c:pt idx="1209">
                  <c:v>7.2241296399549659E-3</c:v>
                </c:pt>
                <c:pt idx="1210">
                  <c:v>1.2254188351581072E-2</c:v>
                </c:pt>
                <c:pt idx="1211">
                  <c:v>1.6195971532436342E-2</c:v>
                </c:pt>
                <c:pt idx="1212">
                  <c:v>-1.5519653544017463E-2</c:v>
                </c:pt>
                <c:pt idx="1213">
                  <c:v>-1.6027067299648652E-2</c:v>
                </c:pt>
                <c:pt idx="1214">
                  <c:v>-4.4522187133755374E-3</c:v>
                </c:pt>
                <c:pt idx="1215">
                  <c:v>-1.2944376382404261E-3</c:v>
                </c:pt>
                <c:pt idx="1216">
                  <c:v>-2.0703457593852577E-3</c:v>
                </c:pt>
                <c:pt idx="1217">
                  <c:v>-1.6727331130118442E-2</c:v>
                </c:pt>
                <c:pt idx="1218">
                  <c:v>1.4385275111040341E-2</c:v>
                </c:pt>
                <c:pt idx="1219">
                  <c:v>-1.0066649399081688E-2</c:v>
                </c:pt>
                <c:pt idx="1220">
                  <c:v>9.2215235836671967E-3</c:v>
                </c:pt>
                <c:pt idx="1221">
                  <c:v>4.4955150521217508E-3</c:v>
                </c:pt>
                <c:pt idx="1222">
                  <c:v>-9.1429924082221566E-3</c:v>
                </c:pt>
                <c:pt idx="1223">
                  <c:v>-1.5314343921961819E-3</c:v>
                </c:pt>
                <c:pt idx="1224">
                  <c:v>7.3858465028007088E-3</c:v>
                </c:pt>
                <c:pt idx="1225">
                  <c:v>1.1296193413755875E-2</c:v>
                </c:pt>
                <c:pt idx="1226">
                  <c:v>-3.9263396006051568E-3</c:v>
                </c:pt>
                <c:pt idx="1227">
                  <c:v>-4.7884671691355418E-3</c:v>
                </c:pt>
                <c:pt idx="1228">
                  <c:v>1.3164361081079292E-2</c:v>
                </c:pt>
                <c:pt idx="1229">
                  <c:v>2.9359916330349554E-3</c:v>
                </c:pt>
                <c:pt idx="1230">
                  <c:v>7.243403575952336E-3</c:v>
                </c:pt>
                <c:pt idx="1231">
                  <c:v>5.8902481438176018E-3</c:v>
                </c:pt>
                <c:pt idx="1232">
                  <c:v>-9.7945527980895127E-3</c:v>
                </c:pt>
                <c:pt idx="1233">
                  <c:v>2.3409899819725084E-3</c:v>
                </c:pt>
                <c:pt idx="1234">
                  <c:v>1.3071895424836602E-2</c:v>
                </c:pt>
                <c:pt idx="1235">
                  <c:v>1.2497659850230415E-2</c:v>
                </c:pt>
                <c:pt idx="1236">
                  <c:v>-4.6698669982824007E-5</c:v>
                </c:pt>
                <c:pt idx="1237">
                  <c:v>-8.7718628235978265E-4</c:v>
                </c:pt>
                <c:pt idx="1238">
                  <c:v>9.0134286479271845E-3</c:v>
                </c:pt>
                <c:pt idx="1239">
                  <c:v>-1.9844619315354233E-3</c:v>
                </c:pt>
                <c:pt idx="1240">
                  <c:v>5.8612642453968848E-3</c:v>
                </c:pt>
                <c:pt idx="1241">
                  <c:v>-2.1195277976132281E-2</c:v>
                </c:pt>
                <c:pt idx="1242">
                  <c:v>1.8157074353625655E-2</c:v>
                </c:pt>
                <c:pt idx="1243">
                  <c:v>1.0108125451350361E-3</c:v>
                </c:pt>
                <c:pt idx="1244">
                  <c:v>1.7818954736790803E-2</c:v>
                </c:pt>
                <c:pt idx="1245">
                  <c:v>-3.7194473963868225E-3</c:v>
                </c:pt>
                <c:pt idx="1246">
                  <c:v>2.0105110864764082E-2</c:v>
                </c:pt>
                <c:pt idx="1247">
                  <c:v>-1.5220076153557409E-2</c:v>
                </c:pt>
                <c:pt idx="1248">
                  <c:v>1.2290969746741468E-2</c:v>
                </c:pt>
                <c:pt idx="1249">
                  <c:v>4.6769905735021813E-3</c:v>
                </c:pt>
                <c:pt idx="1250">
                  <c:v>1.5921399636139491E-2</c:v>
                </c:pt>
                <c:pt idx="1251">
                  <c:v>-6.9271209969117128E-4</c:v>
                </c:pt>
                <c:pt idx="1252">
                  <c:v>-1.2017167381974249E-3</c:v>
                </c:pt>
                <c:pt idx="1253">
                  <c:v>5.6291527604970101E-3</c:v>
                </c:pt>
                <c:pt idx="1254">
                  <c:v>-1.339620272420753E-2</c:v>
                </c:pt>
                <c:pt idx="1255">
                  <c:v>1.1863250572137942E-2</c:v>
                </c:pt>
                <c:pt idx="1256">
                  <c:v>5.4524960219147739E-4</c:v>
                </c:pt>
                <c:pt idx="1257">
                  <c:v>7.9586582981479963E-3</c:v>
                </c:pt>
                <c:pt idx="1258">
                  <c:v>-1.352986089382431E-3</c:v>
                </c:pt>
                <c:pt idx="1259">
                  <c:v>-1.9256294072321346E-4</c:v>
                </c:pt>
                <c:pt idx="1260">
                  <c:v>-9.6600238665281654E-3</c:v>
                </c:pt>
                <c:pt idx="1261">
                  <c:v>4.2348248676622484E-3</c:v>
                </c:pt>
                <c:pt idx="1262">
                  <c:v>-1.1519506683274167E-2</c:v>
                </c:pt>
                <c:pt idx="1263">
                  <c:v>-1.6797286920554027E-2</c:v>
                </c:pt>
                <c:pt idx="1264">
                  <c:v>1.6174767766658788E-2</c:v>
                </c:pt>
                <c:pt idx="1265">
                  <c:v>1.0059750659395647E-2</c:v>
                </c:pt>
                <c:pt idx="1266">
                  <c:v>2.3175198549994654E-3</c:v>
                </c:pt>
                <c:pt idx="1267">
                  <c:v>8.8104859420071576E-5</c:v>
                </c:pt>
                <c:pt idx="1268">
                  <c:v>-8.2513328513934801E-3</c:v>
                </c:pt>
                <c:pt idx="1269">
                  <c:v>-2.8211349787513958E-3</c:v>
                </c:pt>
                <c:pt idx="1270">
                  <c:v>1.1154439146544836E-2</c:v>
                </c:pt>
                <c:pt idx="1271">
                  <c:v>3.7811794031994139E-3</c:v>
                </c:pt>
                <c:pt idx="1272">
                  <c:v>2.1017172554233684E-2</c:v>
                </c:pt>
                <c:pt idx="1273">
                  <c:v>-1.7956703152799387E-3</c:v>
                </c:pt>
                <c:pt idx="1274">
                  <c:v>5.3411027242793451E-5</c:v>
                </c:pt>
                <c:pt idx="1275">
                  <c:v>1.8797540589609672E-2</c:v>
                </c:pt>
                <c:pt idx="1276">
                  <c:v>4.4212515244948335E-4</c:v>
                </c:pt>
                <c:pt idx="1277">
                  <c:v>1.3505378267197404E-3</c:v>
                </c:pt>
                <c:pt idx="1278">
                  <c:v>-7.1710686934621714E-3</c:v>
                </c:pt>
                <c:pt idx="1279">
                  <c:v>-8.6664172274054981E-3</c:v>
                </c:pt>
                <c:pt idx="1280">
                  <c:v>1.0941333102404057E-2</c:v>
                </c:pt>
                <c:pt idx="1281">
                  <c:v>-1.2827404620510744E-3</c:v>
                </c:pt>
                <c:pt idx="1282">
                  <c:v>1.319023502237702E-2</c:v>
                </c:pt>
              </c:numCache>
            </c:numRef>
          </c:yVal>
          <c:smooth val="0"/>
          <c:extLst>
            <c:ext xmlns:c16="http://schemas.microsoft.com/office/drawing/2014/chart" uri="{C3380CC4-5D6E-409C-BE32-E72D297353CC}">
              <c16:uniqueId val="{00000000-DBF4-469A-AD6B-EBF1574EF2A9}"/>
            </c:ext>
          </c:extLst>
        </c:ser>
        <c:dLbls>
          <c:showLegendKey val="0"/>
          <c:showVal val="0"/>
          <c:showCatName val="0"/>
          <c:showSerName val="0"/>
          <c:showPercent val="0"/>
          <c:showBubbleSize val="0"/>
        </c:dLbls>
        <c:axId val="689305520"/>
        <c:axId val="689307920"/>
      </c:scatterChart>
      <c:valAx>
        <c:axId val="68930552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07920"/>
        <c:crosses val="autoZero"/>
        <c:crossBetween val="midCat"/>
      </c:valAx>
      <c:valAx>
        <c:axId val="68930792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305520"/>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Equal Weights Distribution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B7A-4138-8C7A-32E96F9A9F01}"/>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B7A-4138-8C7A-32E96F9A9F01}"/>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B7A-4138-8C7A-32E96F9A9F01}"/>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1B7A-4138-8C7A-32E96F9A9F01}"/>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1B7A-4138-8C7A-32E96F9A9F01}"/>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1B7A-4138-8C7A-32E96F9A9F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'Portfolio-Equal Weights'!$A$5:$A$10</c:f>
              <c:strCache>
                <c:ptCount val="6"/>
                <c:pt idx="0">
                  <c:v>INDUS</c:v>
                </c:pt>
                <c:pt idx="1">
                  <c:v>KTML</c:v>
                </c:pt>
                <c:pt idx="2">
                  <c:v>MUREB</c:v>
                </c:pt>
                <c:pt idx="3">
                  <c:v>NESTLE</c:v>
                </c:pt>
                <c:pt idx="4">
                  <c:v>PKGS</c:v>
                </c:pt>
                <c:pt idx="5">
                  <c:v>GOLD_PKR</c:v>
                </c:pt>
              </c:strCache>
            </c:strRef>
          </c:cat>
          <c:val>
            <c:numRef>
              <c:f>'Portfolio-Equal Weights'!$B$5:$B$10</c:f>
              <c:numCache>
                <c:formatCode>0.00%</c:formatCode>
                <c:ptCount val="6"/>
                <c:pt idx="0">
                  <c:v>0.16666666666666666</c:v>
                </c:pt>
                <c:pt idx="1">
                  <c:v>0.16666666666666666</c:v>
                </c:pt>
                <c:pt idx="2">
                  <c:v>0.16666666666666666</c:v>
                </c:pt>
                <c:pt idx="3">
                  <c:v>0.16666666666666666</c:v>
                </c:pt>
                <c:pt idx="4">
                  <c:v>0.16666666666666666</c:v>
                </c:pt>
                <c:pt idx="5">
                  <c:v>0.16666666666666666</c:v>
                </c:pt>
              </c:numCache>
            </c:numRef>
          </c:val>
          <c:extLst>
            <c:ext xmlns:c16="http://schemas.microsoft.com/office/drawing/2014/chart" uri="{C3380CC4-5D6E-409C-BE32-E72D297353CC}">
              <c16:uniqueId val="{00000000-BE36-40B5-AC52-1F0E2A6B34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Optimized Weights Distribution Using Solver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4699-4670-90F1-38504A63CD18}"/>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4699-4670-90F1-38504A63CD18}"/>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4699-4670-90F1-38504A63CD18}"/>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4699-4670-90F1-38504A63CD18}"/>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4699-4670-90F1-38504A63CD18}"/>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4699-4670-90F1-38504A63CD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'Portfolio - Solver (Optimal)'!$A$5:$A$10</c:f>
              <c:strCache>
                <c:ptCount val="6"/>
                <c:pt idx="0">
                  <c:v>INDUS</c:v>
                </c:pt>
                <c:pt idx="1">
                  <c:v>KTML</c:v>
                </c:pt>
                <c:pt idx="2">
                  <c:v>MUREB</c:v>
                </c:pt>
                <c:pt idx="3">
                  <c:v>NESTLE</c:v>
                </c:pt>
                <c:pt idx="4">
                  <c:v>PKGS</c:v>
                </c:pt>
                <c:pt idx="5">
                  <c:v>GOLD_PKR</c:v>
                </c:pt>
              </c:strCache>
            </c:strRef>
          </c:cat>
          <c:val>
            <c:numRef>
              <c:f>'Portfolio - Solver (Optimal)'!$C$5:$C$10</c:f>
              <c:numCache>
                <c:formatCode>0.00%</c:formatCode>
                <c:ptCount val="6"/>
                <c:pt idx="0">
                  <c:v>0.24999999999999997</c:v>
                </c:pt>
                <c:pt idx="1">
                  <c:v>0.25</c:v>
                </c:pt>
                <c:pt idx="2">
                  <c:v>0.18510913824698472</c:v>
                </c:pt>
                <c:pt idx="3">
                  <c:v>0.05</c:v>
                </c:pt>
                <c:pt idx="4">
                  <c:v>0.21897253119612084</c:v>
                </c:pt>
                <c:pt idx="5">
                  <c:v>0.25</c:v>
                </c:pt>
              </c:numCache>
            </c:numRef>
          </c:val>
          <c:extLst>
            <c:ext xmlns:c16="http://schemas.microsoft.com/office/drawing/2014/chart" uri="{C3380CC4-5D6E-409C-BE32-E72D297353CC}">
              <c16:uniqueId val="{00000000-6FCA-4DD9-ACCD-511C6222A75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Optimized vs Equal Weight Portfolio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v>Equal </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'Portfolio-Equal Weights'!$A$14:$A$17</c:f>
              <c:strCache>
                <c:ptCount val="4"/>
                <c:pt idx="0">
                  <c:v>Portfolio Return</c:v>
                </c:pt>
                <c:pt idx="1">
                  <c:v>Portfolio Variance</c:v>
                </c:pt>
                <c:pt idx="2">
                  <c:v>Portfolio Risk (Volatility)</c:v>
                </c:pt>
                <c:pt idx="3">
                  <c:v>Sharpe Ratio</c:v>
                </c:pt>
              </c:strCache>
            </c:strRef>
          </c:cat>
          <c:val>
            <c:numRef>
              <c:f>'Portfolio-Equal Weights'!$B$14:$B$17</c:f>
              <c:numCache>
                <c:formatCode>0.00%</c:formatCode>
                <c:ptCount val="4"/>
                <c:pt idx="0">
                  <c:v>0.16602535568116084</c:v>
                </c:pt>
                <c:pt idx="1">
                  <c:v>2.3606761905191717E-2</c:v>
                </c:pt>
                <c:pt idx="2">
                  <c:v>0.15364492150797474</c:v>
                </c:pt>
                <c:pt idx="3">
                  <c:v>0.27026832565374131</c:v>
                </c:pt>
              </c:numCache>
            </c:numRef>
          </c:val>
          <c:extLst>
            <c:ext xmlns:c16="http://schemas.microsoft.com/office/drawing/2014/chart" uri="{C3380CC4-5D6E-409C-BE32-E72D297353CC}">
              <c16:uniqueId val="{00000000-5098-4400-8C52-742280236129}"/>
            </c:ext>
          </c:extLst>
        </c:ser>
        <c:ser>
          <c:idx val="1"/>
          <c:order val="1"/>
          <c:tx>
            <c:v>Optimized</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'Portfolio - Solver (Optimal)'!$C$15:$C$18</c:f>
              <c:numCache>
                <c:formatCode>0.00%</c:formatCode>
                <c:ptCount val="4"/>
                <c:pt idx="0">
                  <c:v>0.238494826758513</c:v>
                </c:pt>
                <c:pt idx="1">
                  <c:v>3.9995376554978521E-2</c:v>
                </c:pt>
                <c:pt idx="2">
                  <c:v>0.1999884410534232</c:v>
                </c:pt>
                <c:pt idx="3">
                  <c:v>0.57000707719933374</c:v>
                </c:pt>
              </c:numCache>
            </c:numRef>
          </c:val>
          <c:extLst>
            <c:ext xmlns:c16="http://schemas.microsoft.com/office/drawing/2014/chart" uri="{C3380CC4-5D6E-409C-BE32-E72D297353CC}">
              <c16:uniqueId val="{00000001-5098-4400-8C52-742280236129}"/>
            </c:ext>
          </c:extLst>
        </c:ser>
        <c:dLbls>
          <c:dLblPos val="outEnd"/>
          <c:showLegendKey val="0"/>
          <c:showVal val="1"/>
          <c:showCatName val="0"/>
          <c:showSerName val="0"/>
          <c:showPercent val="0"/>
          <c:showBubbleSize val="0"/>
        </c:dLbls>
        <c:gapWidth val="315"/>
        <c:overlap val="-40"/>
        <c:axId val="1568334112"/>
        <c:axId val="1568333152"/>
      </c:barChart>
      <c:catAx>
        <c:axId val="15683341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333152"/>
        <c:crosses val="autoZero"/>
        <c:auto val="1"/>
        <c:lblAlgn val="ctr"/>
        <c:lblOffset val="100"/>
        <c:noMultiLvlLbl val="0"/>
      </c:catAx>
      <c:valAx>
        <c:axId val="15683331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833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Expected Returns and Risk of Securities - Optimized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'Portfolio - Solver (Optimal)'!$D$4</c:f>
              <c:strCache>
                <c:ptCount val="1"/>
                <c:pt idx="0">
                  <c:v>Expected Returns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'Portfolio - Solver (Optimal)'!$A$5:$A$10</c:f>
              <c:strCache>
                <c:ptCount val="6"/>
                <c:pt idx="0">
                  <c:v>INDUS</c:v>
                </c:pt>
                <c:pt idx="1">
                  <c:v>KTML</c:v>
                </c:pt>
                <c:pt idx="2">
                  <c:v>MUREB</c:v>
                </c:pt>
                <c:pt idx="3">
                  <c:v>NESTLE</c:v>
                </c:pt>
                <c:pt idx="4">
                  <c:v>PKGS</c:v>
                </c:pt>
                <c:pt idx="5">
                  <c:v>GOLD_PKR</c:v>
                </c:pt>
              </c:strCache>
            </c:strRef>
          </c:cat>
          <c:val>
            <c:numRef>
              <c:f>'Portfolio - Solver (Optimal)'!$D$5:$D$10</c:f>
              <c:numCache>
                <c:formatCode>0.00%</c:formatCode>
                <c:ptCount val="6"/>
                <c:pt idx="0">
                  <c:v>0.1428450128533667</c:v>
                </c:pt>
                <c:pt idx="1">
                  <c:v>0.37912340247270082</c:v>
                </c:pt>
                <c:pt idx="2">
                  <c:v>6.4660483147737827E-2</c:v>
                </c:pt>
                <c:pt idx="3">
                  <c:v>1.4009929577720218E-2</c:v>
                </c:pt>
                <c:pt idx="4">
                  <c:v>0.11426476317713563</c:v>
                </c:pt>
                <c:pt idx="5">
                  <c:v>0.28124854285830392</c:v>
                </c:pt>
              </c:numCache>
            </c:numRef>
          </c:val>
          <c:extLst>
            <c:ext xmlns:c16="http://schemas.microsoft.com/office/drawing/2014/chart" uri="{C3380CC4-5D6E-409C-BE32-E72D297353CC}">
              <c16:uniqueId val="{00000000-E6ED-4023-9834-879E2F93692D}"/>
            </c:ext>
          </c:extLst>
        </c:ser>
        <c:ser>
          <c:idx val="1"/>
          <c:order val="1"/>
          <c:tx>
            <c:strRef>
              <c:f>'Portfolio - Solver (Optimal)'!$E$4</c:f>
              <c:strCache>
                <c:ptCount val="1"/>
                <c:pt idx="0">
                  <c:v>Volatility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'Portfolio - Solver (Optimal)'!$A$5:$A$10</c:f>
              <c:strCache>
                <c:ptCount val="6"/>
                <c:pt idx="0">
                  <c:v>INDUS</c:v>
                </c:pt>
                <c:pt idx="1">
                  <c:v>KTML</c:v>
                </c:pt>
                <c:pt idx="2">
                  <c:v>MUREB</c:v>
                </c:pt>
                <c:pt idx="3">
                  <c:v>NESTLE</c:v>
                </c:pt>
                <c:pt idx="4">
                  <c:v>PKGS</c:v>
                </c:pt>
                <c:pt idx="5">
                  <c:v>GOLD_PKR</c:v>
                </c:pt>
              </c:strCache>
            </c:strRef>
          </c:cat>
          <c:val>
            <c:numRef>
              <c:f>'Portfolio - Solver (Optimal)'!$E$5:$E$10</c:f>
              <c:numCache>
                <c:formatCode>0.00%</c:formatCode>
                <c:ptCount val="6"/>
                <c:pt idx="0">
                  <c:v>0.26064580138107701</c:v>
                </c:pt>
                <c:pt idx="1">
                  <c:v>0.44767138682726781</c:v>
                </c:pt>
                <c:pt idx="2">
                  <c:v>0.30843168550323397</c:v>
                </c:pt>
                <c:pt idx="3">
                  <c:v>0.26641419371631569</c:v>
                </c:pt>
                <c:pt idx="4">
                  <c:v>0.32922686680487823</c:v>
                </c:pt>
                <c:pt idx="5">
                  <c:v>0.23238254723662852</c:v>
                </c:pt>
              </c:numCache>
            </c:numRef>
          </c:val>
          <c:extLst>
            <c:ext xmlns:c16="http://schemas.microsoft.com/office/drawing/2014/chart" uri="{C3380CC4-5D6E-409C-BE32-E72D297353CC}">
              <c16:uniqueId val="{00000001-E6ED-4023-9834-879E2F93692D}"/>
            </c:ext>
          </c:extLst>
        </c:ser>
        <c:dLbls>
          <c:dLblPos val="outEnd"/>
          <c:showLegendKey val="0"/>
          <c:showVal val="1"/>
          <c:showCatName val="0"/>
          <c:showSerName val="0"/>
          <c:showPercent val="0"/>
          <c:showBubbleSize val="0"/>
        </c:dLbls>
        <c:gapWidth val="115"/>
        <c:overlap val="-20"/>
        <c:axId val="1568336512"/>
        <c:axId val="1568336992"/>
      </c:barChart>
      <c:catAx>
        <c:axId val="15683365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336992"/>
        <c:crosses val="autoZero"/>
        <c:auto val="1"/>
        <c:lblAlgn val="ctr"/>
        <c:lblOffset val="100"/>
        <c:noMultiLvlLbl val="0"/>
      </c:catAx>
      <c:valAx>
        <c:axId val="156833699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33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Efficient</a:t>
            </a:r>
            <a:r>
              <a:rPr lang="en-US" baseline="0"/>
              <a:t> Frontier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'Efficient Frontier'!$D$22</c:f>
              <c:strCache>
                <c:ptCount val="1"/>
                <c:pt idx="0">
                  <c:v>Portfolio Return </c:v>
                </c:pt>
              </c:strCache>
            </c:strRef>
          </c:tx>
          <c:spPr>
            <a:ln w="28575" cap="rnd">
              <a:noFill/>
              <a:round/>
            </a:ln>
            <a:effectLst/>
          </c:spPr>
          <c:marker>
            <c:symbol val="circle"/>
            <c:size val="5"/>
            <c:spPr>
              <a:solidFill>
                <a:schemeClr val="accent1"/>
              </a:solidFill>
              <a:ln w="9525">
                <a:solidFill>
                  <a:schemeClr val="accent1"/>
                </a:solidFill>
              </a:ln>
              <a:effectLst/>
            </c:spPr>
          </c:marker>
          <c:xVal>
            <c:numRef>
              <c:f>'Efficient Frontier'!$C$23:$C$1022</c:f>
              <c:numCache>
                <c:formatCode>General</c:formatCode>
                <c:ptCount val="1000"/>
                <c:pt idx="0" formatCode="0.00%">
                  <c:v>0.16943728840459207</c:v>
                </c:pt>
                <c:pt idx="1">
                  <c:v>0.15954542263492624</c:v>
                </c:pt>
                <c:pt idx="2">
                  <c:v>0.17632753260308853</c:v>
                </c:pt>
                <c:pt idx="3">
                  <c:v>0.1598723866312137</c:v>
                </c:pt>
                <c:pt idx="4">
                  <c:v>0.15817360880716469</c:v>
                </c:pt>
                <c:pt idx="5">
                  <c:v>0.17518057160355141</c:v>
                </c:pt>
                <c:pt idx="6">
                  <c:v>0.14346627709280127</c:v>
                </c:pt>
                <c:pt idx="7">
                  <c:v>0.1398835170446347</c:v>
                </c:pt>
                <c:pt idx="8">
                  <c:v>0.1846679450439804</c:v>
                </c:pt>
                <c:pt idx="9">
                  <c:v>0.1427198093109027</c:v>
                </c:pt>
                <c:pt idx="10">
                  <c:v>0.16841059847085391</c:v>
                </c:pt>
                <c:pt idx="11">
                  <c:v>0.15399388873508177</c:v>
                </c:pt>
                <c:pt idx="12">
                  <c:v>0.17052485846385154</c:v>
                </c:pt>
                <c:pt idx="13">
                  <c:v>0.19703197966274327</c:v>
                </c:pt>
                <c:pt idx="14">
                  <c:v>0.17412858299927164</c:v>
                </c:pt>
                <c:pt idx="15">
                  <c:v>0.17394369509449534</c:v>
                </c:pt>
                <c:pt idx="16">
                  <c:v>0.17458665450087804</c:v>
                </c:pt>
                <c:pt idx="17">
                  <c:v>0.17979561385773737</c:v>
                </c:pt>
                <c:pt idx="18">
                  <c:v>0.18299187688495386</c:v>
                </c:pt>
                <c:pt idx="19">
                  <c:v>0.15791205591277455</c:v>
                </c:pt>
                <c:pt idx="20">
                  <c:v>0.16972803812931525</c:v>
                </c:pt>
                <c:pt idx="21">
                  <c:v>0.22410332341177105</c:v>
                </c:pt>
                <c:pt idx="22">
                  <c:v>0.17080711946791968</c:v>
                </c:pt>
                <c:pt idx="23">
                  <c:v>0.14371778597628582</c:v>
                </c:pt>
                <c:pt idx="24">
                  <c:v>0.15410439868731104</c:v>
                </c:pt>
                <c:pt idx="25">
                  <c:v>0.14886233988386552</c:v>
                </c:pt>
                <c:pt idx="26">
                  <c:v>0.19868317051353532</c:v>
                </c:pt>
                <c:pt idx="27">
                  <c:v>0.14708418632995521</c:v>
                </c:pt>
                <c:pt idx="28">
                  <c:v>0.18956227962475086</c:v>
                </c:pt>
                <c:pt idx="29">
                  <c:v>0.23843969597919148</c:v>
                </c:pt>
                <c:pt idx="30">
                  <c:v>0.16955605863201142</c:v>
                </c:pt>
                <c:pt idx="31">
                  <c:v>0.20413823034603115</c:v>
                </c:pt>
                <c:pt idx="32">
                  <c:v>0.14737739107027129</c:v>
                </c:pt>
                <c:pt idx="33">
                  <c:v>0.16826622076896214</c:v>
                </c:pt>
                <c:pt idx="34">
                  <c:v>0.18234395281776331</c:v>
                </c:pt>
                <c:pt idx="35">
                  <c:v>0.19163961020930365</c:v>
                </c:pt>
                <c:pt idx="36">
                  <c:v>0.15930959088674707</c:v>
                </c:pt>
                <c:pt idx="37">
                  <c:v>0.18644775149327392</c:v>
                </c:pt>
                <c:pt idx="38">
                  <c:v>0.13573784322948021</c:v>
                </c:pt>
                <c:pt idx="39">
                  <c:v>0.15063959468412932</c:v>
                </c:pt>
                <c:pt idx="40">
                  <c:v>0.14518484211054486</c:v>
                </c:pt>
                <c:pt idx="41">
                  <c:v>0.16733159554390864</c:v>
                </c:pt>
                <c:pt idx="42">
                  <c:v>0.21148234041836797</c:v>
                </c:pt>
                <c:pt idx="43">
                  <c:v>0.14314853986438753</c:v>
                </c:pt>
                <c:pt idx="44">
                  <c:v>0.18743907729884066</c:v>
                </c:pt>
                <c:pt idx="45">
                  <c:v>0.15232087531032668</c:v>
                </c:pt>
                <c:pt idx="46">
                  <c:v>0.15676037834678208</c:v>
                </c:pt>
                <c:pt idx="47">
                  <c:v>0.16445437117611386</c:v>
                </c:pt>
                <c:pt idx="48">
                  <c:v>0.13528730640440501</c:v>
                </c:pt>
                <c:pt idx="49">
                  <c:v>0.17419286365142095</c:v>
                </c:pt>
                <c:pt idx="50">
                  <c:v>0.2000791520058878</c:v>
                </c:pt>
                <c:pt idx="51">
                  <c:v>0.15409135160912035</c:v>
                </c:pt>
                <c:pt idx="52">
                  <c:v>0.17770585682244425</c:v>
                </c:pt>
                <c:pt idx="53">
                  <c:v>0.17258841367004812</c:v>
                </c:pt>
                <c:pt idx="54">
                  <c:v>0.15652206341109326</c:v>
                </c:pt>
                <c:pt idx="55">
                  <c:v>0.14535406822627603</c:v>
                </c:pt>
                <c:pt idx="56">
                  <c:v>0.20465043012825732</c:v>
                </c:pt>
                <c:pt idx="57">
                  <c:v>0.17054245712227709</c:v>
                </c:pt>
                <c:pt idx="58">
                  <c:v>0.21770865724202651</c:v>
                </c:pt>
                <c:pt idx="59">
                  <c:v>0.14345524338537013</c:v>
                </c:pt>
                <c:pt idx="60">
                  <c:v>0.15477389502102176</c:v>
                </c:pt>
                <c:pt idx="61">
                  <c:v>0.16989437641788332</c:v>
                </c:pt>
                <c:pt idx="62">
                  <c:v>0.18289607722010379</c:v>
                </c:pt>
                <c:pt idx="63">
                  <c:v>0.17302590067401116</c:v>
                </c:pt>
                <c:pt idx="64">
                  <c:v>0.15803875264221259</c:v>
                </c:pt>
                <c:pt idx="65">
                  <c:v>0.21693497837215847</c:v>
                </c:pt>
                <c:pt idx="66">
                  <c:v>0.14228466256212791</c:v>
                </c:pt>
                <c:pt idx="67">
                  <c:v>0.1469317234962359</c:v>
                </c:pt>
                <c:pt idx="68">
                  <c:v>0.17806587894095111</c:v>
                </c:pt>
                <c:pt idx="69">
                  <c:v>0.15896515909088407</c:v>
                </c:pt>
                <c:pt idx="70">
                  <c:v>0.17367865843765698</c:v>
                </c:pt>
                <c:pt idx="71">
                  <c:v>0.18625746111891969</c:v>
                </c:pt>
                <c:pt idx="72">
                  <c:v>0.13282193082542326</c:v>
                </c:pt>
                <c:pt idx="73">
                  <c:v>0.13522549052864499</c:v>
                </c:pt>
                <c:pt idx="74">
                  <c:v>0.15926192959146213</c:v>
                </c:pt>
                <c:pt idx="75">
                  <c:v>0.18548347295449533</c:v>
                </c:pt>
                <c:pt idx="76">
                  <c:v>0.16195357264724133</c:v>
                </c:pt>
                <c:pt idx="77">
                  <c:v>0.17466544955821325</c:v>
                </c:pt>
                <c:pt idx="78">
                  <c:v>0.14574158521268327</c:v>
                </c:pt>
                <c:pt idx="79">
                  <c:v>0.16012444641923748</c:v>
                </c:pt>
                <c:pt idx="80">
                  <c:v>0.15912036174620203</c:v>
                </c:pt>
                <c:pt idx="81">
                  <c:v>0.17715967642551086</c:v>
                </c:pt>
                <c:pt idx="82">
                  <c:v>0.13310913655022213</c:v>
                </c:pt>
                <c:pt idx="83">
                  <c:v>0.18156745815192357</c:v>
                </c:pt>
                <c:pt idx="84">
                  <c:v>0.15242389660827227</c:v>
                </c:pt>
                <c:pt idx="85">
                  <c:v>0.17366818715946344</c:v>
                </c:pt>
                <c:pt idx="86">
                  <c:v>0.13302477846283006</c:v>
                </c:pt>
                <c:pt idx="87">
                  <c:v>0.18579250423582669</c:v>
                </c:pt>
                <c:pt idx="88">
                  <c:v>0.13462376736070319</c:v>
                </c:pt>
                <c:pt idx="89">
                  <c:v>0.16807841058828207</c:v>
                </c:pt>
                <c:pt idx="90">
                  <c:v>0.18842967818870426</c:v>
                </c:pt>
                <c:pt idx="91">
                  <c:v>0.14477466456322385</c:v>
                </c:pt>
                <c:pt idx="92">
                  <c:v>0.16286171755824627</c:v>
                </c:pt>
                <c:pt idx="93">
                  <c:v>0.17153854892164871</c:v>
                </c:pt>
                <c:pt idx="94">
                  <c:v>0.15945917634639792</c:v>
                </c:pt>
                <c:pt idx="95">
                  <c:v>0.16364322736902992</c:v>
                </c:pt>
                <c:pt idx="96">
                  <c:v>0.16459501610701818</c:v>
                </c:pt>
                <c:pt idx="97">
                  <c:v>0.19074967428504533</c:v>
                </c:pt>
                <c:pt idx="98">
                  <c:v>0.14831018432054152</c:v>
                </c:pt>
                <c:pt idx="99">
                  <c:v>0.14818804903969446</c:v>
                </c:pt>
                <c:pt idx="100">
                  <c:v>0.15535279640410374</c:v>
                </c:pt>
                <c:pt idx="101">
                  <c:v>0.15836140349000424</c:v>
                </c:pt>
                <c:pt idx="102">
                  <c:v>0.15690913586871014</c:v>
                </c:pt>
                <c:pt idx="103">
                  <c:v>0.17569407133454293</c:v>
                </c:pt>
                <c:pt idx="104">
                  <c:v>0.21017330123565953</c:v>
                </c:pt>
                <c:pt idx="105">
                  <c:v>0.16548558477422726</c:v>
                </c:pt>
                <c:pt idx="106">
                  <c:v>0.17113487857971452</c:v>
                </c:pt>
                <c:pt idx="107">
                  <c:v>0.17516179523145403</c:v>
                </c:pt>
                <c:pt idx="108">
                  <c:v>0.1679383919171594</c:v>
                </c:pt>
                <c:pt idx="109">
                  <c:v>0.15817756010313938</c:v>
                </c:pt>
                <c:pt idx="110">
                  <c:v>0.13496594789936425</c:v>
                </c:pt>
                <c:pt idx="111">
                  <c:v>0.16908125139992533</c:v>
                </c:pt>
                <c:pt idx="112">
                  <c:v>0.14402456087395968</c:v>
                </c:pt>
                <c:pt idx="113">
                  <c:v>0.16352492458737214</c:v>
                </c:pt>
                <c:pt idx="114">
                  <c:v>0.1469407465847706</c:v>
                </c:pt>
                <c:pt idx="115">
                  <c:v>0.20285638711856596</c:v>
                </c:pt>
                <c:pt idx="116">
                  <c:v>0.14057998737437896</c:v>
                </c:pt>
                <c:pt idx="117">
                  <c:v>0.17011232361729553</c:v>
                </c:pt>
                <c:pt idx="118">
                  <c:v>0.1358864278907099</c:v>
                </c:pt>
                <c:pt idx="119">
                  <c:v>0.14911752540242471</c:v>
                </c:pt>
                <c:pt idx="120">
                  <c:v>0.14629961730554203</c:v>
                </c:pt>
                <c:pt idx="121">
                  <c:v>0.1439491902075366</c:v>
                </c:pt>
                <c:pt idx="122">
                  <c:v>0.15948793618911725</c:v>
                </c:pt>
                <c:pt idx="123">
                  <c:v>0.20706072433709205</c:v>
                </c:pt>
                <c:pt idx="124">
                  <c:v>0.1435705367496754</c:v>
                </c:pt>
                <c:pt idx="125">
                  <c:v>0.16843145518615685</c:v>
                </c:pt>
                <c:pt idx="126">
                  <c:v>0.16215955303867824</c:v>
                </c:pt>
                <c:pt idx="127">
                  <c:v>0.20350446334678188</c:v>
                </c:pt>
                <c:pt idx="128">
                  <c:v>0.19014890739258106</c:v>
                </c:pt>
                <c:pt idx="129">
                  <c:v>0.16006054869939193</c:v>
                </c:pt>
                <c:pt idx="130">
                  <c:v>0.13635797154355037</c:v>
                </c:pt>
                <c:pt idx="131">
                  <c:v>0.15327916033564606</c:v>
                </c:pt>
                <c:pt idx="132">
                  <c:v>0.16634124534633923</c:v>
                </c:pt>
                <c:pt idx="133">
                  <c:v>0.15488301174454724</c:v>
                </c:pt>
                <c:pt idx="134">
                  <c:v>0.18688444189330219</c:v>
                </c:pt>
                <c:pt idx="135">
                  <c:v>0.14195254966091758</c:v>
                </c:pt>
                <c:pt idx="136">
                  <c:v>0.16538773403880189</c:v>
                </c:pt>
                <c:pt idx="137">
                  <c:v>0.16187279341039515</c:v>
                </c:pt>
                <c:pt idx="138">
                  <c:v>0.14597825504454828</c:v>
                </c:pt>
                <c:pt idx="139">
                  <c:v>0.15340861323263652</c:v>
                </c:pt>
                <c:pt idx="140">
                  <c:v>0.15256340326780482</c:v>
                </c:pt>
                <c:pt idx="141">
                  <c:v>0.18833357059556838</c:v>
                </c:pt>
                <c:pt idx="142">
                  <c:v>0.16232439479222652</c:v>
                </c:pt>
                <c:pt idx="143">
                  <c:v>0.15153125434286879</c:v>
                </c:pt>
                <c:pt idx="144">
                  <c:v>0.15856625012267114</c:v>
                </c:pt>
                <c:pt idx="145">
                  <c:v>0.17288931563961135</c:v>
                </c:pt>
                <c:pt idx="146">
                  <c:v>0.15082608773756792</c:v>
                </c:pt>
                <c:pt idx="147">
                  <c:v>0.17249223382649342</c:v>
                </c:pt>
                <c:pt idx="148">
                  <c:v>0.15020277027131176</c:v>
                </c:pt>
                <c:pt idx="149">
                  <c:v>0.15142651022113227</c:v>
                </c:pt>
                <c:pt idx="150">
                  <c:v>0.18887525138933584</c:v>
                </c:pt>
                <c:pt idx="151">
                  <c:v>0.19391036478331158</c:v>
                </c:pt>
                <c:pt idx="152">
                  <c:v>0.17300565557252665</c:v>
                </c:pt>
                <c:pt idx="153">
                  <c:v>0.16947368102373886</c:v>
                </c:pt>
                <c:pt idx="154">
                  <c:v>0.15972106976108696</c:v>
                </c:pt>
                <c:pt idx="155">
                  <c:v>0.18443647889519196</c:v>
                </c:pt>
                <c:pt idx="156">
                  <c:v>0.18719110443229472</c:v>
                </c:pt>
                <c:pt idx="157">
                  <c:v>0.18557330924944246</c:v>
                </c:pt>
                <c:pt idx="158">
                  <c:v>0.1691217783968971</c:v>
                </c:pt>
                <c:pt idx="159">
                  <c:v>0.15798445730172472</c:v>
                </c:pt>
                <c:pt idx="160">
                  <c:v>0.14607284734895867</c:v>
                </c:pt>
                <c:pt idx="161">
                  <c:v>0.15255343559805221</c:v>
                </c:pt>
                <c:pt idx="162">
                  <c:v>0.16269496390912289</c:v>
                </c:pt>
                <c:pt idx="163">
                  <c:v>0.1768176915730395</c:v>
                </c:pt>
                <c:pt idx="164">
                  <c:v>0.17887833651936186</c:v>
                </c:pt>
                <c:pt idx="165">
                  <c:v>0.1736864441645401</c:v>
                </c:pt>
                <c:pt idx="166">
                  <c:v>0.14770912105028502</c:v>
                </c:pt>
                <c:pt idx="167">
                  <c:v>0.24492276492064197</c:v>
                </c:pt>
                <c:pt idx="168">
                  <c:v>0.17272085044649854</c:v>
                </c:pt>
                <c:pt idx="169">
                  <c:v>0.14513989160834781</c:v>
                </c:pt>
                <c:pt idx="170">
                  <c:v>0.15042325677229701</c:v>
                </c:pt>
                <c:pt idx="171">
                  <c:v>0.1936987026273895</c:v>
                </c:pt>
                <c:pt idx="172">
                  <c:v>0.21735779897249125</c:v>
                </c:pt>
                <c:pt idx="173">
                  <c:v>0.16739262735921909</c:v>
                </c:pt>
                <c:pt idx="174">
                  <c:v>0.15230224899432637</c:v>
                </c:pt>
                <c:pt idx="175">
                  <c:v>0.14676447891776767</c:v>
                </c:pt>
                <c:pt idx="176">
                  <c:v>0.14669221776847441</c:v>
                </c:pt>
                <c:pt idx="177">
                  <c:v>0.24281612024565163</c:v>
                </c:pt>
                <c:pt idx="178">
                  <c:v>0.14913453966740339</c:v>
                </c:pt>
                <c:pt idx="179">
                  <c:v>0.17302401710478854</c:v>
                </c:pt>
                <c:pt idx="180">
                  <c:v>0.20675914181397104</c:v>
                </c:pt>
                <c:pt idx="181">
                  <c:v>0.1507565908088003</c:v>
                </c:pt>
                <c:pt idx="182">
                  <c:v>0.20128392336275464</c:v>
                </c:pt>
                <c:pt idx="183">
                  <c:v>0.22329704672398434</c:v>
                </c:pt>
                <c:pt idx="184">
                  <c:v>0.14128383760723787</c:v>
                </c:pt>
                <c:pt idx="185">
                  <c:v>0.16914378632505137</c:v>
                </c:pt>
                <c:pt idx="186">
                  <c:v>0.17735406285709562</c:v>
                </c:pt>
                <c:pt idx="187">
                  <c:v>0.17783949432379048</c:v>
                </c:pt>
                <c:pt idx="188">
                  <c:v>0.15879644590119149</c:v>
                </c:pt>
                <c:pt idx="189">
                  <c:v>0.20233715350416911</c:v>
                </c:pt>
                <c:pt idx="190">
                  <c:v>0.18234650216052656</c:v>
                </c:pt>
                <c:pt idx="191">
                  <c:v>0.21529590035893226</c:v>
                </c:pt>
                <c:pt idx="192">
                  <c:v>0.14284067457461946</c:v>
                </c:pt>
                <c:pt idx="193">
                  <c:v>0.16086085784460866</c:v>
                </c:pt>
                <c:pt idx="194">
                  <c:v>0.1783512653322134</c:v>
                </c:pt>
                <c:pt idx="195">
                  <c:v>0.16963690244223811</c:v>
                </c:pt>
                <c:pt idx="196">
                  <c:v>0.15782689987056459</c:v>
                </c:pt>
                <c:pt idx="197">
                  <c:v>0.13824705793995243</c:v>
                </c:pt>
                <c:pt idx="198">
                  <c:v>0.14101720656533198</c:v>
                </c:pt>
                <c:pt idx="199">
                  <c:v>0.1819975763296795</c:v>
                </c:pt>
                <c:pt idx="200">
                  <c:v>0.19992159459969769</c:v>
                </c:pt>
                <c:pt idx="201">
                  <c:v>0.13412058844753028</c:v>
                </c:pt>
                <c:pt idx="202">
                  <c:v>0.16890863252643204</c:v>
                </c:pt>
                <c:pt idx="203">
                  <c:v>0.14707204528438153</c:v>
                </c:pt>
                <c:pt idx="204">
                  <c:v>0.18982097523586178</c:v>
                </c:pt>
                <c:pt idx="205">
                  <c:v>0.16183122271060485</c:v>
                </c:pt>
                <c:pt idx="206">
                  <c:v>0.19343932606328254</c:v>
                </c:pt>
                <c:pt idx="207">
                  <c:v>0.17040919370795612</c:v>
                </c:pt>
                <c:pt idx="208">
                  <c:v>0.15157525106747596</c:v>
                </c:pt>
                <c:pt idx="209">
                  <c:v>0.1433739906230786</c:v>
                </c:pt>
                <c:pt idx="210">
                  <c:v>0.18836145600759974</c:v>
                </c:pt>
                <c:pt idx="211">
                  <c:v>0.15536119455533892</c:v>
                </c:pt>
                <c:pt idx="212">
                  <c:v>0.147505496337556</c:v>
                </c:pt>
                <c:pt idx="213">
                  <c:v>0.19382690985081619</c:v>
                </c:pt>
                <c:pt idx="214">
                  <c:v>0.13675517099831877</c:v>
                </c:pt>
                <c:pt idx="215">
                  <c:v>0.17351353444421685</c:v>
                </c:pt>
                <c:pt idx="216">
                  <c:v>0.15743348045958108</c:v>
                </c:pt>
                <c:pt idx="217">
                  <c:v>0.17209604841565301</c:v>
                </c:pt>
                <c:pt idx="218">
                  <c:v>0.15477476876742297</c:v>
                </c:pt>
                <c:pt idx="219">
                  <c:v>0.18998462790007706</c:v>
                </c:pt>
                <c:pt idx="220">
                  <c:v>0.15055763962638666</c:v>
                </c:pt>
                <c:pt idx="221">
                  <c:v>0.20122771040033735</c:v>
                </c:pt>
                <c:pt idx="222">
                  <c:v>0.15108798011037303</c:v>
                </c:pt>
                <c:pt idx="223">
                  <c:v>0.18100358867748512</c:v>
                </c:pt>
                <c:pt idx="224">
                  <c:v>0.14065334759222101</c:v>
                </c:pt>
                <c:pt idx="225">
                  <c:v>0.20715102090818632</c:v>
                </c:pt>
                <c:pt idx="226">
                  <c:v>0.14010283243437321</c:v>
                </c:pt>
                <c:pt idx="227">
                  <c:v>0.15185015943466776</c:v>
                </c:pt>
                <c:pt idx="228">
                  <c:v>0.15533155815101535</c:v>
                </c:pt>
                <c:pt idx="229">
                  <c:v>0.15076842242314586</c:v>
                </c:pt>
                <c:pt idx="230">
                  <c:v>0.24388908969184267</c:v>
                </c:pt>
                <c:pt idx="231">
                  <c:v>0.20273066521314917</c:v>
                </c:pt>
                <c:pt idx="232">
                  <c:v>0.16752042149590365</c:v>
                </c:pt>
                <c:pt idx="233">
                  <c:v>0.15427837121623242</c:v>
                </c:pt>
                <c:pt idx="234">
                  <c:v>0.19488158744569525</c:v>
                </c:pt>
                <c:pt idx="235">
                  <c:v>0.16046350819586844</c:v>
                </c:pt>
                <c:pt idx="236">
                  <c:v>0.16254046038691994</c:v>
                </c:pt>
                <c:pt idx="237">
                  <c:v>0.1504372413136473</c:v>
                </c:pt>
                <c:pt idx="238">
                  <c:v>0.1575251304882816</c:v>
                </c:pt>
                <c:pt idx="239">
                  <c:v>0.18456457377967905</c:v>
                </c:pt>
                <c:pt idx="240">
                  <c:v>0.18057992778091106</c:v>
                </c:pt>
                <c:pt idx="241">
                  <c:v>0.18047360431621279</c:v>
                </c:pt>
                <c:pt idx="242">
                  <c:v>0.15806684796623274</c:v>
                </c:pt>
                <c:pt idx="243">
                  <c:v>0.17966992780787494</c:v>
                </c:pt>
                <c:pt idx="244">
                  <c:v>0.14697693520180183</c:v>
                </c:pt>
                <c:pt idx="245">
                  <c:v>0.16085358174253284</c:v>
                </c:pt>
                <c:pt idx="246">
                  <c:v>0.15842992319494922</c:v>
                </c:pt>
                <c:pt idx="247">
                  <c:v>0.16794638359453656</c:v>
                </c:pt>
                <c:pt idx="248">
                  <c:v>0.15305096094069126</c:v>
                </c:pt>
                <c:pt idx="249">
                  <c:v>0.15264767867069437</c:v>
                </c:pt>
                <c:pt idx="250">
                  <c:v>0.15708926325025671</c:v>
                </c:pt>
                <c:pt idx="251">
                  <c:v>0.16056584636214147</c:v>
                </c:pt>
                <c:pt idx="252">
                  <c:v>0.14337154602111035</c:v>
                </c:pt>
                <c:pt idx="253">
                  <c:v>0.1610042867839811</c:v>
                </c:pt>
                <c:pt idx="254">
                  <c:v>0.15448641328146567</c:v>
                </c:pt>
                <c:pt idx="255">
                  <c:v>0.13449646336299112</c:v>
                </c:pt>
                <c:pt idx="256">
                  <c:v>0.18113436092057397</c:v>
                </c:pt>
                <c:pt idx="257">
                  <c:v>0.19104573902950223</c:v>
                </c:pt>
                <c:pt idx="258">
                  <c:v>0.18461156258468731</c:v>
                </c:pt>
                <c:pt idx="259">
                  <c:v>0.16588166834531856</c:v>
                </c:pt>
                <c:pt idx="260">
                  <c:v>0.1425954003510502</c:v>
                </c:pt>
                <c:pt idx="261">
                  <c:v>0.18128576434258295</c:v>
                </c:pt>
                <c:pt idx="262">
                  <c:v>0.16113390302592737</c:v>
                </c:pt>
                <c:pt idx="263">
                  <c:v>0.13917384398485952</c:v>
                </c:pt>
                <c:pt idx="264">
                  <c:v>0.14849696880262919</c:v>
                </c:pt>
                <c:pt idx="265">
                  <c:v>0.16872054858940774</c:v>
                </c:pt>
                <c:pt idx="266">
                  <c:v>0.14308195157850545</c:v>
                </c:pt>
                <c:pt idx="267">
                  <c:v>0.16861081647167972</c:v>
                </c:pt>
                <c:pt idx="268">
                  <c:v>0.17746441435384791</c:v>
                </c:pt>
                <c:pt idx="269">
                  <c:v>0.13702127230200298</c:v>
                </c:pt>
                <c:pt idx="270">
                  <c:v>0.17278258489482823</c:v>
                </c:pt>
                <c:pt idx="271">
                  <c:v>0.186510923577999</c:v>
                </c:pt>
                <c:pt idx="272">
                  <c:v>0.16344589088525768</c:v>
                </c:pt>
                <c:pt idx="273">
                  <c:v>0.19695504462557822</c:v>
                </c:pt>
                <c:pt idx="274">
                  <c:v>0.14605529589953481</c:v>
                </c:pt>
                <c:pt idx="275">
                  <c:v>0.17429390367369935</c:v>
                </c:pt>
                <c:pt idx="276">
                  <c:v>0.15360311939961538</c:v>
                </c:pt>
                <c:pt idx="277">
                  <c:v>0.15144935578428972</c:v>
                </c:pt>
                <c:pt idx="278">
                  <c:v>0.16767252331408683</c:v>
                </c:pt>
                <c:pt idx="279">
                  <c:v>0.15874770560109452</c:v>
                </c:pt>
                <c:pt idx="280">
                  <c:v>0.17169295349424232</c:v>
                </c:pt>
                <c:pt idx="281">
                  <c:v>0.15936972186288398</c:v>
                </c:pt>
                <c:pt idx="282">
                  <c:v>0.15713636089808938</c:v>
                </c:pt>
                <c:pt idx="283">
                  <c:v>0.18253679220058849</c:v>
                </c:pt>
                <c:pt idx="284">
                  <c:v>0.17873666923786602</c:v>
                </c:pt>
                <c:pt idx="285">
                  <c:v>0.18579734437184306</c:v>
                </c:pt>
                <c:pt idx="286">
                  <c:v>0.16892939779170002</c:v>
                </c:pt>
                <c:pt idx="287">
                  <c:v>0.14168254007993941</c:v>
                </c:pt>
                <c:pt idx="288">
                  <c:v>0.13915802731103091</c:v>
                </c:pt>
                <c:pt idx="289">
                  <c:v>0.15724813795261999</c:v>
                </c:pt>
                <c:pt idx="290">
                  <c:v>0.1813790163944034</c:v>
                </c:pt>
                <c:pt idx="291">
                  <c:v>0.20804927874156573</c:v>
                </c:pt>
                <c:pt idx="292">
                  <c:v>0.20662852367099629</c:v>
                </c:pt>
                <c:pt idx="293">
                  <c:v>0.15614355835005175</c:v>
                </c:pt>
                <c:pt idx="294">
                  <c:v>0.14946273423430875</c:v>
                </c:pt>
                <c:pt idx="295">
                  <c:v>0.17651118247490835</c:v>
                </c:pt>
                <c:pt idx="296">
                  <c:v>0.16402941904676149</c:v>
                </c:pt>
                <c:pt idx="297">
                  <c:v>0.15187416270282075</c:v>
                </c:pt>
                <c:pt idx="298">
                  <c:v>0.14258970882661021</c:v>
                </c:pt>
                <c:pt idx="299">
                  <c:v>0.14964627725301807</c:v>
                </c:pt>
                <c:pt idx="300">
                  <c:v>0.15018859878962934</c:v>
                </c:pt>
                <c:pt idx="301">
                  <c:v>0.16133449735631505</c:v>
                </c:pt>
                <c:pt idx="302">
                  <c:v>0.15376342093883877</c:v>
                </c:pt>
                <c:pt idx="303">
                  <c:v>0.19593616424324289</c:v>
                </c:pt>
                <c:pt idx="304">
                  <c:v>0.20483686010837834</c:v>
                </c:pt>
                <c:pt idx="305">
                  <c:v>0.19691087139939223</c:v>
                </c:pt>
                <c:pt idx="306">
                  <c:v>0.16807487020258194</c:v>
                </c:pt>
                <c:pt idx="307">
                  <c:v>0.15327784283983117</c:v>
                </c:pt>
                <c:pt idx="308">
                  <c:v>0.16089124210689534</c:v>
                </c:pt>
                <c:pt idx="309">
                  <c:v>0.18638616846755027</c:v>
                </c:pt>
                <c:pt idx="310">
                  <c:v>0.1447119656372185</c:v>
                </c:pt>
                <c:pt idx="311">
                  <c:v>0.16970411042943506</c:v>
                </c:pt>
                <c:pt idx="312">
                  <c:v>0.13859186789028533</c:v>
                </c:pt>
                <c:pt idx="313">
                  <c:v>0.14821245665634486</c:v>
                </c:pt>
                <c:pt idx="314">
                  <c:v>0.19193673789020413</c:v>
                </c:pt>
                <c:pt idx="315">
                  <c:v>0.17597912697245091</c:v>
                </c:pt>
                <c:pt idx="316">
                  <c:v>0.13782251890640018</c:v>
                </c:pt>
                <c:pt idx="317">
                  <c:v>0.21994523165475277</c:v>
                </c:pt>
                <c:pt idx="318">
                  <c:v>0.17465070620752629</c:v>
                </c:pt>
                <c:pt idx="319">
                  <c:v>0.1611217302283075</c:v>
                </c:pt>
                <c:pt idx="320">
                  <c:v>0.15870173236007079</c:v>
                </c:pt>
                <c:pt idx="321">
                  <c:v>0.16487008957284585</c:v>
                </c:pt>
                <c:pt idx="322">
                  <c:v>0.17307105742249262</c:v>
                </c:pt>
                <c:pt idx="323">
                  <c:v>0.15163984053229893</c:v>
                </c:pt>
                <c:pt idx="324">
                  <c:v>0.18496865409524524</c:v>
                </c:pt>
                <c:pt idx="325">
                  <c:v>0.15461410615860979</c:v>
                </c:pt>
                <c:pt idx="326">
                  <c:v>0.17958980794572782</c:v>
                </c:pt>
                <c:pt idx="327">
                  <c:v>0.18515720867076352</c:v>
                </c:pt>
                <c:pt idx="328">
                  <c:v>0.16839771522109565</c:v>
                </c:pt>
                <c:pt idx="329">
                  <c:v>0.15370010687177363</c:v>
                </c:pt>
                <c:pt idx="330">
                  <c:v>0.17541893549974985</c:v>
                </c:pt>
                <c:pt idx="331">
                  <c:v>0.13780721394398657</c:v>
                </c:pt>
                <c:pt idx="332">
                  <c:v>0.1690007153749005</c:v>
                </c:pt>
                <c:pt idx="333">
                  <c:v>0.14863276528111263</c:v>
                </c:pt>
                <c:pt idx="334">
                  <c:v>0.17131089280736553</c:v>
                </c:pt>
                <c:pt idx="335">
                  <c:v>0.16011903804868538</c:v>
                </c:pt>
                <c:pt idx="336">
                  <c:v>0.17800776532822524</c:v>
                </c:pt>
                <c:pt idx="337">
                  <c:v>0.14702724656208352</c:v>
                </c:pt>
                <c:pt idx="338">
                  <c:v>0.15461420747713842</c:v>
                </c:pt>
                <c:pt idx="339">
                  <c:v>0.15943421199791094</c:v>
                </c:pt>
                <c:pt idx="340">
                  <c:v>0.20261682064884462</c:v>
                </c:pt>
                <c:pt idx="341">
                  <c:v>0.1896506690111309</c:v>
                </c:pt>
                <c:pt idx="342">
                  <c:v>0.14771979683302455</c:v>
                </c:pt>
                <c:pt idx="343">
                  <c:v>0.1854192348851644</c:v>
                </c:pt>
                <c:pt idx="344">
                  <c:v>0.16008058705770159</c:v>
                </c:pt>
                <c:pt idx="345">
                  <c:v>0.15945057330264623</c:v>
                </c:pt>
                <c:pt idx="346">
                  <c:v>0.16836324025958638</c:v>
                </c:pt>
                <c:pt idx="347">
                  <c:v>0.15629530349923532</c:v>
                </c:pt>
                <c:pt idx="348">
                  <c:v>0.14726751125701459</c:v>
                </c:pt>
                <c:pt idx="349">
                  <c:v>0.16688445374473687</c:v>
                </c:pt>
                <c:pt idx="350">
                  <c:v>0.16351606133897578</c:v>
                </c:pt>
                <c:pt idx="351">
                  <c:v>0.14288942760290646</c:v>
                </c:pt>
                <c:pt idx="352">
                  <c:v>0.17856023603288576</c:v>
                </c:pt>
                <c:pt idx="353">
                  <c:v>0.23061665784248481</c:v>
                </c:pt>
                <c:pt idx="354">
                  <c:v>0.17178288630007094</c:v>
                </c:pt>
                <c:pt idx="355">
                  <c:v>0.16546089734708633</c:v>
                </c:pt>
                <c:pt idx="356">
                  <c:v>0.17405021111725044</c:v>
                </c:pt>
                <c:pt idx="357">
                  <c:v>0.21190216369785719</c:v>
                </c:pt>
                <c:pt idx="358">
                  <c:v>0.23383743567927054</c:v>
                </c:pt>
                <c:pt idx="359">
                  <c:v>0.16954575087900742</c:v>
                </c:pt>
                <c:pt idx="360">
                  <c:v>0.13267749866993497</c:v>
                </c:pt>
                <c:pt idx="361">
                  <c:v>0.16007678626371485</c:v>
                </c:pt>
                <c:pt idx="362">
                  <c:v>0.19473097700531505</c:v>
                </c:pt>
                <c:pt idx="363">
                  <c:v>0.14348400208182696</c:v>
                </c:pt>
                <c:pt idx="364">
                  <c:v>0.16134625889245557</c:v>
                </c:pt>
                <c:pt idx="365">
                  <c:v>0.1386254036169132</c:v>
                </c:pt>
                <c:pt idx="366">
                  <c:v>0.14681168744413728</c:v>
                </c:pt>
                <c:pt idx="367">
                  <c:v>0.13575162110739</c:v>
                </c:pt>
                <c:pt idx="368">
                  <c:v>0.1762734970693812</c:v>
                </c:pt>
                <c:pt idx="369">
                  <c:v>0.17007055531313639</c:v>
                </c:pt>
                <c:pt idx="370">
                  <c:v>0.14795710811617666</c:v>
                </c:pt>
                <c:pt idx="371">
                  <c:v>0.17702999340993941</c:v>
                </c:pt>
                <c:pt idx="372">
                  <c:v>0.15667613570067129</c:v>
                </c:pt>
                <c:pt idx="373">
                  <c:v>0.13798754141470512</c:v>
                </c:pt>
                <c:pt idx="374">
                  <c:v>0.22124064636348365</c:v>
                </c:pt>
                <c:pt idx="375">
                  <c:v>0.15123564844747411</c:v>
                </c:pt>
                <c:pt idx="376">
                  <c:v>0.15130702567303417</c:v>
                </c:pt>
                <c:pt idx="377">
                  <c:v>0.15221805249668549</c:v>
                </c:pt>
                <c:pt idx="378">
                  <c:v>0.15613612897513421</c:v>
                </c:pt>
                <c:pt idx="379">
                  <c:v>0.19773598149907734</c:v>
                </c:pt>
                <c:pt idx="380">
                  <c:v>0.13941352845477797</c:v>
                </c:pt>
                <c:pt idx="381">
                  <c:v>0.14964494749215365</c:v>
                </c:pt>
                <c:pt idx="382">
                  <c:v>0.15711192044766345</c:v>
                </c:pt>
                <c:pt idx="383">
                  <c:v>0.15711283146470773</c:v>
                </c:pt>
                <c:pt idx="384">
                  <c:v>0.15770519451932177</c:v>
                </c:pt>
                <c:pt idx="385">
                  <c:v>0.17638518242479118</c:v>
                </c:pt>
                <c:pt idx="386">
                  <c:v>0.16665638638267888</c:v>
                </c:pt>
                <c:pt idx="387">
                  <c:v>0.14965255013708753</c:v>
                </c:pt>
                <c:pt idx="388">
                  <c:v>0.15550136432289974</c:v>
                </c:pt>
                <c:pt idx="389">
                  <c:v>0.16487015013473919</c:v>
                </c:pt>
                <c:pt idx="390">
                  <c:v>0.15848219238469399</c:v>
                </c:pt>
                <c:pt idx="391">
                  <c:v>0.16575714176630221</c:v>
                </c:pt>
                <c:pt idx="392">
                  <c:v>0.18705819081339842</c:v>
                </c:pt>
                <c:pt idx="393">
                  <c:v>0.16935329746707448</c:v>
                </c:pt>
                <c:pt idx="394">
                  <c:v>0.15430693743908555</c:v>
                </c:pt>
                <c:pt idx="395">
                  <c:v>0.17175099032125807</c:v>
                </c:pt>
                <c:pt idx="396">
                  <c:v>0.15395441883385463</c:v>
                </c:pt>
                <c:pt idx="397">
                  <c:v>0.14039578201365474</c:v>
                </c:pt>
                <c:pt idx="398">
                  <c:v>0.19679456078099022</c:v>
                </c:pt>
                <c:pt idx="399">
                  <c:v>0.17897515994080185</c:v>
                </c:pt>
                <c:pt idx="400">
                  <c:v>0.19762327077208452</c:v>
                </c:pt>
                <c:pt idx="401">
                  <c:v>0.19274275750758665</c:v>
                </c:pt>
                <c:pt idx="402">
                  <c:v>0.17166105631887349</c:v>
                </c:pt>
                <c:pt idx="403">
                  <c:v>0.16237033130663081</c:v>
                </c:pt>
                <c:pt idx="404">
                  <c:v>0.21242797016217035</c:v>
                </c:pt>
                <c:pt idx="405">
                  <c:v>0.16251127418734163</c:v>
                </c:pt>
                <c:pt idx="406">
                  <c:v>0.16335390457408897</c:v>
                </c:pt>
                <c:pt idx="407">
                  <c:v>0.16084951172029749</c:v>
                </c:pt>
                <c:pt idx="408">
                  <c:v>0.17348201111202233</c:v>
                </c:pt>
                <c:pt idx="409">
                  <c:v>0.13829481112245245</c:v>
                </c:pt>
                <c:pt idx="410">
                  <c:v>0.1526377140099916</c:v>
                </c:pt>
                <c:pt idx="411">
                  <c:v>0.20056714726425515</c:v>
                </c:pt>
                <c:pt idx="412">
                  <c:v>0.15389071480520858</c:v>
                </c:pt>
                <c:pt idx="413">
                  <c:v>0.14315106943470918</c:v>
                </c:pt>
                <c:pt idx="414">
                  <c:v>0.17219545299384453</c:v>
                </c:pt>
                <c:pt idx="415">
                  <c:v>0.18676259359599182</c:v>
                </c:pt>
                <c:pt idx="416">
                  <c:v>0.15212986021450631</c:v>
                </c:pt>
                <c:pt idx="417">
                  <c:v>0.20799840403814973</c:v>
                </c:pt>
                <c:pt idx="418">
                  <c:v>0.1792891851038336</c:v>
                </c:pt>
                <c:pt idx="419">
                  <c:v>0.16930175557028918</c:v>
                </c:pt>
                <c:pt idx="420">
                  <c:v>0.15560955574400642</c:v>
                </c:pt>
                <c:pt idx="421">
                  <c:v>0.18495298317050257</c:v>
                </c:pt>
                <c:pt idx="422">
                  <c:v>0.173675397404981</c:v>
                </c:pt>
                <c:pt idx="423">
                  <c:v>0.13744172996446685</c:v>
                </c:pt>
                <c:pt idx="424">
                  <c:v>0.15752495106693826</c:v>
                </c:pt>
                <c:pt idx="425">
                  <c:v>0.13633285037682535</c:v>
                </c:pt>
                <c:pt idx="426">
                  <c:v>0.18159439567589483</c:v>
                </c:pt>
                <c:pt idx="427">
                  <c:v>0.16249932225612779</c:v>
                </c:pt>
                <c:pt idx="428">
                  <c:v>0.16805056698331775</c:v>
                </c:pt>
                <c:pt idx="429">
                  <c:v>0.1651558741209288</c:v>
                </c:pt>
                <c:pt idx="430">
                  <c:v>0.17635129476815914</c:v>
                </c:pt>
                <c:pt idx="431">
                  <c:v>0.20910570118317368</c:v>
                </c:pt>
                <c:pt idx="432">
                  <c:v>0.17995469688582319</c:v>
                </c:pt>
                <c:pt idx="433">
                  <c:v>0.15103485361827163</c:v>
                </c:pt>
                <c:pt idx="434">
                  <c:v>0.17440134351604999</c:v>
                </c:pt>
                <c:pt idx="435">
                  <c:v>0.16165238698229975</c:v>
                </c:pt>
                <c:pt idx="436">
                  <c:v>0.20550818085533995</c:v>
                </c:pt>
                <c:pt idx="437">
                  <c:v>0.14906312768653052</c:v>
                </c:pt>
                <c:pt idx="438">
                  <c:v>0.16168082034646877</c:v>
                </c:pt>
                <c:pt idx="439">
                  <c:v>0.1734519311158777</c:v>
                </c:pt>
                <c:pt idx="440">
                  <c:v>0.17478915522556479</c:v>
                </c:pt>
                <c:pt idx="441">
                  <c:v>0.16287233498973405</c:v>
                </c:pt>
                <c:pt idx="442">
                  <c:v>0.16686622774130877</c:v>
                </c:pt>
                <c:pt idx="443">
                  <c:v>0.16391258995403354</c:v>
                </c:pt>
                <c:pt idx="444">
                  <c:v>0.18010893461723226</c:v>
                </c:pt>
                <c:pt idx="445">
                  <c:v>0.15179066759102663</c:v>
                </c:pt>
                <c:pt idx="446">
                  <c:v>0.21020533481985593</c:v>
                </c:pt>
                <c:pt idx="447">
                  <c:v>0.13460028248278341</c:v>
                </c:pt>
                <c:pt idx="448">
                  <c:v>0.18197100634761543</c:v>
                </c:pt>
                <c:pt idx="449">
                  <c:v>0.19989771572001844</c:v>
                </c:pt>
                <c:pt idx="450">
                  <c:v>0.20071823289668905</c:v>
                </c:pt>
                <c:pt idx="451">
                  <c:v>0.19823887008821814</c:v>
                </c:pt>
                <c:pt idx="452">
                  <c:v>0.16126083937055061</c:v>
                </c:pt>
                <c:pt idx="453">
                  <c:v>0.18875999391738227</c:v>
                </c:pt>
                <c:pt idx="454">
                  <c:v>0.16174991448783438</c:v>
                </c:pt>
                <c:pt idx="455">
                  <c:v>0.17895319023742162</c:v>
                </c:pt>
                <c:pt idx="456">
                  <c:v>0.17879646029302751</c:v>
                </c:pt>
                <c:pt idx="457">
                  <c:v>0.17742813456685236</c:v>
                </c:pt>
                <c:pt idx="458">
                  <c:v>0.14640388276855767</c:v>
                </c:pt>
                <c:pt idx="459">
                  <c:v>0.15157184067681045</c:v>
                </c:pt>
                <c:pt idx="460">
                  <c:v>0.15062920069839869</c:v>
                </c:pt>
                <c:pt idx="461">
                  <c:v>0.16245014277516026</c:v>
                </c:pt>
                <c:pt idx="462">
                  <c:v>0.18377632480743869</c:v>
                </c:pt>
                <c:pt idx="463">
                  <c:v>0.15893764416730918</c:v>
                </c:pt>
                <c:pt idx="464">
                  <c:v>0.13601344942101573</c:v>
                </c:pt>
                <c:pt idx="465">
                  <c:v>0.17883857944593429</c:v>
                </c:pt>
                <c:pt idx="466">
                  <c:v>0.18341584797067492</c:v>
                </c:pt>
                <c:pt idx="467">
                  <c:v>0.17062487060859852</c:v>
                </c:pt>
                <c:pt idx="468">
                  <c:v>0.15715935401718134</c:v>
                </c:pt>
                <c:pt idx="469">
                  <c:v>0.18150325153184108</c:v>
                </c:pt>
                <c:pt idx="470">
                  <c:v>0.15368897357986319</c:v>
                </c:pt>
                <c:pt idx="471">
                  <c:v>0.16122044185946485</c:v>
                </c:pt>
                <c:pt idx="472">
                  <c:v>0.1547645645804924</c:v>
                </c:pt>
                <c:pt idx="473">
                  <c:v>0.17695414216421268</c:v>
                </c:pt>
                <c:pt idx="474">
                  <c:v>0.15009269965066413</c:v>
                </c:pt>
                <c:pt idx="475">
                  <c:v>0.19070612460254149</c:v>
                </c:pt>
                <c:pt idx="476">
                  <c:v>0.1627401386536417</c:v>
                </c:pt>
                <c:pt idx="477">
                  <c:v>0.14360700252544667</c:v>
                </c:pt>
                <c:pt idx="478">
                  <c:v>0.16398091889253028</c:v>
                </c:pt>
                <c:pt idx="479">
                  <c:v>0.16565121348354053</c:v>
                </c:pt>
                <c:pt idx="480">
                  <c:v>0.16411580140012039</c:v>
                </c:pt>
                <c:pt idx="481">
                  <c:v>0.16861608185811622</c:v>
                </c:pt>
                <c:pt idx="482">
                  <c:v>0.18260994079691928</c:v>
                </c:pt>
                <c:pt idx="483">
                  <c:v>0.16597117404363904</c:v>
                </c:pt>
                <c:pt idx="484">
                  <c:v>0.21143314196791166</c:v>
                </c:pt>
                <c:pt idx="485">
                  <c:v>0.17205594885437078</c:v>
                </c:pt>
                <c:pt idx="486">
                  <c:v>0.21933900542943577</c:v>
                </c:pt>
                <c:pt idx="487">
                  <c:v>0.17496826230443704</c:v>
                </c:pt>
                <c:pt idx="488">
                  <c:v>0.19718252078427081</c:v>
                </c:pt>
                <c:pt idx="489">
                  <c:v>0.1620992824315822</c:v>
                </c:pt>
                <c:pt idx="490">
                  <c:v>0.1438341406495407</c:v>
                </c:pt>
                <c:pt idx="491">
                  <c:v>0.15764142164623021</c:v>
                </c:pt>
                <c:pt idx="492">
                  <c:v>0.17987406391628066</c:v>
                </c:pt>
                <c:pt idx="493">
                  <c:v>0.16868215371342929</c:v>
                </c:pt>
                <c:pt idx="494">
                  <c:v>0.19057101805196563</c:v>
                </c:pt>
                <c:pt idx="495">
                  <c:v>0.14975969202317871</c:v>
                </c:pt>
                <c:pt idx="496">
                  <c:v>0.17321808937014319</c:v>
                </c:pt>
                <c:pt idx="497">
                  <c:v>0.15281832703579207</c:v>
                </c:pt>
                <c:pt idx="498">
                  <c:v>0.19317598033130595</c:v>
                </c:pt>
                <c:pt idx="499">
                  <c:v>0.1665599646009347</c:v>
                </c:pt>
                <c:pt idx="500">
                  <c:v>0.1603722764705513</c:v>
                </c:pt>
                <c:pt idx="501">
                  <c:v>0.19933181711206219</c:v>
                </c:pt>
                <c:pt idx="502">
                  <c:v>0.17209238550939443</c:v>
                </c:pt>
                <c:pt idx="503">
                  <c:v>0.15642180626415611</c:v>
                </c:pt>
                <c:pt idx="504">
                  <c:v>0.21911339725298942</c:v>
                </c:pt>
                <c:pt idx="505">
                  <c:v>0.14646612468846024</c:v>
                </c:pt>
                <c:pt idx="506">
                  <c:v>0.15742695364241718</c:v>
                </c:pt>
                <c:pt idx="507">
                  <c:v>0.18546734014714208</c:v>
                </c:pt>
                <c:pt idx="508">
                  <c:v>0.16677275535125313</c:v>
                </c:pt>
                <c:pt idx="509">
                  <c:v>0.17938820167219532</c:v>
                </c:pt>
                <c:pt idx="510">
                  <c:v>0.20758522280658306</c:v>
                </c:pt>
                <c:pt idx="511">
                  <c:v>0.16222859372198536</c:v>
                </c:pt>
                <c:pt idx="512">
                  <c:v>0.20479647328364223</c:v>
                </c:pt>
                <c:pt idx="513">
                  <c:v>0.16131198830392277</c:v>
                </c:pt>
                <c:pt idx="514">
                  <c:v>0.1667863664701883</c:v>
                </c:pt>
                <c:pt idx="515">
                  <c:v>0.14199943986414079</c:v>
                </c:pt>
                <c:pt idx="516">
                  <c:v>0.18087877597982494</c:v>
                </c:pt>
                <c:pt idx="517">
                  <c:v>0.18755357439162346</c:v>
                </c:pt>
                <c:pt idx="518">
                  <c:v>0.14459666073067293</c:v>
                </c:pt>
                <c:pt idx="519">
                  <c:v>0.15915220326374113</c:v>
                </c:pt>
                <c:pt idx="520">
                  <c:v>0.14467746996195785</c:v>
                </c:pt>
                <c:pt idx="521">
                  <c:v>0.14572916387809423</c:v>
                </c:pt>
                <c:pt idx="522">
                  <c:v>0.15343207053423202</c:v>
                </c:pt>
                <c:pt idx="523">
                  <c:v>0.16070946823229193</c:v>
                </c:pt>
                <c:pt idx="524">
                  <c:v>0.17451408447330991</c:v>
                </c:pt>
                <c:pt idx="525">
                  <c:v>0.16465074939611926</c:v>
                </c:pt>
                <c:pt idx="526">
                  <c:v>0.15552875046789663</c:v>
                </c:pt>
                <c:pt idx="527">
                  <c:v>0.17629157842314222</c:v>
                </c:pt>
                <c:pt idx="528">
                  <c:v>0.14587349703928065</c:v>
                </c:pt>
                <c:pt idx="529">
                  <c:v>0.1620714771207481</c:v>
                </c:pt>
                <c:pt idx="530">
                  <c:v>0.18553379346575394</c:v>
                </c:pt>
                <c:pt idx="531">
                  <c:v>0.1429921797773778</c:v>
                </c:pt>
                <c:pt idx="532">
                  <c:v>0.18940518994376609</c:v>
                </c:pt>
                <c:pt idx="533">
                  <c:v>0.17090570920476808</c:v>
                </c:pt>
                <c:pt idx="534">
                  <c:v>0.15386303360205605</c:v>
                </c:pt>
                <c:pt idx="535">
                  <c:v>0.14322818563394368</c:v>
                </c:pt>
                <c:pt idx="536">
                  <c:v>0.1567082131619951</c:v>
                </c:pt>
                <c:pt idx="537">
                  <c:v>0.17567235839759124</c:v>
                </c:pt>
                <c:pt idx="538">
                  <c:v>0.16211984164976298</c:v>
                </c:pt>
                <c:pt idx="539">
                  <c:v>0.19824310705462556</c:v>
                </c:pt>
                <c:pt idx="540">
                  <c:v>0.17873747453674985</c:v>
                </c:pt>
                <c:pt idx="541">
                  <c:v>0.15962852834582167</c:v>
                </c:pt>
                <c:pt idx="542">
                  <c:v>0.17231453918947129</c:v>
                </c:pt>
                <c:pt idx="543">
                  <c:v>0.17850782421248876</c:v>
                </c:pt>
                <c:pt idx="544">
                  <c:v>0.16977940953828491</c:v>
                </c:pt>
                <c:pt idx="545">
                  <c:v>0.18169327965377124</c:v>
                </c:pt>
                <c:pt idx="546">
                  <c:v>0.16659933139017319</c:v>
                </c:pt>
                <c:pt idx="547">
                  <c:v>0.19449346811725002</c:v>
                </c:pt>
                <c:pt idx="548">
                  <c:v>0.16394241396488668</c:v>
                </c:pt>
                <c:pt idx="549">
                  <c:v>0.16076616661729459</c:v>
                </c:pt>
                <c:pt idx="550">
                  <c:v>0.19235931353486241</c:v>
                </c:pt>
                <c:pt idx="551">
                  <c:v>0.16671519691218489</c:v>
                </c:pt>
                <c:pt idx="552">
                  <c:v>0.22154216752389744</c:v>
                </c:pt>
                <c:pt idx="553">
                  <c:v>0.18707018729498903</c:v>
                </c:pt>
                <c:pt idx="554">
                  <c:v>0.17938205661475601</c:v>
                </c:pt>
                <c:pt idx="555">
                  <c:v>0.18071652381540412</c:v>
                </c:pt>
                <c:pt idx="556">
                  <c:v>0.14475580697216964</c:v>
                </c:pt>
                <c:pt idx="557">
                  <c:v>0.18738556056623179</c:v>
                </c:pt>
                <c:pt idx="558">
                  <c:v>0.18522292643621477</c:v>
                </c:pt>
                <c:pt idx="559">
                  <c:v>0.15928596982273538</c:v>
                </c:pt>
                <c:pt idx="560">
                  <c:v>0.15576058576434781</c:v>
                </c:pt>
                <c:pt idx="561">
                  <c:v>0.18935582524090208</c:v>
                </c:pt>
                <c:pt idx="562">
                  <c:v>0.14234316703718228</c:v>
                </c:pt>
                <c:pt idx="563">
                  <c:v>0.17950235374378884</c:v>
                </c:pt>
                <c:pt idx="564">
                  <c:v>0.15491708042955638</c:v>
                </c:pt>
                <c:pt idx="565">
                  <c:v>0.2080648986428501</c:v>
                </c:pt>
                <c:pt idx="566">
                  <c:v>0.15894420166438486</c:v>
                </c:pt>
                <c:pt idx="567">
                  <c:v>0.2166500496164101</c:v>
                </c:pt>
                <c:pt idx="568">
                  <c:v>0.17835089544233815</c:v>
                </c:pt>
                <c:pt idx="569">
                  <c:v>0.1463961095390825</c:v>
                </c:pt>
                <c:pt idx="570">
                  <c:v>0.15785862897662598</c:v>
                </c:pt>
                <c:pt idx="571">
                  <c:v>0.16734550023731118</c:v>
                </c:pt>
                <c:pt idx="572">
                  <c:v>0.15743775070830282</c:v>
                </c:pt>
                <c:pt idx="573">
                  <c:v>0.17709138556544368</c:v>
                </c:pt>
                <c:pt idx="574">
                  <c:v>0.16808126742277207</c:v>
                </c:pt>
                <c:pt idx="575">
                  <c:v>0.18573673290903286</c:v>
                </c:pt>
                <c:pt idx="576">
                  <c:v>0.1930187551282162</c:v>
                </c:pt>
                <c:pt idx="577">
                  <c:v>0.15423406375681811</c:v>
                </c:pt>
                <c:pt idx="578">
                  <c:v>0.21915433435163595</c:v>
                </c:pt>
                <c:pt idx="579">
                  <c:v>0.14898919906593547</c:v>
                </c:pt>
                <c:pt idx="580">
                  <c:v>0.15158914219145711</c:v>
                </c:pt>
                <c:pt idx="581">
                  <c:v>0.15632854575943717</c:v>
                </c:pt>
                <c:pt idx="582">
                  <c:v>0.18010728063071349</c:v>
                </c:pt>
                <c:pt idx="583">
                  <c:v>0.13536105932151304</c:v>
                </c:pt>
                <c:pt idx="584">
                  <c:v>0.15953435886879244</c:v>
                </c:pt>
                <c:pt idx="585">
                  <c:v>0.18744686918772055</c:v>
                </c:pt>
                <c:pt idx="586">
                  <c:v>0.15565214033323735</c:v>
                </c:pt>
                <c:pt idx="587">
                  <c:v>0.16315246820847307</c:v>
                </c:pt>
                <c:pt idx="588">
                  <c:v>0.16865663861979954</c:v>
                </c:pt>
                <c:pt idx="589">
                  <c:v>0.17181258600139226</c:v>
                </c:pt>
                <c:pt idx="590">
                  <c:v>0.16218217739466861</c:v>
                </c:pt>
                <c:pt idx="591">
                  <c:v>0.14053259683354069</c:v>
                </c:pt>
                <c:pt idx="592">
                  <c:v>0.18527592645933871</c:v>
                </c:pt>
                <c:pt idx="593">
                  <c:v>0.20244818448697771</c:v>
                </c:pt>
                <c:pt idx="594">
                  <c:v>0.15658071079068037</c:v>
                </c:pt>
                <c:pt idx="595">
                  <c:v>0.15170263817656798</c:v>
                </c:pt>
                <c:pt idx="596">
                  <c:v>0.18987206816559965</c:v>
                </c:pt>
                <c:pt idx="597">
                  <c:v>0.17340022021134993</c:v>
                </c:pt>
                <c:pt idx="598">
                  <c:v>0.15042449501425681</c:v>
                </c:pt>
                <c:pt idx="599">
                  <c:v>0.15562684433419011</c:v>
                </c:pt>
                <c:pt idx="600">
                  <c:v>0.16648062298177191</c:v>
                </c:pt>
                <c:pt idx="601">
                  <c:v>0.14152321876495386</c:v>
                </c:pt>
                <c:pt idx="602">
                  <c:v>0.17521035514959235</c:v>
                </c:pt>
                <c:pt idx="603">
                  <c:v>0.18332307372451159</c:v>
                </c:pt>
                <c:pt idx="604">
                  <c:v>0.15599501296195958</c:v>
                </c:pt>
                <c:pt idx="605">
                  <c:v>0.17608369718875416</c:v>
                </c:pt>
                <c:pt idx="606">
                  <c:v>0.21446315415030043</c:v>
                </c:pt>
                <c:pt idx="607">
                  <c:v>0.16915938825011173</c:v>
                </c:pt>
                <c:pt idx="608">
                  <c:v>0.14743874656280218</c:v>
                </c:pt>
                <c:pt idx="609">
                  <c:v>0.15466295678085976</c:v>
                </c:pt>
                <c:pt idx="610">
                  <c:v>0.15953835300918562</c:v>
                </c:pt>
                <c:pt idx="611">
                  <c:v>0.15569961424887088</c:v>
                </c:pt>
                <c:pt idx="612">
                  <c:v>0.21845052671613388</c:v>
                </c:pt>
                <c:pt idx="613">
                  <c:v>0.16796810813895763</c:v>
                </c:pt>
                <c:pt idx="614">
                  <c:v>0.18372820685303379</c:v>
                </c:pt>
                <c:pt idx="615">
                  <c:v>0.16784838262041149</c:v>
                </c:pt>
                <c:pt idx="616">
                  <c:v>0.18483037146196785</c:v>
                </c:pt>
                <c:pt idx="617">
                  <c:v>0.17416721559526843</c:v>
                </c:pt>
                <c:pt idx="618">
                  <c:v>0.1816603518644988</c:v>
                </c:pt>
                <c:pt idx="619">
                  <c:v>0.15079033544929893</c:v>
                </c:pt>
                <c:pt idx="620">
                  <c:v>0.18178862854815719</c:v>
                </c:pt>
                <c:pt idx="621">
                  <c:v>0.14820963289171521</c:v>
                </c:pt>
                <c:pt idx="622">
                  <c:v>0.16702537809059825</c:v>
                </c:pt>
                <c:pt idx="623">
                  <c:v>0.13920763441402079</c:v>
                </c:pt>
                <c:pt idx="624">
                  <c:v>0.19814911585375458</c:v>
                </c:pt>
                <c:pt idx="625">
                  <c:v>0.20264341965838881</c:v>
                </c:pt>
                <c:pt idx="626">
                  <c:v>0.1498083904417909</c:v>
                </c:pt>
                <c:pt idx="627">
                  <c:v>0.15650557150354594</c:v>
                </c:pt>
                <c:pt idx="628">
                  <c:v>0.16107957871215239</c:v>
                </c:pt>
                <c:pt idx="629">
                  <c:v>0.20271533863124072</c:v>
                </c:pt>
                <c:pt idx="630">
                  <c:v>0.17303514573592535</c:v>
                </c:pt>
                <c:pt idx="631">
                  <c:v>0.17708788143613879</c:v>
                </c:pt>
                <c:pt idx="632">
                  <c:v>0.14659075978142513</c:v>
                </c:pt>
                <c:pt idx="633">
                  <c:v>0.16330814573232227</c:v>
                </c:pt>
                <c:pt idx="634">
                  <c:v>0.1414942594028101</c:v>
                </c:pt>
                <c:pt idx="635">
                  <c:v>0.16455657620821038</c:v>
                </c:pt>
                <c:pt idx="636">
                  <c:v>0.15361813398193927</c:v>
                </c:pt>
                <c:pt idx="637">
                  <c:v>0.17233628184685215</c:v>
                </c:pt>
                <c:pt idx="638">
                  <c:v>0.18372722392536328</c:v>
                </c:pt>
                <c:pt idx="639">
                  <c:v>0.14912396554955462</c:v>
                </c:pt>
                <c:pt idx="640">
                  <c:v>0.17621252795204587</c:v>
                </c:pt>
                <c:pt idx="641">
                  <c:v>0.19845445590131325</c:v>
                </c:pt>
                <c:pt idx="642">
                  <c:v>0.16380319130351434</c:v>
                </c:pt>
                <c:pt idx="643">
                  <c:v>0.14034481368383109</c:v>
                </c:pt>
                <c:pt idx="644">
                  <c:v>0.15921386545854457</c:v>
                </c:pt>
                <c:pt idx="645">
                  <c:v>0.16348443811988722</c:v>
                </c:pt>
                <c:pt idx="646">
                  <c:v>0.18185493141282114</c:v>
                </c:pt>
                <c:pt idx="647">
                  <c:v>0.19787646104294293</c:v>
                </c:pt>
                <c:pt idx="648">
                  <c:v>0.17447178881989001</c:v>
                </c:pt>
                <c:pt idx="649">
                  <c:v>0.13857304523167902</c:v>
                </c:pt>
                <c:pt idx="650">
                  <c:v>0.16897668044771444</c:v>
                </c:pt>
                <c:pt idx="651">
                  <c:v>0.14015386929994036</c:v>
                </c:pt>
                <c:pt idx="652">
                  <c:v>0.1547959858963508</c:v>
                </c:pt>
                <c:pt idx="653">
                  <c:v>0.14496678389324893</c:v>
                </c:pt>
                <c:pt idx="654">
                  <c:v>0.14871082863741089</c:v>
                </c:pt>
                <c:pt idx="655">
                  <c:v>0.14026393528803735</c:v>
                </c:pt>
                <c:pt idx="656">
                  <c:v>0.15372272462598646</c:v>
                </c:pt>
                <c:pt idx="657">
                  <c:v>0.14751306926593538</c:v>
                </c:pt>
                <c:pt idx="658">
                  <c:v>0.17587344082472109</c:v>
                </c:pt>
                <c:pt idx="659">
                  <c:v>0.15669663265338754</c:v>
                </c:pt>
                <c:pt idx="660">
                  <c:v>0.1592364972129858</c:v>
                </c:pt>
                <c:pt idx="661">
                  <c:v>0.17001623578256386</c:v>
                </c:pt>
                <c:pt idx="662">
                  <c:v>0.15731472508542657</c:v>
                </c:pt>
                <c:pt idx="663">
                  <c:v>0.18034407208187095</c:v>
                </c:pt>
                <c:pt idx="664">
                  <c:v>0.17333604606164718</c:v>
                </c:pt>
                <c:pt idx="665">
                  <c:v>0.16713683965835205</c:v>
                </c:pt>
                <c:pt idx="666">
                  <c:v>0.18493143322608638</c:v>
                </c:pt>
                <c:pt idx="667">
                  <c:v>0.15654595421775935</c:v>
                </c:pt>
                <c:pt idx="668">
                  <c:v>0.15516640284531152</c:v>
                </c:pt>
                <c:pt idx="669">
                  <c:v>0.17758799555796889</c:v>
                </c:pt>
                <c:pt idx="670">
                  <c:v>0.20915186810568168</c:v>
                </c:pt>
                <c:pt idx="671">
                  <c:v>0.13834901649982148</c:v>
                </c:pt>
                <c:pt idx="672">
                  <c:v>0.17667843745971726</c:v>
                </c:pt>
                <c:pt idx="673">
                  <c:v>0.1648797433069332</c:v>
                </c:pt>
                <c:pt idx="674">
                  <c:v>0.13852301263858072</c:v>
                </c:pt>
                <c:pt idx="675">
                  <c:v>0.2249769655399598</c:v>
                </c:pt>
                <c:pt idx="676">
                  <c:v>0.18287429211820888</c:v>
                </c:pt>
                <c:pt idx="677">
                  <c:v>0.14440511780952817</c:v>
                </c:pt>
                <c:pt idx="678">
                  <c:v>0.16092558992774356</c:v>
                </c:pt>
                <c:pt idx="679">
                  <c:v>0.15041540099985007</c:v>
                </c:pt>
                <c:pt idx="680">
                  <c:v>0.19131746970725114</c:v>
                </c:pt>
                <c:pt idx="681">
                  <c:v>0.20945290280451884</c:v>
                </c:pt>
                <c:pt idx="682">
                  <c:v>0.17605053313249963</c:v>
                </c:pt>
                <c:pt idx="683">
                  <c:v>0.16501168437528796</c:v>
                </c:pt>
                <c:pt idx="684">
                  <c:v>0.17664515735517575</c:v>
                </c:pt>
                <c:pt idx="685">
                  <c:v>0.20242267828964949</c:v>
                </c:pt>
                <c:pt idx="686">
                  <c:v>0.14986118434973236</c:v>
                </c:pt>
                <c:pt idx="687">
                  <c:v>0.19886717591106937</c:v>
                </c:pt>
                <c:pt idx="688">
                  <c:v>0.18678122807045563</c:v>
                </c:pt>
                <c:pt idx="689">
                  <c:v>0.18894872348542405</c:v>
                </c:pt>
                <c:pt idx="690">
                  <c:v>0.13934925854757962</c:v>
                </c:pt>
                <c:pt idx="691">
                  <c:v>0.14373958310776772</c:v>
                </c:pt>
                <c:pt idx="692">
                  <c:v>0.14482365538890046</c:v>
                </c:pt>
                <c:pt idx="693">
                  <c:v>0.16890472154605421</c:v>
                </c:pt>
                <c:pt idx="694">
                  <c:v>0.16133675318182703</c:v>
                </c:pt>
                <c:pt idx="695">
                  <c:v>0.15150462739818554</c:v>
                </c:pt>
                <c:pt idx="696">
                  <c:v>0.15158297302353593</c:v>
                </c:pt>
                <c:pt idx="697">
                  <c:v>0.18432037816805308</c:v>
                </c:pt>
                <c:pt idx="698">
                  <c:v>0.18961136342740356</c:v>
                </c:pt>
                <c:pt idx="699">
                  <c:v>0.17340301136159872</c:v>
                </c:pt>
                <c:pt idx="700">
                  <c:v>0.1651726077213036</c:v>
                </c:pt>
                <c:pt idx="701">
                  <c:v>0.15725678678029839</c:v>
                </c:pt>
                <c:pt idx="702">
                  <c:v>0.18511637442930262</c:v>
                </c:pt>
                <c:pt idx="703">
                  <c:v>0.15416598807038143</c:v>
                </c:pt>
                <c:pt idx="704">
                  <c:v>0.13901861871807739</c:v>
                </c:pt>
                <c:pt idx="705">
                  <c:v>0.18988345565799228</c:v>
                </c:pt>
                <c:pt idx="706">
                  <c:v>0.17923794521575642</c:v>
                </c:pt>
                <c:pt idx="707">
                  <c:v>0.18674839117624342</c:v>
                </c:pt>
                <c:pt idx="708">
                  <c:v>0.16236514332750734</c:v>
                </c:pt>
                <c:pt idx="709">
                  <c:v>0.21024549656075753</c:v>
                </c:pt>
                <c:pt idx="710">
                  <c:v>0.14443315426922285</c:v>
                </c:pt>
                <c:pt idx="711">
                  <c:v>0.18775098423326397</c:v>
                </c:pt>
                <c:pt idx="712">
                  <c:v>0.17773502487690782</c:v>
                </c:pt>
                <c:pt idx="713">
                  <c:v>0.1703368958206454</c:v>
                </c:pt>
                <c:pt idx="714">
                  <c:v>0.17622463084251511</c:v>
                </c:pt>
                <c:pt idx="715">
                  <c:v>0.15364679656814548</c:v>
                </c:pt>
                <c:pt idx="716">
                  <c:v>0.16919826821011472</c:v>
                </c:pt>
                <c:pt idx="717">
                  <c:v>0.19278410572063845</c:v>
                </c:pt>
                <c:pt idx="718">
                  <c:v>0.16941498555939577</c:v>
                </c:pt>
                <c:pt idx="719">
                  <c:v>0.14602176620557436</c:v>
                </c:pt>
                <c:pt idx="720">
                  <c:v>0.14993277905497493</c:v>
                </c:pt>
                <c:pt idx="721">
                  <c:v>0.13745308006954832</c:v>
                </c:pt>
                <c:pt idx="722">
                  <c:v>0.17263470302185049</c:v>
                </c:pt>
                <c:pt idx="723">
                  <c:v>0.15415810584948952</c:v>
                </c:pt>
                <c:pt idx="724">
                  <c:v>0.15562201146681368</c:v>
                </c:pt>
                <c:pt idx="725">
                  <c:v>0.14905380372948568</c:v>
                </c:pt>
                <c:pt idx="726">
                  <c:v>0.17224940048904516</c:v>
                </c:pt>
                <c:pt idx="727">
                  <c:v>0.16081222648718457</c:v>
                </c:pt>
                <c:pt idx="728">
                  <c:v>0.15796837579939213</c:v>
                </c:pt>
                <c:pt idx="729">
                  <c:v>0.17787592206502614</c:v>
                </c:pt>
                <c:pt idx="730">
                  <c:v>0.16126518400200596</c:v>
                </c:pt>
                <c:pt idx="731">
                  <c:v>0.18273799063180576</c:v>
                </c:pt>
                <c:pt idx="732">
                  <c:v>0.18083472759090602</c:v>
                </c:pt>
                <c:pt idx="733">
                  <c:v>0.14204771332465529</c:v>
                </c:pt>
                <c:pt idx="734">
                  <c:v>0.18742622842561277</c:v>
                </c:pt>
                <c:pt idx="735">
                  <c:v>0.15123031288225011</c:v>
                </c:pt>
                <c:pt idx="736">
                  <c:v>0.16899066674880003</c:v>
                </c:pt>
                <c:pt idx="737">
                  <c:v>0.19182284175338232</c:v>
                </c:pt>
                <c:pt idx="738">
                  <c:v>0.18150833414360926</c:v>
                </c:pt>
                <c:pt idx="739">
                  <c:v>0.18511262409457652</c:v>
                </c:pt>
                <c:pt idx="740">
                  <c:v>0.16462261517244459</c:v>
                </c:pt>
                <c:pt idx="741">
                  <c:v>0.1558235137417516</c:v>
                </c:pt>
                <c:pt idx="742">
                  <c:v>0.17165857940927132</c:v>
                </c:pt>
                <c:pt idx="743">
                  <c:v>0.15747034952893779</c:v>
                </c:pt>
                <c:pt idx="744">
                  <c:v>0.16823149699141227</c:v>
                </c:pt>
                <c:pt idx="745">
                  <c:v>0.14383756431843642</c:v>
                </c:pt>
                <c:pt idx="746">
                  <c:v>0.16415657714152226</c:v>
                </c:pt>
                <c:pt idx="747">
                  <c:v>0.14630613707087933</c:v>
                </c:pt>
                <c:pt idx="748">
                  <c:v>0.16317058501234025</c:v>
                </c:pt>
                <c:pt idx="749">
                  <c:v>0.17876274219611996</c:v>
                </c:pt>
                <c:pt idx="750">
                  <c:v>0.17376147440995604</c:v>
                </c:pt>
                <c:pt idx="751">
                  <c:v>0.13639317067608642</c:v>
                </c:pt>
                <c:pt idx="752">
                  <c:v>0.15420679259885764</c:v>
                </c:pt>
                <c:pt idx="753">
                  <c:v>0.14412804442504734</c:v>
                </c:pt>
                <c:pt idx="754">
                  <c:v>0.17607081776526998</c:v>
                </c:pt>
                <c:pt idx="755">
                  <c:v>0.17338736484339867</c:v>
                </c:pt>
                <c:pt idx="756">
                  <c:v>0.16814369814610811</c:v>
                </c:pt>
                <c:pt idx="757">
                  <c:v>0.21442112540982228</c:v>
                </c:pt>
                <c:pt idx="758">
                  <c:v>0.1962762737621816</c:v>
                </c:pt>
                <c:pt idx="759">
                  <c:v>0.1748370467086203</c:v>
                </c:pt>
                <c:pt idx="760">
                  <c:v>0.16415540815789742</c:v>
                </c:pt>
                <c:pt idx="761">
                  <c:v>0.16176809191692157</c:v>
                </c:pt>
                <c:pt idx="762">
                  <c:v>0.16209570949889637</c:v>
                </c:pt>
                <c:pt idx="763">
                  <c:v>0.22762216326650761</c:v>
                </c:pt>
                <c:pt idx="764">
                  <c:v>0.14289302806846046</c:v>
                </c:pt>
                <c:pt idx="765">
                  <c:v>0.15890173943725097</c:v>
                </c:pt>
                <c:pt idx="766">
                  <c:v>0.19558179570614662</c:v>
                </c:pt>
                <c:pt idx="767">
                  <c:v>0.15836899209472791</c:v>
                </c:pt>
                <c:pt idx="768">
                  <c:v>0.17650864478072165</c:v>
                </c:pt>
                <c:pt idx="769">
                  <c:v>0.18852761852249841</c:v>
                </c:pt>
                <c:pt idx="770">
                  <c:v>0.16832789733353093</c:v>
                </c:pt>
                <c:pt idx="771">
                  <c:v>0.22850962996381505</c:v>
                </c:pt>
                <c:pt idx="772">
                  <c:v>0.17395504745913723</c:v>
                </c:pt>
                <c:pt idx="773">
                  <c:v>0.15638499509395073</c:v>
                </c:pt>
                <c:pt idx="774">
                  <c:v>0.1654474218316867</c:v>
                </c:pt>
                <c:pt idx="775">
                  <c:v>0.22572750872321429</c:v>
                </c:pt>
                <c:pt idx="776">
                  <c:v>0.14738039315486559</c:v>
                </c:pt>
                <c:pt idx="777">
                  <c:v>0.16144338482849718</c:v>
                </c:pt>
                <c:pt idx="778">
                  <c:v>0.14758254075111132</c:v>
                </c:pt>
                <c:pt idx="779">
                  <c:v>0.1887917009860518</c:v>
                </c:pt>
                <c:pt idx="780">
                  <c:v>0.17130469876099769</c:v>
                </c:pt>
                <c:pt idx="781">
                  <c:v>0.14496433338045464</c:v>
                </c:pt>
                <c:pt idx="782">
                  <c:v>0.17726808577949846</c:v>
                </c:pt>
                <c:pt idx="783">
                  <c:v>0.15845903185225271</c:v>
                </c:pt>
                <c:pt idx="784">
                  <c:v>0.16404646462405073</c:v>
                </c:pt>
                <c:pt idx="785">
                  <c:v>0.17481989141249057</c:v>
                </c:pt>
                <c:pt idx="786">
                  <c:v>0.23297581745129115</c:v>
                </c:pt>
                <c:pt idx="787">
                  <c:v>0.17146139375486763</c:v>
                </c:pt>
                <c:pt idx="788">
                  <c:v>0.17049096849726478</c:v>
                </c:pt>
                <c:pt idx="789">
                  <c:v>0.14008221883475153</c:v>
                </c:pt>
                <c:pt idx="790">
                  <c:v>0.15044469475534911</c:v>
                </c:pt>
                <c:pt idx="791">
                  <c:v>0.15409547872635448</c:v>
                </c:pt>
                <c:pt idx="792">
                  <c:v>0.1745805573562404</c:v>
                </c:pt>
                <c:pt idx="793">
                  <c:v>0.15003405235710543</c:v>
                </c:pt>
                <c:pt idx="794">
                  <c:v>0.20662370859095022</c:v>
                </c:pt>
                <c:pt idx="795">
                  <c:v>0.16597744249565657</c:v>
                </c:pt>
                <c:pt idx="796">
                  <c:v>0.15647970702899999</c:v>
                </c:pt>
                <c:pt idx="797">
                  <c:v>0.18218465277310994</c:v>
                </c:pt>
                <c:pt idx="798">
                  <c:v>0.17364624142115886</c:v>
                </c:pt>
                <c:pt idx="799">
                  <c:v>0.17162872728664355</c:v>
                </c:pt>
                <c:pt idx="800">
                  <c:v>0.16843997075887715</c:v>
                </c:pt>
                <c:pt idx="801">
                  <c:v>0.18212105742062878</c:v>
                </c:pt>
                <c:pt idx="802">
                  <c:v>0.14413430174803332</c:v>
                </c:pt>
                <c:pt idx="803">
                  <c:v>0.21000595288522012</c:v>
                </c:pt>
                <c:pt idx="804">
                  <c:v>0.1659633273644647</c:v>
                </c:pt>
                <c:pt idx="805">
                  <c:v>0.18522975674507933</c:v>
                </c:pt>
                <c:pt idx="806">
                  <c:v>0.1623344043957331</c:v>
                </c:pt>
                <c:pt idx="807">
                  <c:v>0.16332799399213616</c:v>
                </c:pt>
                <c:pt idx="808">
                  <c:v>0.13378093528201285</c:v>
                </c:pt>
                <c:pt idx="809">
                  <c:v>0.1587998438750178</c:v>
                </c:pt>
                <c:pt idx="810">
                  <c:v>0.15828659639013209</c:v>
                </c:pt>
                <c:pt idx="811">
                  <c:v>0.20735846817055703</c:v>
                </c:pt>
                <c:pt idx="812">
                  <c:v>0.14600380126530149</c:v>
                </c:pt>
                <c:pt idx="813">
                  <c:v>0.1513251176633999</c:v>
                </c:pt>
                <c:pt idx="814">
                  <c:v>0.19242204761032755</c:v>
                </c:pt>
                <c:pt idx="815">
                  <c:v>0.18735361943296105</c:v>
                </c:pt>
                <c:pt idx="816">
                  <c:v>0.183880412120284</c:v>
                </c:pt>
                <c:pt idx="817">
                  <c:v>0.18823463122719492</c:v>
                </c:pt>
                <c:pt idx="818">
                  <c:v>0.16269873895048337</c:v>
                </c:pt>
                <c:pt idx="819">
                  <c:v>0.20540396676945033</c:v>
                </c:pt>
                <c:pt idx="820">
                  <c:v>0.18986732526425926</c:v>
                </c:pt>
                <c:pt idx="821">
                  <c:v>0.15103506933931077</c:v>
                </c:pt>
                <c:pt idx="822">
                  <c:v>0.17394199126191751</c:v>
                </c:pt>
                <c:pt idx="823">
                  <c:v>0.14972807556299764</c:v>
                </c:pt>
                <c:pt idx="824">
                  <c:v>0.16179332845634339</c:v>
                </c:pt>
                <c:pt idx="825">
                  <c:v>0.16517061180180473</c:v>
                </c:pt>
                <c:pt idx="826">
                  <c:v>0.15470593611169989</c:v>
                </c:pt>
                <c:pt idx="827">
                  <c:v>0.14808972640479989</c:v>
                </c:pt>
                <c:pt idx="828">
                  <c:v>0.18667073334239884</c:v>
                </c:pt>
                <c:pt idx="829">
                  <c:v>0.17479972460315651</c:v>
                </c:pt>
                <c:pt idx="830">
                  <c:v>0.17681792796326412</c:v>
                </c:pt>
                <c:pt idx="831">
                  <c:v>0.14937024820579015</c:v>
                </c:pt>
                <c:pt idx="832">
                  <c:v>0.18097527104679631</c:v>
                </c:pt>
                <c:pt idx="833">
                  <c:v>0.17020846245429908</c:v>
                </c:pt>
                <c:pt idx="834">
                  <c:v>0.14783449196692125</c:v>
                </c:pt>
                <c:pt idx="835">
                  <c:v>0.18331366308788538</c:v>
                </c:pt>
                <c:pt idx="836">
                  <c:v>0.19656854866821175</c:v>
                </c:pt>
                <c:pt idx="837">
                  <c:v>0.15172580103924851</c:v>
                </c:pt>
                <c:pt idx="838">
                  <c:v>0.16347115797825973</c:v>
                </c:pt>
                <c:pt idx="839">
                  <c:v>0.1409674433818292</c:v>
                </c:pt>
                <c:pt idx="840">
                  <c:v>0.17580511919498948</c:v>
                </c:pt>
                <c:pt idx="841">
                  <c:v>0.2004029053832975</c:v>
                </c:pt>
                <c:pt idx="842">
                  <c:v>0.15232778537799169</c:v>
                </c:pt>
                <c:pt idx="843">
                  <c:v>0.21378653100748116</c:v>
                </c:pt>
                <c:pt idx="844">
                  <c:v>0.17843968069186067</c:v>
                </c:pt>
                <c:pt idx="845">
                  <c:v>0.17710490335016543</c:v>
                </c:pt>
                <c:pt idx="846">
                  <c:v>0.21071454324430292</c:v>
                </c:pt>
                <c:pt idx="847">
                  <c:v>0.15140366203544764</c:v>
                </c:pt>
                <c:pt idx="848">
                  <c:v>0.14063657010924896</c:v>
                </c:pt>
                <c:pt idx="849">
                  <c:v>0.15518326326285917</c:v>
                </c:pt>
                <c:pt idx="850">
                  <c:v>0.14412541229704587</c:v>
                </c:pt>
                <c:pt idx="851">
                  <c:v>0.14895178477442439</c:v>
                </c:pt>
                <c:pt idx="852">
                  <c:v>0.18087383844409072</c:v>
                </c:pt>
                <c:pt idx="853">
                  <c:v>0.1743150802284171</c:v>
                </c:pt>
                <c:pt idx="854">
                  <c:v>0.15567612280451709</c:v>
                </c:pt>
                <c:pt idx="855">
                  <c:v>0.15068619073924677</c:v>
                </c:pt>
                <c:pt idx="856">
                  <c:v>0.18251820260468471</c:v>
                </c:pt>
                <c:pt idx="857">
                  <c:v>0.1697394587684892</c:v>
                </c:pt>
                <c:pt idx="858">
                  <c:v>0.1357506269477467</c:v>
                </c:pt>
                <c:pt idx="859">
                  <c:v>0.19095640091070215</c:v>
                </c:pt>
                <c:pt idx="860">
                  <c:v>0.17622899994412428</c:v>
                </c:pt>
                <c:pt idx="861">
                  <c:v>0.20203799883810775</c:v>
                </c:pt>
                <c:pt idx="862">
                  <c:v>0.21383191979697957</c:v>
                </c:pt>
                <c:pt idx="863">
                  <c:v>0.16219702373881403</c:v>
                </c:pt>
                <c:pt idx="864">
                  <c:v>0.21160604821464171</c:v>
                </c:pt>
                <c:pt idx="865">
                  <c:v>0.17987362627692724</c:v>
                </c:pt>
                <c:pt idx="866">
                  <c:v>0.18077730363744615</c:v>
                </c:pt>
                <c:pt idx="867">
                  <c:v>0.19893808650859915</c:v>
                </c:pt>
                <c:pt idx="868">
                  <c:v>0.15571504158685073</c:v>
                </c:pt>
                <c:pt idx="869">
                  <c:v>0.17124594355639131</c:v>
                </c:pt>
                <c:pt idx="870">
                  <c:v>0.16457865972787925</c:v>
                </c:pt>
                <c:pt idx="871">
                  <c:v>0.1676980732468594</c:v>
                </c:pt>
                <c:pt idx="872">
                  <c:v>0.18217521999748582</c:v>
                </c:pt>
                <c:pt idx="873">
                  <c:v>0.15607403832567085</c:v>
                </c:pt>
                <c:pt idx="874">
                  <c:v>0.17437184076465309</c:v>
                </c:pt>
                <c:pt idx="875">
                  <c:v>0.15152808966242812</c:v>
                </c:pt>
                <c:pt idx="876">
                  <c:v>0.17413283351969694</c:v>
                </c:pt>
                <c:pt idx="877">
                  <c:v>0.18457555857625133</c:v>
                </c:pt>
                <c:pt idx="878">
                  <c:v>0.15416970404351613</c:v>
                </c:pt>
                <c:pt idx="879">
                  <c:v>0.14182017486760687</c:v>
                </c:pt>
                <c:pt idx="880">
                  <c:v>0.14655665370170956</c:v>
                </c:pt>
                <c:pt idx="881">
                  <c:v>0.16257819810505697</c:v>
                </c:pt>
                <c:pt idx="882">
                  <c:v>0.23684302595927112</c:v>
                </c:pt>
                <c:pt idx="883">
                  <c:v>0.15958603290359866</c:v>
                </c:pt>
                <c:pt idx="884">
                  <c:v>0.14756565576755809</c:v>
                </c:pt>
                <c:pt idx="885">
                  <c:v>0.14003627380902048</c:v>
                </c:pt>
                <c:pt idx="886">
                  <c:v>0.16261850940024442</c:v>
                </c:pt>
                <c:pt idx="887">
                  <c:v>0.18742019300205406</c:v>
                </c:pt>
                <c:pt idx="888">
                  <c:v>0.2305189356661981</c:v>
                </c:pt>
                <c:pt idx="889">
                  <c:v>0.18199623962380099</c:v>
                </c:pt>
                <c:pt idx="890">
                  <c:v>0.17036772975350978</c:v>
                </c:pt>
                <c:pt idx="891">
                  <c:v>0.17844663320333787</c:v>
                </c:pt>
                <c:pt idx="892">
                  <c:v>0.16346001779289182</c:v>
                </c:pt>
                <c:pt idx="893">
                  <c:v>0.13404049268173013</c:v>
                </c:pt>
                <c:pt idx="894">
                  <c:v>0.15119284629153429</c:v>
                </c:pt>
                <c:pt idx="895">
                  <c:v>0.15889843654314115</c:v>
                </c:pt>
                <c:pt idx="896">
                  <c:v>0.20331489292225041</c:v>
                </c:pt>
                <c:pt idx="897">
                  <c:v>0.16564843549605451</c:v>
                </c:pt>
                <c:pt idx="898">
                  <c:v>0.15111975730121252</c:v>
                </c:pt>
                <c:pt idx="899">
                  <c:v>0.21755778470292894</c:v>
                </c:pt>
                <c:pt idx="900">
                  <c:v>0.1392298718853773</c:v>
                </c:pt>
                <c:pt idx="901">
                  <c:v>0.21210713042185586</c:v>
                </c:pt>
                <c:pt idx="902">
                  <c:v>0.16506571787141547</c:v>
                </c:pt>
                <c:pt idx="903">
                  <c:v>0.15462288952069797</c:v>
                </c:pt>
                <c:pt idx="904">
                  <c:v>0.16597436497005538</c:v>
                </c:pt>
                <c:pt idx="905">
                  <c:v>0.1529454320192353</c:v>
                </c:pt>
                <c:pt idx="906">
                  <c:v>0.15595696386628938</c:v>
                </c:pt>
                <c:pt idx="907">
                  <c:v>0.15147976959258053</c:v>
                </c:pt>
                <c:pt idx="908">
                  <c:v>0.15888708092463727</c:v>
                </c:pt>
                <c:pt idx="909">
                  <c:v>0.15918556463317562</c:v>
                </c:pt>
                <c:pt idx="910">
                  <c:v>0.18153983045679517</c:v>
                </c:pt>
                <c:pt idx="911">
                  <c:v>0.17459454832503959</c:v>
                </c:pt>
                <c:pt idx="912">
                  <c:v>0.16985695016401464</c:v>
                </c:pt>
                <c:pt idx="913">
                  <c:v>0.16992427305646762</c:v>
                </c:pt>
                <c:pt idx="914">
                  <c:v>0.16615120684677873</c:v>
                </c:pt>
                <c:pt idx="915">
                  <c:v>0.15790751605685202</c:v>
                </c:pt>
                <c:pt idx="916">
                  <c:v>0.20933211969895846</c:v>
                </c:pt>
                <c:pt idx="917">
                  <c:v>0.17795340986159866</c:v>
                </c:pt>
                <c:pt idx="918">
                  <c:v>0.14310161914661876</c:v>
                </c:pt>
                <c:pt idx="919">
                  <c:v>0.16854997874504329</c:v>
                </c:pt>
                <c:pt idx="920">
                  <c:v>0.18711485042726253</c:v>
                </c:pt>
                <c:pt idx="921">
                  <c:v>0.14499764750298288</c:v>
                </c:pt>
                <c:pt idx="922">
                  <c:v>0.17480144435932726</c:v>
                </c:pt>
                <c:pt idx="923">
                  <c:v>0.16197499947316268</c:v>
                </c:pt>
                <c:pt idx="924">
                  <c:v>0.16200275053732069</c:v>
                </c:pt>
                <c:pt idx="925">
                  <c:v>0.25585078379440057</c:v>
                </c:pt>
                <c:pt idx="926">
                  <c:v>0.1722047952344401</c:v>
                </c:pt>
                <c:pt idx="927">
                  <c:v>0.13625270709785353</c:v>
                </c:pt>
                <c:pt idx="928">
                  <c:v>0.1836768403014756</c:v>
                </c:pt>
                <c:pt idx="929">
                  <c:v>0.14742460000335264</c:v>
                </c:pt>
                <c:pt idx="930">
                  <c:v>0.15584367699245194</c:v>
                </c:pt>
                <c:pt idx="931">
                  <c:v>0.15791964971240391</c:v>
                </c:pt>
                <c:pt idx="932">
                  <c:v>0.17526997972219152</c:v>
                </c:pt>
                <c:pt idx="933">
                  <c:v>0.18388091033140425</c:v>
                </c:pt>
                <c:pt idx="934">
                  <c:v>0.15369460432657708</c:v>
                </c:pt>
                <c:pt idx="935">
                  <c:v>0.14376820419875314</c:v>
                </c:pt>
                <c:pt idx="936">
                  <c:v>0.15766402624746417</c:v>
                </c:pt>
                <c:pt idx="937">
                  <c:v>0.17992693277848204</c:v>
                </c:pt>
                <c:pt idx="938">
                  <c:v>0.15139623438679004</c:v>
                </c:pt>
                <c:pt idx="939">
                  <c:v>0.16216868688784028</c:v>
                </c:pt>
                <c:pt idx="940">
                  <c:v>0.2041281374607439</c:v>
                </c:pt>
                <c:pt idx="941">
                  <c:v>0.22068574237491506</c:v>
                </c:pt>
                <c:pt idx="942">
                  <c:v>0.18491452119848079</c:v>
                </c:pt>
                <c:pt idx="943">
                  <c:v>0.18313158819489783</c:v>
                </c:pt>
                <c:pt idx="944">
                  <c:v>0.15396303643578774</c:v>
                </c:pt>
                <c:pt idx="945">
                  <c:v>0.17048046974904904</c:v>
                </c:pt>
                <c:pt idx="946">
                  <c:v>0.15719421470462042</c:v>
                </c:pt>
                <c:pt idx="947">
                  <c:v>0.2083823764128212</c:v>
                </c:pt>
                <c:pt idx="948">
                  <c:v>0.15378974024078523</c:v>
                </c:pt>
                <c:pt idx="949">
                  <c:v>0.13262681063905338</c:v>
                </c:pt>
                <c:pt idx="950">
                  <c:v>0.13960355130292737</c:v>
                </c:pt>
                <c:pt idx="951">
                  <c:v>0.162864182600927</c:v>
                </c:pt>
                <c:pt idx="952">
                  <c:v>0.13672802282652832</c:v>
                </c:pt>
                <c:pt idx="953">
                  <c:v>0.16501605177563083</c:v>
                </c:pt>
                <c:pt idx="954">
                  <c:v>0.15665347731630844</c:v>
                </c:pt>
                <c:pt idx="955">
                  <c:v>0.19105260027234791</c:v>
                </c:pt>
                <c:pt idx="956">
                  <c:v>0.15451274958618172</c:v>
                </c:pt>
                <c:pt idx="957">
                  <c:v>0.15664603703584223</c:v>
                </c:pt>
                <c:pt idx="958">
                  <c:v>0.17126481114314077</c:v>
                </c:pt>
                <c:pt idx="959">
                  <c:v>0.18374252224021381</c:v>
                </c:pt>
                <c:pt idx="960">
                  <c:v>0.14420976434900593</c:v>
                </c:pt>
                <c:pt idx="961">
                  <c:v>0.19260837845452819</c:v>
                </c:pt>
                <c:pt idx="962">
                  <c:v>0.18255410182470125</c:v>
                </c:pt>
                <c:pt idx="963">
                  <c:v>0.18252568080870812</c:v>
                </c:pt>
                <c:pt idx="964">
                  <c:v>0.15326468163658857</c:v>
                </c:pt>
                <c:pt idx="965">
                  <c:v>0.14179263166321857</c:v>
                </c:pt>
                <c:pt idx="966">
                  <c:v>0.16850964208493641</c:v>
                </c:pt>
                <c:pt idx="967">
                  <c:v>0.14814496644286124</c:v>
                </c:pt>
                <c:pt idx="968">
                  <c:v>0.1451314915761808</c:v>
                </c:pt>
                <c:pt idx="969">
                  <c:v>0.17745571740359967</c:v>
                </c:pt>
                <c:pt idx="970">
                  <c:v>0.1689022374704367</c:v>
                </c:pt>
                <c:pt idx="971">
                  <c:v>0.16615423518057967</c:v>
                </c:pt>
                <c:pt idx="972">
                  <c:v>0.14852003502850208</c:v>
                </c:pt>
                <c:pt idx="973">
                  <c:v>0.14654559459731481</c:v>
                </c:pt>
                <c:pt idx="974">
                  <c:v>0.18152088603010169</c:v>
                </c:pt>
                <c:pt idx="975">
                  <c:v>0.1605911078656258</c:v>
                </c:pt>
                <c:pt idx="976">
                  <c:v>0.25686677786082979</c:v>
                </c:pt>
                <c:pt idx="977">
                  <c:v>0.15928836965047924</c:v>
                </c:pt>
                <c:pt idx="978">
                  <c:v>0.18471371066030129</c:v>
                </c:pt>
                <c:pt idx="979">
                  <c:v>0.18726110727149312</c:v>
                </c:pt>
                <c:pt idx="980">
                  <c:v>0.18835977479351296</c:v>
                </c:pt>
                <c:pt idx="981">
                  <c:v>0.14532765327874619</c:v>
                </c:pt>
                <c:pt idx="982">
                  <c:v>0.14800021999732063</c:v>
                </c:pt>
                <c:pt idx="983">
                  <c:v>0.17532901682131485</c:v>
                </c:pt>
                <c:pt idx="984">
                  <c:v>0.15755215255286736</c:v>
                </c:pt>
                <c:pt idx="985">
                  <c:v>0.1855118534541946</c:v>
                </c:pt>
                <c:pt idx="986">
                  <c:v>0.14477149165576206</c:v>
                </c:pt>
                <c:pt idx="987">
                  <c:v>0.17439763339954975</c:v>
                </c:pt>
                <c:pt idx="988">
                  <c:v>0.18757411137225261</c:v>
                </c:pt>
                <c:pt idx="989">
                  <c:v>0.18904363284645004</c:v>
                </c:pt>
                <c:pt idx="990">
                  <c:v>0.17654542458536943</c:v>
                </c:pt>
                <c:pt idx="991">
                  <c:v>0.16895726167802005</c:v>
                </c:pt>
                <c:pt idx="992">
                  <c:v>0.1419472290774455</c:v>
                </c:pt>
                <c:pt idx="993">
                  <c:v>0.22471520497701988</c:v>
                </c:pt>
                <c:pt idx="994">
                  <c:v>0.18752501058595772</c:v>
                </c:pt>
                <c:pt idx="995">
                  <c:v>0.15103630063179826</c:v>
                </c:pt>
                <c:pt idx="996">
                  <c:v>0.1630055608418175</c:v>
                </c:pt>
                <c:pt idx="997">
                  <c:v>0.16959534751593758</c:v>
                </c:pt>
                <c:pt idx="998">
                  <c:v>0.19517202360058142</c:v>
                </c:pt>
                <c:pt idx="999">
                  <c:v>0.19824149633962196</c:v>
                </c:pt>
              </c:numCache>
            </c:numRef>
          </c:xVal>
          <c:yVal>
            <c:numRef>
              <c:f>'Efficient Frontier'!$D$23:$D$1022</c:f>
              <c:numCache>
                <c:formatCode>General</c:formatCode>
                <c:ptCount val="1000"/>
                <c:pt idx="0" formatCode="0.00%">
                  <c:v>0.20439953667121707</c:v>
                </c:pt>
                <c:pt idx="1">
                  <c:v>0.19839483826812665</c:v>
                </c:pt>
                <c:pt idx="2">
                  <c:v>0.13252587919574271</c:v>
                </c:pt>
                <c:pt idx="3">
                  <c:v>0.1613279412553226</c:v>
                </c:pt>
                <c:pt idx="4">
                  <c:v>0.12662379111412911</c:v>
                </c:pt>
                <c:pt idx="5">
                  <c:v>0.20293306288088886</c:v>
                </c:pt>
                <c:pt idx="6">
                  <c:v>0.13365323781683991</c:v>
                </c:pt>
                <c:pt idx="7">
                  <c:v>0.16711069574386989</c:v>
                </c:pt>
                <c:pt idx="8">
                  <c:v>0.22119760778534464</c:v>
                </c:pt>
                <c:pt idx="9">
                  <c:v>0.15891856620252026</c:v>
                </c:pt>
                <c:pt idx="10">
                  <c:v>0.13528026036413934</c:v>
                </c:pt>
                <c:pt idx="11">
                  <c:v>0.16373061144509385</c:v>
                </c:pt>
                <c:pt idx="12">
                  <c:v>0.19321166033278392</c:v>
                </c:pt>
                <c:pt idx="13">
                  <c:v>0.23376128050918815</c:v>
                </c:pt>
                <c:pt idx="14">
                  <c:v>0.17625989374694184</c:v>
                </c:pt>
                <c:pt idx="15">
                  <c:v>0.1609416719619044</c:v>
                </c:pt>
                <c:pt idx="16">
                  <c:v>0.18262279082980548</c:v>
                </c:pt>
                <c:pt idx="17">
                  <c:v>0.20181001725032013</c:v>
                </c:pt>
                <c:pt idx="18">
                  <c:v>0.17225366973556641</c:v>
                </c:pt>
                <c:pt idx="19">
                  <c:v>0.18749874431704844</c:v>
                </c:pt>
                <c:pt idx="20">
                  <c:v>0.18100291410807345</c:v>
                </c:pt>
                <c:pt idx="21">
                  <c:v>0.19545560051746527</c:v>
                </c:pt>
                <c:pt idx="22">
                  <c:v>0.19036923230878303</c:v>
                </c:pt>
                <c:pt idx="23">
                  <c:v>0.16699127422968724</c:v>
                </c:pt>
                <c:pt idx="24">
                  <c:v>0.1439872889562113</c:v>
                </c:pt>
                <c:pt idx="25">
                  <c:v>0.19463533897018365</c:v>
                </c:pt>
                <c:pt idx="26">
                  <c:v>0.23489305455110193</c:v>
                </c:pt>
                <c:pt idx="27">
                  <c:v>0.14810131869480223</c:v>
                </c:pt>
                <c:pt idx="28">
                  <c:v>0.22112912975342394</c:v>
                </c:pt>
                <c:pt idx="29">
                  <c:v>0.19096085986435232</c:v>
                </c:pt>
                <c:pt idx="30">
                  <c:v>0.1590102701407369</c:v>
                </c:pt>
                <c:pt idx="31">
                  <c:v>0.16652619036655464</c:v>
                </c:pt>
                <c:pt idx="32">
                  <c:v>0.16507054223538034</c:v>
                </c:pt>
                <c:pt idx="33">
                  <c:v>0.16352207340967151</c:v>
                </c:pt>
                <c:pt idx="34">
                  <c:v>0.11485332519044453</c:v>
                </c:pt>
                <c:pt idx="35">
                  <c:v>0.21499365839337675</c:v>
                </c:pt>
                <c:pt idx="36">
                  <c:v>0.16196537487827684</c:v>
                </c:pt>
                <c:pt idx="37">
                  <c:v>8.3970160870039237E-2</c:v>
                </c:pt>
                <c:pt idx="38">
                  <c:v>0.16441614618474085</c:v>
                </c:pt>
                <c:pt idx="39">
                  <c:v>0.19896406147085344</c:v>
                </c:pt>
                <c:pt idx="40">
                  <c:v>0.1577810869813917</c:v>
                </c:pt>
                <c:pt idx="41">
                  <c:v>0.17302711069634247</c:v>
                </c:pt>
                <c:pt idx="42">
                  <c:v>0.22959587952768842</c:v>
                </c:pt>
                <c:pt idx="43">
                  <c:v>0.16404858175954024</c:v>
                </c:pt>
                <c:pt idx="44">
                  <c:v>0.20288886945398435</c:v>
                </c:pt>
                <c:pt idx="45">
                  <c:v>0.21118345316244058</c:v>
                </c:pt>
                <c:pt idx="46">
                  <c:v>0.19136308929309742</c:v>
                </c:pt>
                <c:pt idx="47">
                  <c:v>0.19774752243588128</c:v>
                </c:pt>
                <c:pt idx="48">
                  <c:v>0.13806000764615478</c:v>
                </c:pt>
                <c:pt idx="49">
                  <c:v>0.13059538460437664</c:v>
                </c:pt>
                <c:pt idx="50">
                  <c:v>0.14761621242216016</c:v>
                </c:pt>
                <c:pt idx="51">
                  <c:v>0.17613065011015222</c:v>
                </c:pt>
                <c:pt idx="52">
                  <c:v>0.15318863757692097</c:v>
                </c:pt>
                <c:pt idx="53">
                  <c:v>0.1327043053071067</c:v>
                </c:pt>
                <c:pt idx="54">
                  <c:v>0.20059645773740781</c:v>
                </c:pt>
                <c:pt idx="55">
                  <c:v>0.15722347500636402</c:v>
                </c:pt>
                <c:pt idx="56">
                  <c:v>0.20283617976797777</c:v>
                </c:pt>
                <c:pt idx="57">
                  <c:v>0.12501774034926941</c:v>
                </c:pt>
                <c:pt idx="58">
                  <c:v>0.1940755585549091</c:v>
                </c:pt>
                <c:pt idx="59">
                  <c:v>0.11370254886098984</c:v>
                </c:pt>
                <c:pt idx="60">
                  <c:v>0.16103834111248969</c:v>
                </c:pt>
                <c:pt idx="61">
                  <c:v>0.13253377189112636</c:v>
                </c:pt>
                <c:pt idx="62">
                  <c:v>0.16019997508517547</c:v>
                </c:pt>
                <c:pt idx="63">
                  <c:v>0.20370644776124697</c:v>
                </c:pt>
                <c:pt idx="64">
                  <c:v>0.19255892122429352</c:v>
                </c:pt>
                <c:pt idx="65">
                  <c:v>0.19399623580402098</c:v>
                </c:pt>
                <c:pt idx="66">
                  <c:v>0.13886912101318427</c:v>
                </c:pt>
                <c:pt idx="67">
                  <c:v>0.16277883295181467</c:v>
                </c:pt>
                <c:pt idx="68">
                  <c:v>0.15560917792928752</c:v>
                </c:pt>
                <c:pt idx="69">
                  <c:v>0.18618835642550055</c:v>
                </c:pt>
                <c:pt idx="70">
                  <c:v>0.18362408711301456</c:v>
                </c:pt>
                <c:pt idx="71">
                  <c:v>0.18537029308585948</c:v>
                </c:pt>
                <c:pt idx="72">
                  <c:v>0.13629934543560535</c:v>
                </c:pt>
                <c:pt idx="73">
                  <c:v>0.16786538079534211</c:v>
                </c:pt>
                <c:pt idx="74">
                  <c:v>0.14673412324150364</c:v>
                </c:pt>
                <c:pt idx="75">
                  <c:v>0.21000178517728399</c:v>
                </c:pt>
                <c:pt idx="76">
                  <c:v>0.15415520412110836</c:v>
                </c:pt>
                <c:pt idx="77">
                  <c:v>0.11950804667857075</c:v>
                </c:pt>
                <c:pt idx="78">
                  <c:v>0.16286506333875372</c:v>
                </c:pt>
                <c:pt idx="79">
                  <c:v>0.14327923460808353</c:v>
                </c:pt>
                <c:pt idx="80">
                  <c:v>0.17347120396592558</c:v>
                </c:pt>
                <c:pt idx="81">
                  <c:v>0.16002426623041405</c:v>
                </c:pt>
                <c:pt idx="82">
                  <c:v>0.12730133312499561</c:v>
                </c:pt>
                <c:pt idx="83">
                  <c:v>0.20847266698536468</c:v>
                </c:pt>
                <c:pt idx="84">
                  <c:v>0.16106263775912549</c:v>
                </c:pt>
                <c:pt idx="85">
                  <c:v>9.0377982996127454E-2</c:v>
                </c:pt>
                <c:pt idx="86">
                  <c:v>0.12924147167270802</c:v>
                </c:pt>
                <c:pt idx="87">
                  <c:v>0.20360455950536727</c:v>
                </c:pt>
                <c:pt idx="88">
                  <c:v>0.1657653030888413</c:v>
                </c:pt>
                <c:pt idx="89">
                  <c:v>0.19863399840828322</c:v>
                </c:pt>
                <c:pt idx="90">
                  <c:v>0.20645495280020135</c:v>
                </c:pt>
                <c:pt idx="91">
                  <c:v>0.16027612011686126</c:v>
                </c:pt>
                <c:pt idx="92">
                  <c:v>0.12592984947613897</c:v>
                </c:pt>
                <c:pt idx="93">
                  <c:v>0.13601460286936026</c:v>
                </c:pt>
                <c:pt idx="94">
                  <c:v>0.14776491708764944</c:v>
                </c:pt>
                <c:pt idx="95">
                  <c:v>0.1842657981330047</c:v>
                </c:pt>
                <c:pt idx="96">
                  <c:v>0.1959817941277904</c:v>
                </c:pt>
                <c:pt idx="97">
                  <c:v>0.23558655241100615</c:v>
                </c:pt>
                <c:pt idx="98">
                  <c:v>0.12482727166271347</c:v>
                </c:pt>
                <c:pt idx="99">
                  <c:v>0.17826671066627237</c:v>
                </c:pt>
                <c:pt idx="100">
                  <c:v>0.18333825854037111</c:v>
                </c:pt>
                <c:pt idx="101">
                  <c:v>0.11679902957246233</c:v>
                </c:pt>
                <c:pt idx="102">
                  <c:v>0.12277494041695909</c:v>
                </c:pt>
                <c:pt idx="103">
                  <c:v>0.13187867000533651</c:v>
                </c:pt>
                <c:pt idx="104">
                  <c:v>0.27778930523006828</c:v>
                </c:pt>
                <c:pt idx="105">
                  <c:v>0.10585127635418447</c:v>
                </c:pt>
                <c:pt idx="106">
                  <c:v>0.15199669884269429</c:v>
                </c:pt>
                <c:pt idx="107">
                  <c:v>0.12772952256180276</c:v>
                </c:pt>
                <c:pt idx="108">
                  <c:v>0.15036248577743197</c:v>
                </c:pt>
                <c:pt idx="109">
                  <c:v>0.14610386360290853</c:v>
                </c:pt>
                <c:pt idx="110">
                  <c:v>0.15083390748856623</c:v>
                </c:pt>
                <c:pt idx="111">
                  <c:v>0.17012312634798374</c:v>
                </c:pt>
                <c:pt idx="112">
                  <c:v>0.1554656529174416</c:v>
                </c:pt>
                <c:pt idx="113">
                  <c:v>0.188869657180223</c:v>
                </c:pt>
                <c:pt idx="114">
                  <c:v>0.13937148623393955</c:v>
                </c:pt>
                <c:pt idx="115">
                  <c:v>0.16743335715454352</c:v>
                </c:pt>
                <c:pt idx="116">
                  <c:v>0.15468872370644718</c:v>
                </c:pt>
                <c:pt idx="117">
                  <c:v>0.15367988174285119</c:v>
                </c:pt>
                <c:pt idx="118">
                  <c:v>0.15852333330229565</c:v>
                </c:pt>
                <c:pt idx="119">
                  <c:v>0.17925926921527452</c:v>
                </c:pt>
                <c:pt idx="120">
                  <c:v>0.13293318951429681</c:v>
                </c:pt>
                <c:pt idx="121">
                  <c:v>0.15685622949831873</c:v>
                </c:pt>
                <c:pt idx="122">
                  <c:v>0.16711098658164664</c:v>
                </c:pt>
                <c:pt idx="123">
                  <c:v>0.18214555203368413</c:v>
                </c:pt>
                <c:pt idx="124">
                  <c:v>0.17924940755754173</c:v>
                </c:pt>
                <c:pt idx="125">
                  <c:v>0.15025921240363951</c:v>
                </c:pt>
                <c:pt idx="126">
                  <c:v>0.23029708449779174</c:v>
                </c:pt>
                <c:pt idx="127">
                  <c:v>0.18316657013213383</c:v>
                </c:pt>
                <c:pt idx="128">
                  <c:v>0.22780637025478179</c:v>
                </c:pt>
                <c:pt idx="129">
                  <c:v>9.1627499865555906E-2</c:v>
                </c:pt>
                <c:pt idx="130">
                  <c:v>0.15686956617025724</c:v>
                </c:pt>
                <c:pt idx="131">
                  <c:v>0.17320598054083963</c:v>
                </c:pt>
                <c:pt idx="132">
                  <c:v>0.1830197763632409</c:v>
                </c:pt>
                <c:pt idx="133">
                  <c:v>0.19077055594482104</c:v>
                </c:pt>
                <c:pt idx="134">
                  <c:v>0.20794411201836469</c:v>
                </c:pt>
                <c:pt idx="135">
                  <c:v>0.13730933310885168</c:v>
                </c:pt>
                <c:pt idx="136">
                  <c:v>0.1320046795989431</c:v>
                </c:pt>
                <c:pt idx="137">
                  <c:v>9.2046904558959794E-2</c:v>
                </c:pt>
                <c:pt idx="138">
                  <c:v>0.17052460864604141</c:v>
                </c:pt>
                <c:pt idx="139">
                  <c:v>0.18045356370901613</c:v>
                </c:pt>
                <c:pt idx="140">
                  <c:v>0.15294035550057433</c:v>
                </c:pt>
                <c:pt idx="141">
                  <c:v>0.17170063923768372</c:v>
                </c:pt>
                <c:pt idx="142">
                  <c:v>0.18940589709045136</c:v>
                </c:pt>
                <c:pt idx="143">
                  <c:v>0.18296194898914275</c:v>
                </c:pt>
                <c:pt idx="144">
                  <c:v>0.18077157772620928</c:v>
                </c:pt>
                <c:pt idx="145">
                  <c:v>0.22185799908473636</c:v>
                </c:pt>
                <c:pt idx="146">
                  <c:v>0.15688626398972788</c:v>
                </c:pt>
                <c:pt idx="147">
                  <c:v>0.17284767933516379</c:v>
                </c:pt>
                <c:pt idx="148">
                  <c:v>0.14192331699667016</c:v>
                </c:pt>
                <c:pt idx="149">
                  <c:v>0.20861531899525512</c:v>
                </c:pt>
                <c:pt idx="150">
                  <c:v>0.16844439915991666</c:v>
                </c:pt>
                <c:pt idx="151">
                  <c:v>0.16076523044555421</c:v>
                </c:pt>
                <c:pt idx="152">
                  <c:v>8.5225680704859114E-2</c:v>
                </c:pt>
                <c:pt idx="153">
                  <c:v>0.19050907851414187</c:v>
                </c:pt>
                <c:pt idx="154">
                  <c:v>0.19495385792874126</c:v>
                </c:pt>
                <c:pt idx="155">
                  <c:v>0.17790132614845255</c:v>
                </c:pt>
                <c:pt idx="156">
                  <c:v>0.20087091438989238</c:v>
                </c:pt>
                <c:pt idx="157">
                  <c:v>0.16681076745849022</c:v>
                </c:pt>
                <c:pt idx="158">
                  <c:v>0.17104847381983032</c:v>
                </c:pt>
                <c:pt idx="159">
                  <c:v>0.1332967162364026</c:v>
                </c:pt>
                <c:pt idx="160">
                  <c:v>0.19721529312398473</c:v>
                </c:pt>
                <c:pt idx="161">
                  <c:v>0.12834719027308431</c:v>
                </c:pt>
                <c:pt idx="162">
                  <c:v>0.15217854878075848</c:v>
                </c:pt>
                <c:pt idx="163">
                  <c:v>0.1303893065650801</c:v>
                </c:pt>
                <c:pt idx="164">
                  <c:v>0.14529143964116958</c:v>
                </c:pt>
                <c:pt idx="165">
                  <c:v>0.18113898290123107</c:v>
                </c:pt>
                <c:pt idx="166">
                  <c:v>0.11444324933524629</c:v>
                </c:pt>
                <c:pt idx="167">
                  <c:v>0.22496785988974263</c:v>
                </c:pt>
                <c:pt idx="168">
                  <c:v>0.19975666700242697</c:v>
                </c:pt>
                <c:pt idx="169">
                  <c:v>0.14644107368997228</c:v>
                </c:pt>
                <c:pt idx="170">
                  <c:v>0.1704975021134004</c:v>
                </c:pt>
                <c:pt idx="171">
                  <c:v>0.12725456765428347</c:v>
                </c:pt>
                <c:pt idx="172">
                  <c:v>0.25526550221132183</c:v>
                </c:pt>
                <c:pt idx="173">
                  <c:v>0.1623740682916924</c:v>
                </c:pt>
                <c:pt idx="174">
                  <c:v>0.15332644173428023</c:v>
                </c:pt>
                <c:pt idx="175">
                  <c:v>0.11988201194870016</c:v>
                </c:pt>
                <c:pt idx="176">
                  <c:v>0.17768349665997685</c:v>
                </c:pt>
                <c:pt idx="177">
                  <c:v>0.24629875398146814</c:v>
                </c:pt>
                <c:pt idx="178">
                  <c:v>0.1357265243848168</c:v>
                </c:pt>
                <c:pt idx="179">
                  <c:v>0.11081992024113084</c:v>
                </c:pt>
                <c:pt idx="180">
                  <c:v>0.20986525001826709</c:v>
                </c:pt>
                <c:pt idx="181">
                  <c:v>0.14477313761603472</c:v>
                </c:pt>
                <c:pt idx="182">
                  <c:v>0.17735573541108637</c:v>
                </c:pt>
                <c:pt idx="183">
                  <c:v>0.19398656964722105</c:v>
                </c:pt>
                <c:pt idx="184">
                  <c:v>0.15530530718569607</c:v>
                </c:pt>
                <c:pt idx="185">
                  <c:v>0.13775780228236037</c:v>
                </c:pt>
                <c:pt idx="186">
                  <c:v>0.16861563147785696</c:v>
                </c:pt>
                <c:pt idx="187">
                  <c:v>0.18816484386478219</c:v>
                </c:pt>
                <c:pt idx="188">
                  <c:v>8.2637678064511097E-2</c:v>
                </c:pt>
                <c:pt idx="189">
                  <c:v>0.21799456290307706</c:v>
                </c:pt>
                <c:pt idx="190">
                  <c:v>0.20497815127602809</c:v>
                </c:pt>
                <c:pt idx="191">
                  <c:v>0.23858751995014604</c:v>
                </c:pt>
                <c:pt idx="192">
                  <c:v>0.16367188552541084</c:v>
                </c:pt>
                <c:pt idx="193">
                  <c:v>0.19189080499748754</c:v>
                </c:pt>
                <c:pt idx="194">
                  <c:v>0.20408260194958616</c:v>
                </c:pt>
                <c:pt idx="195">
                  <c:v>0.12056078657973093</c:v>
                </c:pt>
                <c:pt idx="196">
                  <c:v>0.11897888071910563</c:v>
                </c:pt>
                <c:pt idx="197">
                  <c:v>0.13857277523045741</c:v>
                </c:pt>
                <c:pt idx="198">
                  <c:v>0.13762090384935355</c:v>
                </c:pt>
                <c:pt idx="199">
                  <c:v>0.18914190496372382</c:v>
                </c:pt>
                <c:pt idx="200">
                  <c:v>0.13388503553206732</c:v>
                </c:pt>
                <c:pt idx="201">
                  <c:v>0.12533965633447575</c:v>
                </c:pt>
                <c:pt idx="202">
                  <c:v>0.13962023540632595</c:v>
                </c:pt>
                <c:pt idx="203">
                  <c:v>0.12490949674071886</c:v>
                </c:pt>
                <c:pt idx="204">
                  <c:v>0.18323717462777953</c:v>
                </c:pt>
                <c:pt idx="205">
                  <c:v>0.13077215602420161</c:v>
                </c:pt>
                <c:pt idx="206">
                  <c:v>0.20305897294939826</c:v>
                </c:pt>
                <c:pt idx="207">
                  <c:v>0.18887762849106365</c:v>
                </c:pt>
                <c:pt idx="208">
                  <c:v>0.16320078274694338</c:v>
                </c:pt>
                <c:pt idx="209">
                  <c:v>0.15490422144347346</c:v>
                </c:pt>
                <c:pt idx="210">
                  <c:v>0.19616643331802097</c:v>
                </c:pt>
                <c:pt idx="211">
                  <c:v>0.18043307414802034</c:v>
                </c:pt>
                <c:pt idx="212">
                  <c:v>0.16006920192941115</c:v>
                </c:pt>
                <c:pt idx="213">
                  <c:v>0.15184489837071452</c:v>
                </c:pt>
                <c:pt idx="214">
                  <c:v>0.14832160005917244</c:v>
                </c:pt>
                <c:pt idx="215">
                  <c:v>0.19812670655556397</c:v>
                </c:pt>
                <c:pt idx="216">
                  <c:v>0.17090529974274263</c:v>
                </c:pt>
                <c:pt idx="217">
                  <c:v>0.15342966912610834</c:v>
                </c:pt>
                <c:pt idx="218">
                  <c:v>0.21564915513953636</c:v>
                </c:pt>
                <c:pt idx="219">
                  <c:v>0.18808561308315094</c:v>
                </c:pt>
                <c:pt idx="220">
                  <c:v>0.15173963113672506</c:v>
                </c:pt>
                <c:pt idx="221">
                  <c:v>0.17403017727911266</c:v>
                </c:pt>
                <c:pt idx="222">
                  <c:v>0.12082735733549735</c:v>
                </c:pt>
                <c:pt idx="223">
                  <c:v>0.20265652388821431</c:v>
                </c:pt>
                <c:pt idx="224">
                  <c:v>0.14558387887926885</c:v>
                </c:pt>
                <c:pt idx="225">
                  <c:v>0.17064156109847653</c:v>
                </c:pt>
                <c:pt idx="226">
                  <c:v>0.16002488276276114</c:v>
                </c:pt>
                <c:pt idx="227">
                  <c:v>0.12175702400813708</c:v>
                </c:pt>
                <c:pt idx="228">
                  <c:v>0.19058430531810136</c:v>
                </c:pt>
                <c:pt idx="229">
                  <c:v>0.16265092329794881</c:v>
                </c:pt>
                <c:pt idx="230">
                  <c:v>0.23308850277468773</c:v>
                </c:pt>
                <c:pt idx="231">
                  <c:v>0.20491113792818422</c:v>
                </c:pt>
                <c:pt idx="232">
                  <c:v>0.16721845534490185</c:v>
                </c:pt>
                <c:pt idx="233">
                  <c:v>0.22125743112471791</c:v>
                </c:pt>
                <c:pt idx="234">
                  <c:v>0.18129338282285026</c:v>
                </c:pt>
                <c:pt idx="235">
                  <c:v>0.13640849020214987</c:v>
                </c:pt>
                <c:pt idx="236">
                  <c:v>9.8788161792850784E-2</c:v>
                </c:pt>
                <c:pt idx="237">
                  <c:v>0.16731110143432015</c:v>
                </c:pt>
                <c:pt idx="238">
                  <c:v>0.18265407945311074</c:v>
                </c:pt>
                <c:pt idx="239">
                  <c:v>0.2050490032968206</c:v>
                </c:pt>
                <c:pt idx="240">
                  <c:v>0.16554449263523033</c:v>
                </c:pt>
                <c:pt idx="241">
                  <c:v>0.22404287732781553</c:v>
                </c:pt>
                <c:pt idx="242">
                  <c:v>0.12760766771635682</c:v>
                </c:pt>
                <c:pt idx="243">
                  <c:v>0.14414379712775438</c:v>
                </c:pt>
                <c:pt idx="244">
                  <c:v>0.17787552656249947</c:v>
                </c:pt>
                <c:pt idx="245">
                  <c:v>0.19170086726155502</c:v>
                </c:pt>
                <c:pt idx="246">
                  <c:v>0.12734248500967857</c:v>
                </c:pt>
                <c:pt idx="247">
                  <c:v>0.18562427696993139</c:v>
                </c:pt>
                <c:pt idx="248">
                  <c:v>0.10193266210424143</c:v>
                </c:pt>
                <c:pt idx="249">
                  <c:v>0.17691232659246847</c:v>
                </c:pt>
                <c:pt idx="250">
                  <c:v>0.16522150663901505</c:v>
                </c:pt>
                <c:pt idx="251">
                  <c:v>0.10263874703638068</c:v>
                </c:pt>
                <c:pt idx="252">
                  <c:v>0.16938085008201911</c:v>
                </c:pt>
                <c:pt idx="253">
                  <c:v>0.17539895182143156</c:v>
                </c:pt>
                <c:pt idx="254">
                  <c:v>0.12463340433724487</c:v>
                </c:pt>
                <c:pt idx="255">
                  <c:v>0.15658374635344385</c:v>
                </c:pt>
                <c:pt idx="256">
                  <c:v>0.194054592404374</c:v>
                </c:pt>
                <c:pt idx="257">
                  <c:v>0.21506486141716749</c:v>
                </c:pt>
                <c:pt idx="258">
                  <c:v>0.15810188050861959</c:v>
                </c:pt>
                <c:pt idx="259">
                  <c:v>0.1481614879746955</c:v>
                </c:pt>
                <c:pt idx="260">
                  <c:v>0.19178209701712318</c:v>
                </c:pt>
                <c:pt idx="261">
                  <c:v>0.17647252320917606</c:v>
                </c:pt>
                <c:pt idx="262">
                  <c:v>0.13935427253881272</c:v>
                </c:pt>
                <c:pt idx="263">
                  <c:v>0.16017782072379516</c:v>
                </c:pt>
                <c:pt idx="264">
                  <c:v>0.13566994400794014</c:v>
                </c:pt>
                <c:pt idx="265">
                  <c:v>0.17492155365922729</c:v>
                </c:pt>
                <c:pt idx="266">
                  <c:v>0.16583165358508611</c:v>
                </c:pt>
                <c:pt idx="267">
                  <c:v>0.18816398635888335</c:v>
                </c:pt>
                <c:pt idx="268">
                  <c:v>0.19795029234212269</c:v>
                </c:pt>
                <c:pt idx="269">
                  <c:v>0.12559450044302251</c:v>
                </c:pt>
                <c:pt idx="270">
                  <c:v>0.1733768236639831</c:v>
                </c:pt>
                <c:pt idx="271">
                  <c:v>8.4075860879309905E-2</c:v>
                </c:pt>
                <c:pt idx="272">
                  <c:v>0.13158792443881473</c:v>
                </c:pt>
                <c:pt idx="273">
                  <c:v>0.15168530630862279</c:v>
                </c:pt>
                <c:pt idx="274">
                  <c:v>0.1282345436206542</c:v>
                </c:pt>
                <c:pt idx="275">
                  <c:v>0.20769800010173287</c:v>
                </c:pt>
                <c:pt idx="276">
                  <c:v>0.15378473113467134</c:v>
                </c:pt>
                <c:pt idx="277">
                  <c:v>0.18569354410539154</c:v>
                </c:pt>
                <c:pt idx="278">
                  <c:v>0.1422960433483331</c:v>
                </c:pt>
                <c:pt idx="279">
                  <c:v>0.18627022698553392</c:v>
                </c:pt>
                <c:pt idx="280">
                  <c:v>0.21495131011628013</c:v>
                </c:pt>
                <c:pt idx="281">
                  <c:v>0.14071591638021308</c:v>
                </c:pt>
                <c:pt idx="282">
                  <c:v>0.15244403040040613</c:v>
                </c:pt>
                <c:pt idx="283">
                  <c:v>0.1842305425353549</c:v>
                </c:pt>
                <c:pt idx="284">
                  <c:v>0.23952388667174512</c:v>
                </c:pt>
                <c:pt idx="285">
                  <c:v>0.16931249381268185</c:v>
                </c:pt>
                <c:pt idx="286">
                  <c:v>0.14031963879863404</c:v>
                </c:pt>
                <c:pt idx="287">
                  <c:v>0.13214777631220864</c:v>
                </c:pt>
                <c:pt idx="288">
                  <c:v>0.15302902381683103</c:v>
                </c:pt>
                <c:pt idx="289">
                  <c:v>0.15106073640614395</c:v>
                </c:pt>
                <c:pt idx="290">
                  <c:v>0.19350708441951125</c:v>
                </c:pt>
                <c:pt idx="291">
                  <c:v>0.20434418283821854</c:v>
                </c:pt>
                <c:pt idx="292">
                  <c:v>0.24507988989961726</c:v>
                </c:pt>
                <c:pt idx="293">
                  <c:v>0.13284092408291356</c:v>
                </c:pt>
                <c:pt idx="294">
                  <c:v>0.12665140954350512</c:v>
                </c:pt>
                <c:pt idx="295">
                  <c:v>0.18010822329667522</c:v>
                </c:pt>
                <c:pt idx="296">
                  <c:v>0.15262628527455932</c:v>
                </c:pt>
                <c:pt idx="297">
                  <c:v>0.15403951282311254</c:v>
                </c:pt>
                <c:pt idx="298">
                  <c:v>0.17243619830694401</c:v>
                </c:pt>
                <c:pt idx="299">
                  <c:v>0.14792793962559889</c:v>
                </c:pt>
                <c:pt idx="300">
                  <c:v>0.12351738000663538</c:v>
                </c:pt>
                <c:pt idx="301">
                  <c:v>0.11746276862295504</c:v>
                </c:pt>
                <c:pt idx="302">
                  <c:v>0.16465473743926265</c:v>
                </c:pt>
                <c:pt idx="303">
                  <c:v>0.11585548240556255</c:v>
                </c:pt>
                <c:pt idx="304">
                  <c:v>0.16815313939377946</c:v>
                </c:pt>
                <c:pt idx="305">
                  <c:v>0.16956875191920179</c:v>
                </c:pt>
                <c:pt idx="306">
                  <c:v>0.18651589043828312</c:v>
                </c:pt>
                <c:pt idx="307">
                  <c:v>0.17799638118701819</c:v>
                </c:pt>
                <c:pt idx="308">
                  <c:v>0.14480000626093426</c:v>
                </c:pt>
                <c:pt idx="309">
                  <c:v>0.17600991671201868</c:v>
                </c:pt>
                <c:pt idx="310">
                  <c:v>0.1511365266295174</c:v>
                </c:pt>
                <c:pt idx="311">
                  <c:v>0.18807982366685105</c:v>
                </c:pt>
                <c:pt idx="312">
                  <c:v>0.16834483823028457</c:v>
                </c:pt>
                <c:pt idx="313">
                  <c:v>0.14439975834331709</c:v>
                </c:pt>
                <c:pt idx="314">
                  <c:v>0.14654717403739109</c:v>
                </c:pt>
                <c:pt idx="315">
                  <c:v>0.15739313525958007</c:v>
                </c:pt>
                <c:pt idx="316">
                  <c:v>0.13135590263851124</c:v>
                </c:pt>
                <c:pt idx="317">
                  <c:v>0.20571468603614967</c:v>
                </c:pt>
                <c:pt idx="318">
                  <c:v>0.12483624842917904</c:v>
                </c:pt>
                <c:pt idx="319">
                  <c:v>0.19436134457437698</c:v>
                </c:pt>
                <c:pt idx="320">
                  <c:v>0.1861281006210786</c:v>
                </c:pt>
                <c:pt idx="321">
                  <c:v>0.133237123526176</c:v>
                </c:pt>
                <c:pt idx="322">
                  <c:v>0.14823214340190827</c:v>
                </c:pt>
                <c:pt idx="323">
                  <c:v>0.14852787321930577</c:v>
                </c:pt>
                <c:pt idx="324">
                  <c:v>0.19295215930896872</c:v>
                </c:pt>
                <c:pt idx="325">
                  <c:v>0.1832175908159554</c:v>
                </c:pt>
                <c:pt idx="326">
                  <c:v>0.18437507760471883</c:v>
                </c:pt>
                <c:pt idx="327">
                  <c:v>0.21448267174717256</c:v>
                </c:pt>
                <c:pt idx="328">
                  <c:v>0.18310123955432733</c:v>
                </c:pt>
                <c:pt idx="329">
                  <c:v>0.15004967848760564</c:v>
                </c:pt>
                <c:pt idx="330">
                  <c:v>0.19008151875196527</c:v>
                </c:pt>
                <c:pt idx="331">
                  <c:v>0.14989175943588195</c:v>
                </c:pt>
                <c:pt idx="332">
                  <c:v>0.20807279366095596</c:v>
                </c:pt>
                <c:pt idx="333">
                  <c:v>0.16285060957519401</c:v>
                </c:pt>
                <c:pt idx="334">
                  <c:v>0.1576194368720514</c:v>
                </c:pt>
                <c:pt idx="335">
                  <c:v>0.15958133054340945</c:v>
                </c:pt>
                <c:pt idx="336">
                  <c:v>0.13807226700023315</c:v>
                </c:pt>
                <c:pt idx="337">
                  <c:v>0.18441520952434803</c:v>
                </c:pt>
                <c:pt idx="338">
                  <c:v>0.13938427024403496</c:v>
                </c:pt>
                <c:pt idx="339">
                  <c:v>0.18217146332829254</c:v>
                </c:pt>
                <c:pt idx="340">
                  <c:v>0.22890794804721176</c:v>
                </c:pt>
                <c:pt idx="341">
                  <c:v>0.16246235041481455</c:v>
                </c:pt>
                <c:pt idx="342">
                  <c:v>0.1770744155816415</c:v>
                </c:pt>
                <c:pt idx="343">
                  <c:v>0.16910979168084275</c:v>
                </c:pt>
                <c:pt idx="344">
                  <c:v>0.15943233131405393</c:v>
                </c:pt>
                <c:pt idx="345">
                  <c:v>0.17706465688167766</c:v>
                </c:pt>
                <c:pt idx="346">
                  <c:v>0.1777404813306129</c:v>
                </c:pt>
                <c:pt idx="347">
                  <c:v>0.1176992752235349</c:v>
                </c:pt>
                <c:pt idx="348">
                  <c:v>0.13445343552813499</c:v>
                </c:pt>
                <c:pt idx="349">
                  <c:v>0.16825861666037256</c:v>
                </c:pt>
                <c:pt idx="350">
                  <c:v>0.19665787024449444</c:v>
                </c:pt>
                <c:pt idx="351">
                  <c:v>0.12567012614210044</c:v>
                </c:pt>
                <c:pt idx="352">
                  <c:v>0.17154612121125379</c:v>
                </c:pt>
                <c:pt idx="353">
                  <c:v>0.22212879980199154</c:v>
                </c:pt>
                <c:pt idx="354">
                  <c:v>0.18956932187925102</c:v>
                </c:pt>
                <c:pt idx="355">
                  <c:v>0.11671735232361195</c:v>
                </c:pt>
                <c:pt idx="356">
                  <c:v>0.15934851334231714</c:v>
                </c:pt>
                <c:pt idx="357">
                  <c:v>0.17453649838451152</c:v>
                </c:pt>
                <c:pt idx="358">
                  <c:v>0.23196782362588528</c:v>
                </c:pt>
                <c:pt idx="359">
                  <c:v>0.14567064150228914</c:v>
                </c:pt>
                <c:pt idx="360">
                  <c:v>0.14004742553196267</c:v>
                </c:pt>
                <c:pt idx="361">
                  <c:v>0.10105594401879313</c:v>
                </c:pt>
                <c:pt idx="362">
                  <c:v>0.14954892961119359</c:v>
                </c:pt>
                <c:pt idx="363">
                  <c:v>0.1262095339889463</c:v>
                </c:pt>
                <c:pt idx="364">
                  <c:v>0.15847058973571065</c:v>
                </c:pt>
                <c:pt idx="365">
                  <c:v>0.13344571167486227</c:v>
                </c:pt>
                <c:pt idx="366">
                  <c:v>0.1440403713247469</c:v>
                </c:pt>
                <c:pt idx="367">
                  <c:v>0.13769413335753442</c:v>
                </c:pt>
                <c:pt idx="368">
                  <c:v>0.20314494392876134</c:v>
                </c:pt>
                <c:pt idx="369">
                  <c:v>0.17036868882612874</c:v>
                </c:pt>
                <c:pt idx="370">
                  <c:v>0.11940493813574025</c:v>
                </c:pt>
                <c:pt idx="371">
                  <c:v>0.16525259987968927</c:v>
                </c:pt>
                <c:pt idx="372">
                  <c:v>0.14753806208129805</c:v>
                </c:pt>
                <c:pt idx="373">
                  <c:v>0.1253697866024826</c:v>
                </c:pt>
                <c:pt idx="374">
                  <c:v>0.18935693788634911</c:v>
                </c:pt>
                <c:pt idx="375">
                  <c:v>0.11623978392451204</c:v>
                </c:pt>
                <c:pt idx="376">
                  <c:v>0.14887142224987993</c:v>
                </c:pt>
                <c:pt idx="377">
                  <c:v>0.13614108768618155</c:v>
                </c:pt>
                <c:pt idx="378">
                  <c:v>0.10722942160826861</c:v>
                </c:pt>
                <c:pt idx="379">
                  <c:v>0.16909822889924789</c:v>
                </c:pt>
                <c:pt idx="380">
                  <c:v>0.14387691355853366</c:v>
                </c:pt>
                <c:pt idx="381">
                  <c:v>0.17497824703076051</c:v>
                </c:pt>
                <c:pt idx="382">
                  <c:v>0.17891138975842963</c:v>
                </c:pt>
                <c:pt idx="383">
                  <c:v>0.16409123367373374</c:v>
                </c:pt>
                <c:pt idx="384">
                  <c:v>0.12547244935734236</c:v>
                </c:pt>
                <c:pt idx="385">
                  <c:v>0.16574233697401955</c:v>
                </c:pt>
                <c:pt idx="386">
                  <c:v>0.18299758782644382</c:v>
                </c:pt>
                <c:pt idx="387">
                  <c:v>0.15351763371468</c:v>
                </c:pt>
                <c:pt idx="388">
                  <c:v>0.19185511287419243</c:v>
                </c:pt>
                <c:pt idx="389">
                  <c:v>0.2045855810854571</c:v>
                </c:pt>
                <c:pt idx="390">
                  <c:v>0.18389000313101667</c:v>
                </c:pt>
                <c:pt idx="391">
                  <c:v>0.14990102920384668</c:v>
                </c:pt>
                <c:pt idx="392">
                  <c:v>0.14741878722590204</c:v>
                </c:pt>
                <c:pt idx="393">
                  <c:v>7.76826823542488E-2</c:v>
                </c:pt>
                <c:pt idx="394">
                  <c:v>0.12992956226696742</c:v>
                </c:pt>
                <c:pt idx="395">
                  <c:v>0.2074341731584885</c:v>
                </c:pt>
                <c:pt idx="396">
                  <c:v>0.171359844967273</c:v>
                </c:pt>
                <c:pt idx="397">
                  <c:v>0.12307358598608699</c:v>
                </c:pt>
                <c:pt idx="398">
                  <c:v>0.17164807354323111</c:v>
                </c:pt>
                <c:pt idx="399">
                  <c:v>0.1480968557725964</c:v>
                </c:pt>
                <c:pt idx="400">
                  <c:v>0.17849045610975886</c:v>
                </c:pt>
                <c:pt idx="401">
                  <c:v>0.15462710187833209</c:v>
                </c:pt>
                <c:pt idx="402">
                  <c:v>0.20308940290778743</c:v>
                </c:pt>
                <c:pt idx="403">
                  <c:v>0.22049555084621553</c:v>
                </c:pt>
                <c:pt idx="404">
                  <c:v>0.22849387387664938</c:v>
                </c:pt>
                <c:pt idx="405">
                  <c:v>0.15455374634606006</c:v>
                </c:pt>
                <c:pt idx="406">
                  <c:v>0.1633713225751931</c:v>
                </c:pt>
                <c:pt idx="407">
                  <c:v>8.3579320321019474E-2</c:v>
                </c:pt>
                <c:pt idx="408">
                  <c:v>0.17539768682189838</c:v>
                </c:pt>
                <c:pt idx="409">
                  <c:v>0.13667895709146144</c:v>
                </c:pt>
                <c:pt idx="410">
                  <c:v>0.16610389831712732</c:v>
                </c:pt>
                <c:pt idx="411">
                  <c:v>0.16852102466534424</c:v>
                </c:pt>
                <c:pt idx="412">
                  <c:v>0.15358847323737812</c:v>
                </c:pt>
                <c:pt idx="413">
                  <c:v>0.13532819130682833</c:v>
                </c:pt>
                <c:pt idx="414">
                  <c:v>0.1927530137798498</c:v>
                </c:pt>
                <c:pt idx="415">
                  <c:v>0.15824872905837661</c:v>
                </c:pt>
                <c:pt idx="416">
                  <c:v>0.16977086878269304</c:v>
                </c:pt>
                <c:pt idx="417">
                  <c:v>0.18302620551307947</c:v>
                </c:pt>
                <c:pt idx="418">
                  <c:v>0.23542926122839858</c:v>
                </c:pt>
                <c:pt idx="419">
                  <c:v>0.16840701099403449</c:v>
                </c:pt>
                <c:pt idx="420">
                  <c:v>0.17174163361419406</c:v>
                </c:pt>
                <c:pt idx="421">
                  <c:v>0.13376770968494936</c:v>
                </c:pt>
                <c:pt idx="422">
                  <c:v>0.13638784463299744</c:v>
                </c:pt>
                <c:pt idx="423">
                  <c:v>0.14036219765678537</c:v>
                </c:pt>
                <c:pt idx="424">
                  <c:v>0.15931803521383486</c:v>
                </c:pt>
                <c:pt idx="425">
                  <c:v>0.14904569927328848</c:v>
                </c:pt>
                <c:pt idx="426">
                  <c:v>0.14815351067730601</c:v>
                </c:pt>
                <c:pt idx="427">
                  <c:v>0.19110798200583484</c:v>
                </c:pt>
                <c:pt idx="428">
                  <c:v>0.19622316054428246</c:v>
                </c:pt>
                <c:pt idx="429">
                  <c:v>0.15941363975419309</c:v>
                </c:pt>
                <c:pt idx="430">
                  <c:v>0.17050194193842846</c:v>
                </c:pt>
                <c:pt idx="431">
                  <c:v>0.26412305557988441</c:v>
                </c:pt>
                <c:pt idx="432">
                  <c:v>0.17889607602423876</c:v>
                </c:pt>
                <c:pt idx="433">
                  <c:v>0.1718499579035134</c:v>
                </c:pt>
                <c:pt idx="434">
                  <c:v>9.6070882826160511E-2</c:v>
                </c:pt>
                <c:pt idx="435">
                  <c:v>0.14997280818039954</c:v>
                </c:pt>
                <c:pt idx="436">
                  <c:v>0.17853937119145497</c:v>
                </c:pt>
                <c:pt idx="437">
                  <c:v>0.16103560864782945</c:v>
                </c:pt>
                <c:pt idx="438">
                  <c:v>0.13671573316654836</c:v>
                </c:pt>
                <c:pt idx="439">
                  <c:v>0.13193459239165239</c:v>
                </c:pt>
                <c:pt idx="440">
                  <c:v>0.13054057695416077</c:v>
                </c:pt>
                <c:pt idx="441">
                  <c:v>0.1825853209913397</c:v>
                </c:pt>
                <c:pt idx="442">
                  <c:v>0.17294741586199192</c:v>
                </c:pt>
                <c:pt idx="443">
                  <c:v>0.16669162355899722</c:v>
                </c:pt>
                <c:pt idx="444">
                  <c:v>0.14028646429980482</c:v>
                </c:pt>
                <c:pt idx="445">
                  <c:v>0.15793444533264855</c:v>
                </c:pt>
                <c:pt idx="446">
                  <c:v>0.19119607853534054</c:v>
                </c:pt>
                <c:pt idx="447">
                  <c:v>0.16212735860147062</c:v>
                </c:pt>
                <c:pt idx="448">
                  <c:v>0.14311360910658255</c:v>
                </c:pt>
                <c:pt idx="449">
                  <c:v>0.16196321920666795</c:v>
                </c:pt>
                <c:pt idx="450">
                  <c:v>0.18236105327638685</c:v>
                </c:pt>
                <c:pt idx="451">
                  <c:v>0.20621228168787448</c:v>
                </c:pt>
                <c:pt idx="452">
                  <c:v>0.19770534072519341</c:v>
                </c:pt>
                <c:pt idx="453">
                  <c:v>0.19300891657147096</c:v>
                </c:pt>
                <c:pt idx="454">
                  <c:v>0.13680835485591286</c:v>
                </c:pt>
                <c:pt idx="455">
                  <c:v>0.17807183809044044</c:v>
                </c:pt>
                <c:pt idx="456">
                  <c:v>0.18173535048068809</c:v>
                </c:pt>
                <c:pt idx="457">
                  <c:v>0.18368412423717406</c:v>
                </c:pt>
                <c:pt idx="458">
                  <c:v>0.15626050400672681</c:v>
                </c:pt>
                <c:pt idx="459">
                  <c:v>0.15668666480822016</c:v>
                </c:pt>
                <c:pt idx="460">
                  <c:v>0.17879754305071444</c:v>
                </c:pt>
                <c:pt idx="461">
                  <c:v>9.3617429216429515E-2</c:v>
                </c:pt>
                <c:pt idx="462">
                  <c:v>0.21934568403421881</c:v>
                </c:pt>
                <c:pt idx="463">
                  <c:v>0.17358562904377386</c:v>
                </c:pt>
                <c:pt idx="464">
                  <c:v>0.13452117139062816</c:v>
                </c:pt>
                <c:pt idx="465">
                  <c:v>0.13316603269012722</c:v>
                </c:pt>
                <c:pt idx="466">
                  <c:v>0.17409765976559877</c:v>
                </c:pt>
                <c:pt idx="467">
                  <c:v>0.16697401448838078</c:v>
                </c:pt>
                <c:pt idx="468">
                  <c:v>0.15478035363092799</c:v>
                </c:pt>
                <c:pt idx="469">
                  <c:v>0.18014886866297847</c:v>
                </c:pt>
                <c:pt idx="470">
                  <c:v>0.15084280864464239</c:v>
                </c:pt>
                <c:pt idx="471">
                  <c:v>0.13569415852789168</c:v>
                </c:pt>
                <c:pt idx="472">
                  <c:v>0.1651263929997121</c:v>
                </c:pt>
                <c:pt idx="473">
                  <c:v>0.2085711318513703</c:v>
                </c:pt>
                <c:pt idx="474">
                  <c:v>0.16669304514754513</c:v>
                </c:pt>
                <c:pt idx="475">
                  <c:v>0.21273102872644556</c:v>
                </c:pt>
                <c:pt idx="476">
                  <c:v>0.18247977043259833</c:v>
                </c:pt>
                <c:pt idx="477">
                  <c:v>0.18350205072576181</c:v>
                </c:pt>
                <c:pt idx="478">
                  <c:v>0.1602106324882733</c:v>
                </c:pt>
                <c:pt idx="479">
                  <c:v>0.18479972837495065</c:v>
                </c:pt>
                <c:pt idx="480">
                  <c:v>0.19058554870761496</c:v>
                </c:pt>
                <c:pt idx="481">
                  <c:v>0.15741919560306272</c:v>
                </c:pt>
                <c:pt idx="482">
                  <c:v>0.1541896249624391</c:v>
                </c:pt>
                <c:pt idx="483">
                  <c:v>0.18695808388308047</c:v>
                </c:pt>
                <c:pt idx="484">
                  <c:v>0.20085010743730805</c:v>
                </c:pt>
                <c:pt idx="485">
                  <c:v>0.13958404152478673</c:v>
                </c:pt>
                <c:pt idx="486">
                  <c:v>0.20405127720234534</c:v>
                </c:pt>
                <c:pt idx="487">
                  <c:v>0.22770192582704335</c:v>
                </c:pt>
                <c:pt idx="488">
                  <c:v>0.17020907809255048</c:v>
                </c:pt>
                <c:pt idx="489">
                  <c:v>0.11169977810971037</c:v>
                </c:pt>
                <c:pt idx="490">
                  <c:v>0.15738739462889917</c:v>
                </c:pt>
                <c:pt idx="491">
                  <c:v>0.15838531633669806</c:v>
                </c:pt>
                <c:pt idx="492">
                  <c:v>0.15201076393695856</c:v>
                </c:pt>
                <c:pt idx="493">
                  <c:v>0.18778050840228941</c:v>
                </c:pt>
                <c:pt idx="494">
                  <c:v>0.17969089374721758</c:v>
                </c:pt>
                <c:pt idx="495">
                  <c:v>0.11113021818365035</c:v>
                </c:pt>
                <c:pt idx="496">
                  <c:v>0.18956831902077639</c:v>
                </c:pt>
                <c:pt idx="497">
                  <c:v>0.13667022547929344</c:v>
                </c:pt>
                <c:pt idx="498">
                  <c:v>0.18343904216735593</c:v>
                </c:pt>
                <c:pt idx="499">
                  <c:v>0.14570364541417913</c:v>
                </c:pt>
                <c:pt idx="500">
                  <c:v>0.17194832647335437</c:v>
                </c:pt>
                <c:pt idx="501">
                  <c:v>0.21274262476010836</c:v>
                </c:pt>
                <c:pt idx="502">
                  <c:v>0.15274715015727283</c:v>
                </c:pt>
                <c:pt idx="503">
                  <c:v>0.10228130208353152</c:v>
                </c:pt>
                <c:pt idx="504">
                  <c:v>0.19777061272117033</c:v>
                </c:pt>
                <c:pt idx="505">
                  <c:v>0.16657970018512336</c:v>
                </c:pt>
                <c:pt idx="506">
                  <c:v>0.11129365482597776</c:v>
                </c:pt>
                <c:pt idx="507">
                  <c:v>0.16705387558399584</c:v>
                </c:pt>
                <c:pt idx="508">
                  <c:v>0.16835672922117942</c:v>
                </c:pt>
                <c:pt idx="509">
                  <c:v>0.12604115084842182</c:v>
                </c:pt>
                <c:pt idx="510">
                  <c:v>0.20548024984450058</c:v>
                </c:pt>
                <c:pt idx="511">
                  <c:v>0.1540458044183865</c:v>
                </c:pt>
                <c:pt idx="512">
                  <c:v>0.19684774368070304</c:v>
                </c:pt>
                <c:pt idx="513">
                  <c:v>0.14808989417732804</c:v>
                </c:pt>
                <c:pt idx="514">
                  <c:v>0.15830969179184753</c:v>
                </c:pt>
                <c:pt idx="515">
                  <c:v>0.17881976673227207</c:v>
                </c:pt>
                <c:pt idx="516">
                  <c:v>0.1179956038692216</c:v>
                </c:pt>
                <c:pt idx="517">
                  <c:v>0.18459265766612565</c:v>
                </c:pt>
                <c:pt idx="518">
                  <c:v>0.16257863670095191</c:v>
                </c:pt>
                <c:pt idx="519">
                  <c:v>0.21857320614146483</c:v>
                </c:pt>
                <c:pt idx="520">
                  <c:v>0.14504107294975044</c:v>
                </c:pt>
                <c:pt idx="521">
                  <c:v>0.17098355090852368</c:v>
                </c:pt>
                <c:pt idx="522">
                  <c:v>0.19351151656936111</c:v>
                </c:pt>
                <c:pt idx="523">
                  <c:v>0.1730903481466653</c:v>
                </c:pt>
                <c:pt idx="524">
                  <c:v>0.18346641631411087</c:v>
                </c:pt>
                <c:pt idx="525">
                  <c:v>0.12568332901863602</c:v>
                </c:pt>
                <c:pt idx="526">
                  <c:v>0.15196341585012182</c:v>
                </c:pt>
                <c:pt idx="527">
                  <c:v>0.19294432510377146</c:v>
                </c:pt>
                <c:pt idx="528">
                  <c:v>0.17177119731466467</c:v>
                </c:pt>
                <c:pt idx="529">
                  <c:v>0.11831149549942219</c:v>
                </c:pt>
                <c:pt idx="530">
                  <c:v>0.19015763783766873</c:v>
                </c:pt>
                <c:pt idx="531">
                  <c:v>0.1114309844690258</c:v>
                </c:pt>
                <c:pt idx="532">
                  <c:v>0.19383719011418427</c:v>
                </c:pt>
                <c:pt idx="533">
                  <c:v>0.1491016056036879</c:v>
                </c:pt>
                <c:pt idx="534">
                  <c:v>0.12029707392167656</c:v>
                </c:pt>
                <c:pt idx="535">
                  <c:v>0.17179531588804314</c:v>
                </c:pt>
                <c:pt idx="536">
                  <c:v>0.15418303370294917</c:v>
                </c:pt>
                <c:pt idx="537">
                  <c:v>0.14708830542644655</c:v>
                </c:pt>
                <c:pt idx="538">
                  <c:v>0.19826499254834196</c:v>
                </c:pt>
                <c:pt idx="539">
                  <c:v>0.1993215443042515</c:v>
                </c:pt>
                <c:pt idx="540">
                  <c:v>0.15635301778208074</c:v>
                </c:pt>
                <c:pt idx="541">
                  <c:v>0.12990148783519584</c:v>
                </c:pt>
                <c:pt idx="542">
                  <c:v>0.16152320366083181</c:v>
                </c:pt>
                <c:pt idx="543">
                  <c:v>0.12417228777642848</c:v>
                </c:pt>
                <c:pt idx="544">
                  <c:v>0.22843783593124564</c:v>
                </c:pt>
                <c:pt idx="545">
                  <c:v>0.25677592550155609</c:v>
                </c:pt>
                <c:pt idx="546">
                  <c:v>0.135573995865717</c:v>
                </c:pt>
                <c:pt idx="547">
                  <c:v>0.1808497484008203</c:v>
                </c:pt>
                <c:pt idx="548">
                  <c:v>0.16466925180330316</c:v>
                </c:pt>
                <c:pt idx="549">
                  <c:v>0.16132625010813195</c:v>
                </c:pt>
                <c:pt idx="550">
                  <c:v>0.18616575227592452</c:v>
                </c:pt>
                <c:pt idx="551">
                  <c:v>0.20302117369016781</c:v>
                </c:pt>
                <c:pt idx="552">
                  <c:v>0.20338963080320621</c:v>
                </c:pt>
                <c:pt idx="553">
                  <c:v>0.22396105421044815</c:v>
                </c:pt>
                <c:pt idx="554">
                  <c:v>9.7053716752423608E-2</c:v>
                </c:pt>
                <c:pt idx="555">
                  <c:v>0.15081104277285445</c:v>
                </c:pt>
                <c:pt idx="556">
                  <c:v>0.17526097054208498</c:v>
                </c:pt>
                <c:pt idx="557">
                  <c:v>0.17594349909409951</c:v>
                </c:pt>
                <c:pt idx="558">
                  <c:v>0.16105913754925505</c:v>
                </c:pt>
                <c:pt idx="559">
                  <c:v>0.18453003718718836</c:v>
                </c:pt>
                <c:pt idx="560">
                  <c:v>0.16139289223011857</c:v>
                </c:pt>
                <c:pt idx="561">
                  <c:v>0.21396054697174099</c:v>
                </c:pt>
                <c:pt idx="562">
                  <c:v>0.19622706256786651</c:v>
                </c:pt>
                <c:pt idx="563">
                  <c:v>0.19558902544718992</c:v>
                </c:pt>
                <c:pt idx="564">
                  <c:v>0.14280264076476099</c:v>
                </c:pt>
                <c:pt idx="565">
                  <c:v>0.16254380127147364</c:v>
                </c:pt>
                <c:pt idx="566">
                  <c:v>0.17199121405804557</c:v>
                </c:pt>
                <c:pt idx="567">
                  <c:v>0.18096301406904938</c:v>
                </c:pt>
                <c:pt idx="568">
                  <c:v>0.21069869832368937</c:v>
                </c:pt>
                <c:pt idx="569">
                  <c:v>0.10178494119231782</c:v>
                </c:pt>
                <c:pt idx="570">
                  <c:v>0.18945697880461973</c:v>
                </c:pt>
                <c:pt idx="571">
                  <c:v>0.13473042555507739</c:v>
                </c:pt>
                <c:pt idx="572">
                  <c:v>0.18866713723862885</c:v>
                </c:pt>
                <c:pt idx="573">
                  <c:v>0.12761007714616276</c:v>
                </c:pt>
                <c:pt idx="574">
                  <c:v>0.10878815502029367</c:v>
                </c:pt>
                <c:pt idx="575">
                  <c:v>0.21147382539528756</c:v>
                </c:pt>
                <c:pt idx="576">
                  <c:v>0.21168637562407183</c:v>
                </c:pt>
                <c:pt idx="577">
                  <c:v>0.11606777335588124</c:v>
                </c:pt>
                <c:pt idx="578">
                  <c:v>0.20796787050830789</c:v>
                </c:pt>
                <c:pt idx="579">
                  <c:v>0.15160385767673826</c:v>
                </c:pt>
                <c:pt idx="580">
                  <c:v>0.13080228073835137</c:v>
                </c:pt>
                <c:pt idx="581">
                  <c:v>0.16655731060086965</c:v>
                </c:pt>
                <c:pt idx="582">
                  <c:v>0.19340089536979949</c:v>
                </c:pt>
                <c:pt idx="583">
                  <c:v>0.12929650878515436</c:v>
                </c:pt>
                <c:pt idx="584">
                  <c:v>0.15657621223187362</c:v>
                </c:pt>
                <c:pt idx="585">
                  <c:v>0.16319336412065405</c:v>
                </c:pt>
                <c:pt idx="586">
                  <c:v>0.12782376992488265</c:v>
                </c:pt>
                <c:pt idx="587">
                  <c:v>0.12888905955605096</c:v>
                </c:pt>
                <c:pt idx="588">
                  <c:v>0.14160617714791821</c:v>
                </c:pt>
                <c:pt idx="589">
                  <c:v>0.15022724162553874</c:v>
                </c:pt>
                <c:pt idx="590">
                  <c:v>0.15715345338023284</c:v>
                </c:pt>
                <c:pt idx="591">
                  <c:v>0.1481022785444549</c:v>
                </c:pt>
                <c:pt idx="592">
                  <c:v>0.19291953714785376</c:v>
                </c:pt>
                <c:pt idx="593">
                  <c:v>0.22641403237424917</c:v>
                </c:pt>
                <c:pt idx="594">
                  <c:v>0.17061110138691379</c:v>
                </c:pt>
                <c:pt idx="595">
                  <c:v>0.13399783081664629</c:v>
                </c:pt>
                <c:pt idx="596">
                  <c:v>0.21348406612388088</c:v>
                </c:pt>
                <c:pt idx="597">
                  <c:v>0.18245749877898385</c:v>
                </c:pt>
                <c:pt idx="598">
                  <c:v>0.13928111665446716</c:v>
                </c:pt>
                <c:pt idx="599">
                  <c:v>0.11955811667148378</c:v>
                </c:pt>
                <c:pt idx="600">
                  <c:v>0.18578762017231984</c:v>
                </c:pt>
                <c:pt idx="601">
                  <c:v>0.12270967684745013</c:v>
                </c:pt>
                <c:pt idx="602">
                  <c:v>0.16829279249524778</c:v>
                </c:pt>
                <c:pt idx="603">
                  <c:v>0.15437305851819266</c:v>
                </c:pt>
                <c:pt idx="604">
                  <c:v>0.16352094604355533</c:v>
                </c:pt>
                <c:pt idx="605">
                  <c:v>0.16222228600997768</c:v>
                </c:pt>
                <c:pt idx="606">
                  <c:v>0.23553046681809814</c:v>
                </c:pt>
                <c:pt idx="607">
                  <c:v>0.13121481767694765</c:v>
                </c:pt>
                <c:pt idx="608">
                  <c:v>0.14506500786439031</c:v>
                </c:pt>
                <c:pt idx="609">
                  <c:v>0.16229461236400361</c:v>
                </c:pt>
                <c:pt idx="610">
                  <c:v>0.14949187617070991</c:v>
                </c:pt>
                <c:pt idx="611">
                  <c:v>0.20674560414645293</c:v>
                </c:pt>
                <c:pt idx="612">
                  <c:v>0.19572702681388868</c:v>
                </c:pt>
                <c:pt idx="613">
                  <c:v>0.16846964284934415</c:v>
                </c:pt>
                <c:pt idx="614">
                  <c:v>0.15708390967962468</c:v>
                </c:pt>
                <c:pt idx="615">
                  <c:v>0.14322679871082172</c:v>
                </c:pt>
                <c:pt idx="616">
                  <c:v>0.19137996127067403</c:v>
                </c:pt>
                <c:pt idx="617">
                  <c:v>0.17716831563737725</c:v>
                </c:pt>
                <c:pt idx="618">
                  <c:v>0.1681872575593398</c:v>
                </c:pt>
                <c:pt idx="619">
                  <c:v>0.17508661805612852</c:v>
                </c:pt>
                <c:pt idx="620">
                  <c:v>0.19223257364141855</c:v>
                </c:pt>
                <c:pt idx="621">
                  <c:v>0.19475125540277388</c:v>
                </c:pt>
                <c:pt idx="622">
                  <c:v>0.11023558383271589</c:v>
                </c:pt>
                <c:pt idx="623">
                  <c:v>0.13772825446930714</c:v>
                </c:pt>
                <c:pt idx="624">
                  <c:v>0.15152818255742573</c:v>
                </c:pt>
                <c:pt idx="625">
                  <c:v>0.17821718035852763</c:v>
                </c:pt>
                <c:pt idx="626">
                  <c:v>0.10937434783426506</c:v>
                </c:pt>
                <c:pt idx="627">
                  <c:v>8.4219898832852663E-2</c:v>
                </c:pt>
                <c:pt idx="628">
                  <c:v>0.17629899530862864</c:v>
                </c:pt>
                <c:pt idx="629">
                  <c:v>0.19524392679741537</c:v>
                </c:pt>
                <c:pt idx="630">
                  <c:v>0.20430153759282296</c:v>
                </c:pt>
                <c:pt idx="631">
                  <c:v>0.14374562596558216</c:v>
                </c:pt>
                <c:pt idx="632">
                  <c:v>0.11396506396873762</c:v>
                </c:pt>
                <c:pt idx="633">
                  <c:v>0.13259188670105274</c:v>
                </c:pt>
                <c:pt idx="634">
                  <c:v>0.20377871542166076</c:v>
                </c:pt>
                <c:pt idx="635">
                  <c:v>0.11446923263506756</c:v>
                </c:pt>
                <c:pt idx="636">
                  <c:v>0.17759741793726358</c:v>
                </c:pt>
                <c:pt idx="637">
                  <c:v>0.15434048626012498</c:v>
                </c:pt>
                <c:pt idx="638">
                  <c:v>0.20677602047212937</c:v>
                </c:pt>
                <c:pt idx="639">
                  <c:v>0.11869889383298088</c:v>
                </c:pt>
                <c:pt idx="640">
                  <c:v>0.12033344995855096</c:v>
                </c:pt>
                <c:pt idx="641">
                  <c:v>0.2117249020997643</c:v>
                </c:pt>
                <c:pt idx="642">
                  <c:v>0.18187651105844041</c:v>
                </c:pt>
                <c:pt idx="643">
                  <c:v>0.15228837662537742</c:v>
                </c:pt>
                <c:pt idx="644">
                  <c:v>0.18671833334930443</c:v>
                </c:pt>
                <c:pt idx="645">
                  <c:v>7.5809876648434082E-2</c:v>
                </c:pt>
                <c:pt idx="646">
                  <c:v>0.11941997181128457</c:v>
                </c:pt>
                <c:pt idx="647">
                  <c:v>0.21798447581628405</c:v>
                </c:pt>
                <c:pt idx="648">
                  <c:v>0.17431014565770997</c:v>
                </c:pt>
                <c:pt idx="649">
                  <c:v>0.13018478299766859</c:v>
                </c:pt>
                <c:pt idx="650">
                  <c:v>0.17984342680478377</c:v>
                </c:pt>
                <c:pt idx="651">
                  <c:v>0.147338316027813</c:v>
                </c:pt>
                <c:pt idx="652">
                  <c:v>0.19239694825193096</c:v>
                </c:pt>
                <c:pt idx="653">
                  <c:v>0.14998103891369891</c:v>
                </c:pt>
                <c:pt idx="654">
                  <c:v>0.13302744724821117</c:v>
                </c:pt>
                <c:pt idx="655">
                  <c:v>0.18992811854120595</c:v>
                </c:pt>
                <c:pt idx="656">
                  <c:v>0.15647865374175304</c:v>
                </c:pt>
                <c:pt idx="657">
                  <c:v>0.16672818102666134</c:v>
                </c:pt>
                <c:pt idx="658">
                  <c:v>0.1597249997213247</c:v>
                </c:pt>
                <c:pt idx="659">
                  <c:v>0.14734776293550694</c:v>
                </c:pt>
                <c:pt idx="660">
                  <c:v>0.15050748142067469</c:v>
                </c:pt>
                <c:pt idx="661">
                  <c:v>0.21740604563421684</c:v>
                </c:pt>
                <c:pt idx="662">
                  <c:v>0.13569857619301548</c:v>
                </c:pt>
                <c:pt idx="663">
                  <c:v>0.16937627336255467</c:v>
                </c:pt>
                <c:pt idx="664">
                  <c:v>0.25297247180819882</c:v>
                </c:pt>
                <c:pt idx="665">
                  <c:v>8.9662982235777566E-2</c:v>
                </c:pt>
                <c:pt idx="666">
                  <c:v>0.11508053644578035</c:v>
                </c:pt>
                <c:pt idx="667">
                  <c:v>0.15625235179324493</c:v>
                </c:pt>
                <c:pt idx="668">
                  <c:v>0.15456285244099904</c:v>
                </c:pt>
                <c:pt idx="669">
                  <c:v>0.25092208191106619</c:v>
                </c:pt>
                <c:pt idx="670">
                  <c:v>0.21202601333627816</c:v>
                </c:pt>
                <c:pt idx="671">
                  <c:v>0.13585824665469026</c:v>
                </c:pt>
                <c:pt idx="672">
                  <c:v>0.17268903042914902</c:v>
                </c:pt>
                <c:pt idx="673">
                  <c:v>0.20827508870790984</c:v>
                </c:pt>
                <c:pt idx="674">
                  <c:v>0.13695775646328057</c:v>
                </c:pt>
                <c:pt idx="675">
                  <c:v>0.21561797851171471</c:v>
                </c:pt>
                <c:pt idx="676">
                  <c:v>0.15979442875903682</c:v>
                </c:pt>
                <c:pt idx="677">
                  <c:v>0.17255438170867315</c:v>
                </c:pt>
                <c:pt idx="678">
                  <c:v>0.15534846409496703</c:v>
                </c:pt>
                <c:pt idx="679">
                  <c:v>0.17677693749507079</c:v>
                </c:pt>
                <c:pt idx="680">
                  <c:v>0.15401408445767562</c:v>
                </c:pt>
                <c:pt idx="681">
                  <c:v>0.13477750016442225</c:v>
                </c:pt>
                <c:pt idx="682">
                  <c:v>0.221747159063372</c:v>
                </c:pt>
                <c:pt idx="683">
                  <c:v>0.1961600380894073</c:v>
                </c:pt>
                <c:pt idx="684">
                  <c:v>0.1611542164251881</c:v>
                </c:pt>
                <c:pt idx="685">
                  <c:v>0.20720994550374611</c:v>
                </c:pt>
                <c:pt idx="686">
                  <c:v>0.19642166497513036</c:v>
                </c:pt>
                <c:pt idx="687">
                  <c:v>0.20664050507683504</c:v>
                </c:pt>
                <c:pt idx="688">
                  <c:v>0.17910280578480797</c:v>
                </c:pt>
                <c:pt idx="689">
                  <c:v>0.17975612183548037</c:v>
                </c:pt>
                <c:pt idx="690">
                  <c:v>0.11402942743813169</c:v>
                </c:pt>
                <c:pt idx="691">
                  <c:v>0.16862024888416199</c:v>
                </c:pt>
                <c:pt idx="692">
                  <c:v>0.17672708162564388</c:v>
                </c:pt>
                <c:pt idx="693">
                  <c:v>0.12942879722319933</c:v>
                </c:pt>
                <c:pt idx="694">
                  <c:v>0.16600320750763189</c:v>
                </c:pt>
                <c:pt idx="695">
                  <c:v>0.1565870356054927</c:v>
                </c:pt>
                <c:pt idx="696">
                  <c:v>0.10873464327359164</c:v>
                </c:pt>
                <c:pt idx="697">
                  <c:v>0.22734884672111846</c:v>
                </c:pt>
                <c:pt idx="698">
                  <c:v>0.20749810837826854</c:v>
                </c:pt>
                <c:pt idx="699">
                  <c:v>0.15739031125942157</c:v>
                </c:pt>
                <c:pt idx="700">
                  <c:v>0.1309648031910344</c:v>
                </c:pt>
                <c:pt idx="701">
                  <c:v>0.13757535140728333</c:v>
                </c:pt>
                <c:pt idx="702">
                  <c:v>0.15737183024549981</c:v>
                </c:pt>
                <c:pt idx="703">
                  <c:v>9.9866842654383892E-2</c:v>
                </c:pt>
                <c:pt idx="704">
                  <c:v>0.18912445581988488</c:v>
                </c:pt>
                <c:pt idx="705">
                  <c:v>0.17117812628846102</c:v>
                </c:pt>
                <c:pt idx="706">
                  <c:v>0.12890294544136047</c:v>
                </c:pt>
                <c:pt idx="707">
                  <c:v>0.1604103612674681</c:v>
                </c:pt>
                <c:pt idx="708">
                  <c:v>0.11172151314730366</c:v>
                </c:pt>
                <c:pt idx="709">
                  <c:v>0.19225420268330726</c:v>
                </c:pt>
                <c:pt idx="710">
                  <c:v>0.16689615475862152</c:v>
                </c:pt>
                <c:pt idx="711">
                  <c:v>0.2329081254768825</c:v>
                </c:pt>
                <c:pt idx="712">
                  <c:v>0.13132840494459067</c:v>
                </c:pt>
                <c:pt idx="713">
                  <c:v>0.15646366027591874</c:v>
                </c:pt>
                <c:pt idx="714">
                  <c:v>0.13499914590868303</c:v>
                </c:pt>
                <c:pt idx="715">
                  <c:v>0.10322871415426953</c:v>
                </c:pt>
                <c:pt idx="716">
                  <c:v>0.20794774459403886</c:v>
                </c:pt>
                <c:pt idx="717">
                  <c:v>0.18109643716686186</c:v>
                </c:pt>
                <c:pt idx="718">
                  <c:v>0.19413446826479763</c:v>
                </c:pt>
                <c:pt idx="719">
                  <c:v>0.13429264316529255</c:v>
                </c:pt>
                <c:pt idx="720">
                  <c:v>0.16414844102254267</c:v>
                </c:pt>
                <c:pt idx="721">
                  <c:v>0.16454611567810473</c:v>
                </c:pt>
                <c:pt idx="722">
                  <c:v>0.14689757761281597</c:v>
                </c:pt>
                <c:pt idx="723">
                  <c:v>0.17330960066702775</c:v>
                </c:pt>
                <c:pt idx="724">
                  <c:v>0.15335332345084651</c:v>
                </c:pt>
                <c:pt idx="725">
                  <c:v>0.16872486349602506</c:v>
                </c:pt>
                <c:pt idx="726">
                  <c:v>0.16427712615574225</c:v>
                </c:pt>
                <c:pt idx="727">
                  <c:v>0.15850832923218966</c:v>
                </c:pt>
                <c:pt idx="728">
                  <c:v>0.16136965139205026</c:v>
                </c:pt>
                <c:pt idx="729">
                  <c:v>0.1914114209712601</c:v>
                </c:pt>
                <c:pt idx="730">
                  <c:v>0.15111407753497161</c:v>
                </c:pt>
                <c:pt idx="731">
                  <c:v>0.17023334909264476</c:v>
                </c:pt>
                <c:pt idx="732">
                  <c:v>0.15694557433469739</c:v>
                </c:pt>
                <c:pt idx="733">
                  <c:v>0.12390029930566009</c:v>
                </c:pt>
                <c:pt idx="734">
                  <c:v>0.18480590130673977</c:v>
                </c:pt>
                <c:pt idx="735">
                  <c:v>0.214807846736571</c:v>
                </c:pt>
                <c:pt idx="736">
                  <c:v>0.20348553024970389</c:v>
                </c:pt>
                <c:pt idx="737">
                  <c:v>0.20695306138387454</c:v>
                </c:pt>
                <c:pt idx="738">
                  <c:v>0.15314694056815575</c:v>
                </c:pt>
                <c:pt idx="739">
                  <c:v>0.18538202284412858</c:v>
                </c:pt>
                <c:pt idx="740">
                  <c:v>0.14634696572042258</c:v>
                </c:pt>
                <c:pt idx="741">
                  <c:v>0.17593538181570983</c:v>
                </c:pt>
                <c:pt idx="742">
                  <c:v>0.14528020300058248</c:v>
                </c:pt>
                <c:pt idx="743">
                  <c:v>0.1816056258108609</c:v>
                </c:pt>
                <c:pt idx="744">
                  <c:v>0.15106428274353681</c:v>
                </c:pt>
                <c:pt idx="745">
                  <c:v>0.13218233598674228</c:v>
                </c:pt>
                <c:pt idx="746">
                  <c:v>0.14491280521133273</c:v>
                </c:pt>
                <c:pt idx="747">
                  <c:v>0.1340031437504216</c:v>
                </c:pt>
                <c:pt idx="748">
                  <c:v>0.15416143987338699</c:v>
                </c:pt>
                <c:pt idx="749">
                  <c:v>0.15674480573567592</c:v>
                </c:pt>
                <c:pt idx="750">
                  <c:v>9.7533158676902709E-2</c:v>
                </c:pt>
                <c:pt idx="751">
                  <c:v>0.1360146427515195</c:v>
                </c:pt>
                <c:pt idx="752">
                  <c:v>0.18943970497853366</c:v>
                </c:pt>
                <c:pt idx="753">
                  <c:v>0.11705849874670526</c:v>
                </c:pt>
                <c:pt idx="754">
                  <c:v>9.6974091483367109E-2</c:v>
                </c:pt>
                <c:pt idx="755">
                  <c:v>0.16895387825990582</c:v>
                </c:pt>
                <c:pt idx="756">
                  <c:v>0.14759297573025593</c:v>
                </c:pt>
                <c:pt idx="757">
                  <c:v>0.23221499722130282</c:v>
                </c:pt>
                <c:pt idx="758">
                  <c:v>0.21009352120844238</c:v>
                </c:pt>
                <c:pt idx="759">
                  <c:v>0.11432394054343997</c:v>
                </c:pt>
                <c:pt idx="760">
                  <c:v>0.2123479595976194</c:v>
                </c:pt>
                <c:pt idx="761">
                  <c:v>0.11903435323514402</c:v>
                </c:pt>
                <c:pt idx="762">
                  <c:v>0.16909650959494982</c:v>
                </c:pt>
                <c:pt idx="763">
                  <c:v>0.2266308907987884</c:v>
                </c:pt>
                <c:pt idx="764">
                  <c:v>0.15224624660364044</c:v>
                </c:pt>
                <c:pt idx="765">
                  <c:v>0.20257808416197803</c:v>
                </c:pt>
                <c:pt idx="766">
                  <c:v>0.15967497957252136</c:v>
                </c:pt>
                <c:pt idx="767">
                  <c:v>0.1339891730771712</c:v>
                </c:pt>
                <c:pt idx="768">
                  <c:v>0.1574308422788539</c:v>
                </c:pt>
                <c:pt idx="769">
                  <c:v>0.19291281625013068</c:v>
                </c:pt>
                <c:pt idx="770">
                  <c:v>0.16726575892663903</c:v>
                </c:pt>
                <c:pt idx="771">
                  <c:v>0.18955645869188711</c:v>
                </c:pt>
                <c:pt idx="772">
                  <c:v>0.17332384179366506</c:v>
                </c:pt>
                <c:pt idx="773">
                  <c:v>0.15374270647694055</c:v>
                </c:pt>
                <c:pt idx="774">
                  <c:v>0.15890600771428656</c:v>
                </c:pt>
                <c:pt idx="775">
                  <c:v>0.20392226389590135</c:v>
                </c:pt>
                <c:pt idx="776">
                  <c:v>0.15730640503291232</c:v>
                </c:pt>
                <c:pt idx="777">
                  <c:v>0.1576817138288242</c:v>
                </c:pt>
                <c:pt idx="778">
                  <c:v>0.17301540080234423</c:v>
                </c:pt>
                <c:pt idx="779">
                  <c:v>0.14715158699066974</c:v>
                </c:pt>
                <c:pt idx="780">
                  <c:v>0.18658437239324782</c:v>
                </c:pt>
                <c:pt idx="781">
                  <c:v>0.12331592890743656</c:v>
                </c:pt>
                <c:pt idx="782">
                  <c:v>0.15275024648986923</c:v>
                </c:pt>
                <c:pt idx="783">
                  <c:v>0.15385925690717317</c:v>
                </c:pt>
                <c:pt idx="784">
                  <c:v>0.1578017097047156</c:v>
                </c:pt>
                <c:pt idx="785">
                  <c:v>8.9092337951066289E-2</c:v>
                </c:pt>
                <c:pt idx="786">
                  <c:v>0.18213569732995977</c:v>
                </c:pt>
                <c:pt idx="787">
                  <c:v>0.19541057016434282</c:v>
                </c:pt>
                <c:pt idx="788">
                  <c:v>0.19545117929514738</c:v>
                </c:pt>
                <c:pt idx="789">
                  <c:v>0.13718802531946556</c:v>
                </c:pt>
                <c:pt idx="790">
                  <c:v>0.15676913488992222</c:v>
                </c:pt>
                <c:pt idx="791">
                  <c:v>0.19311473911948723</c:v>
                </c:pt>
                <c:pt idx="792">
                  <c:v>0.20432293278599883</c:v>
                </c:pt>
                <c:pt idx="793">
                  <c:v>0.18231879401382728</c:v>
                </c:pt>
                <c:pt idx="794">
                  <c:v>0.16281757276375253</c:v>
                </c:pt>
                <c:pt idx="795">
                  <c:v>0.15413122164080537</c:v>
                </c:pt>
                <c:pt idx="796">
                  <c:v>0.16754558284540827</c:v>
                </c:pt>
                <c:pt idx="797">
                  <c:v>0.15406269205789563</c:v>
                </c:pt>
                <c:pt idx="798">
                  <c:v>0.21675332457345051</c:v>
                </c:pt>
                <c:pt idx="799">
                  <c:v>0.20592744034026789</c:v>
                </c:pt>
                <c:pt idx="800">
                  <c:v>0.15870162569986096</c:v>
                </c:pt>
                <c:pt idx="801">
                  <c:v>0.21921369804917087</c:v>
                </c:pt>
                <c:pt idx="802">
                  <c:v>0.11384772187740963</c:v>
                </c:pt>
                <c:pt idx="803">
                  <c:v>0.17988211367220183</c:v>
                </c:pt>
                <c:pt idx="804">
                  <c:v>0.16802417536502262</c:v>
                </c:pt>
                <c:pt idx="805">
                  <c:v>0.23315875325271956</c:v>
                </c:pt>
                <c:pt idx="806">
                  <c:v>0.20664234472268361</c:v>
                </c:pt>
                <c:pt idx="807">
                  <c:v>0.16610357896383338</c:v>
                </c:pt>
                <c:pt idx="808">
                  <c:v>0.13085252137472464</c:v>
                </c:pt>
                <c:pt idx="809">
                  <c:v>0.11672677079706456</c:v>
                </c:pt>
                <c:pt idx="810">
                  <c:v>0.17761919873530246</c:v>
                </c:pt>
                <c:pt idx="811">
                  <c:v>0.17648478740815449</c:v>
                </c:pt>
                <c:pt idx="812">
                  <c:v>0.17413641339154703</c:v>
                </c:pt>
                <c:pt idx="813">
                  <c:v>0.12291298634311013</c:v>
                </c:pt>
                <c:pt idx="814">
                  <c:v>0.23397136378576172</c:v>
                </c:pt>
                <c:pt idx="815">
                  <c:v>0.1615328833770687</c:v>
                </c:pt>
                <c:pt idx="816">
                  <c:v>0.18839464636420911</c:v>
                </c:pt>
                <c:pt idx="817">
                  <c:v>0.18827200863330301</c:v>
                </c:pt>
                <c:pt idx="818">
                  <c:v>0.10553151664136239</c:v>
                </c:pt>
                <c:pt idx="819">
                  <c:v>0.19163939345392886</c:v>
                </c:pt>
                <c:pt idx="820">
                  <c:v>0.14824098072660449</c:v>
                </c:pt>
                <c:pt idx="821">
                  <c:v>0.15532271487435553</c:v>
                </c:pt>
                <c:pt idx="822">
                  <c:v>0.16931370506857849</c:v>
                </c:pt>
                <c:pt idx="823">
                  <c:v>0.15326048074008036</c:v>
                </c:pt>
                <c:pt idx="824">
                  <c:v>0.18195513875776312</c:v>
                </c:pt>
                <c:pt idx="825">
                  <c:v>0.13418716929697225</c:v>
                </c:pt>
                <c:pt idx="826">
                  <c:v>0.2064405474346368</c:v>
                </c:pt>
                <c:pt idx="827">
                  <c:v>0.12541362270155224</c:v>
                </c:pt>
                <c:pt idx="828">
                  <c:v>0.10617284518490383</c:v>
                </c:pt>
                <c:pt idx="829">
                  <c:v>0.15123601245552359</c:v>
                </c:pt>
                <c:pt idx="830">
                  <c:v>0.15285115507640251</c:v>
                </c:pt>
                <c:pt idx="831">
                  <c:v>0.13061893766241403</c:v>
                </c:pt>
                <c:pt idx="832">
                  <c:v>0.13263402323097778</c:v>
                </c:pt>
                <c:pt idx="833">
                  <c:v>0.18780791417487358</c:v>
                </c:pt>
                <c:pt idx="834">
                  <c:v>0.14075340701137901</c:v>
                </c:pt>
                <c:pt idx="835">
                  <c:v>0.15998663331361029</c:v>
                </c:pt>
                <c:pt idx="836">
                  <c:v>0.15651387227235278</c:v>
                </c:pt>
                <c:pt idx="837">
                  <c:v>0.12775905807271407</c:v>
                </c:pt>
                <c:pt idx="838">
                  <c:v>0.20631149660940304</c:v>
                </c:pt>
                <c:pt idx="839">
                  <c:v>0.15679778902379743</c:v>
                </c:pt>
                <c:pt idx="840">
                  <c:v>0.21212427800451955</c:v>
                </c:pt>
                <c:pt idx="841">
                  <c:v>0.16377568184985641</c:v>
                </c:pt>
                <c:pt idx="842">
                  <c:v>0.13421141635233214</c:v>
                </c:pt>
                <c:pt idx="843">
                  <c:v>0.18418859886348582</c:v>
                </c:pt>
                <c:pt idx="844">
                  <c:v>0.13353798505114473</c:v>
                </c:pt>
                <c:pt idx="845">
                  <c:v>0.17055825125601642</c:v>
                </c:pt>
                <c:pt idx="846">
                  <c:v>0.19090416720925357</c:v>
                </c:pt>
                <c:pt idx="847">
                  <c:v>0.17357865188993873</c:v>
                </c:pt>
                <c:pt idx="848">
                  <c:v>0.19546744601137736</c:v>
                </c:pt>
                <c:pt idx="849">
                  <c:v>0.16743212148962053</c:v>
                </c:pt>
                <c:pt idx="850">
                  <c:v>0.13743078775200324</c:v>
                </c:pt>
                <c:pt idx="851">
                  <c:v>0.14279127550719345</c:v>
                </c:pt>
                <c:pt idx="852">
                  <c:v>0.24388172364191121</c:v>
                </c:pt>
                <c:pt idx="853">
                  <c:v>0.19391634982281314</c:v>
                </c:pt>
                <c:pt idx="854">
                  <c:v>0.12017634635785736</c:v>
                </c:pt>
                <c:pt idx="855">
                  <c:v>0.1717168129033087</c:v>
                </c:pt>
                <c:pt idx="856">
                  <c:v>0.19329634003870291</c:v>
                </c:pt>
                <c:pt idx="857">
                  <c:v>0.20277077057963519</c:v>
                </c:pt>
                <c:pt idx="858">
                  <c:v>0.13844698084007001</c:v>
                </c:pt>
                <c:pt idx="859">
                  <c:v>0.15971794538432713</c:v>
                </c:pt>
                <c:pt idx="860">
                  <c:v>0.16064746187382167</c:v>
                </c:pt>
                <c:pt idx="861">
                  <c:v>0.19443290056783533</c:v>
                </c:pt>
                <c:pt idx="862">
                  <c:v>0.1788645390020881</c:v>
                </c:pt>
                <c:pt idx="863">
                  <c:v>8.5123556976613571E-2</c:v>
                </c:pt>
                <c:pt idx="864">
                  <c:v>0.18669609174723317</c:v>
                </c:pt>
                <c:pt idx="865">
                  <c:v>0.22732771269661872</c:v>
                </c:pt>
                <c:pt idx="866">
                  <c:v>0.15830511668883795</c:v>
                </c:pt>
                <c:pt idx="867">
                  <c:v>0.16045394771921595</c:v>
                </c:pt>
                <c:pt idx="868">
                  <c:v>0.1895409296607582</c:v>
                </c:pt>
                <c:pt idx="869">
                  <c:v>0.16800533990849142</c:v>
                </c:pt>
                <c:pt idx="870">
                  <c:v>0.11289249466544389</c:v>
                </c:pt>
                <c:pt idx="871">
                  <c:v>0.12102127467240328</c:v>
                </c:pt>
                <c:pt idx="872">
                  <c:v>0.16223473730569443</c:v>
                </c:pt>
                <c:pt idx="873">
                  <c:v>0.14926820399929663</c:v>
                </c:pt>
                <c:pt idx="874">
                  <c:v>0.20133501564276851</c:v>
                </c:pt>
                <c:pt idx="875">
                  <c:v>0.15085371604343883</c:v>
                </c:pt>
                <c:pt idx="876">
                  <c:v>0.11711386631295166</c:v>
                </c:pt>
                <c:pt idx="877">
                  <c:v>0.18608241428963515</c:v>
                </c:pt>
                <c:pt idx="878">
                  <c:v>0.14696572292970278</c:v>
                </c:pt>
                <c:pt idx="879">
                  <c:v>0.12310828069477128</c:v>
                </c:pt>
                <c:pt idx="880">
                  <c:v>0.14458222062964227</c:v>
                </c:pt>
                <c:pt idx="881">
                  <c:v>0.17902599627221913</c:v>
                </c:pt>
                <c:pt idx="882">
                  <c:v>0.22363546792314629</c:v>
                </c:pt>
                <c:pt idx="883">
                  <c:v>0.18236581811550384</c:v>
                </c:pt>
                <c:pt idx="884">
                  <c:v>0.17523798054123182</c:v>
                </c:pt>
                <c:pt idx="885">
                  <c:v>0.15442285330023961</c:v>
                </c:pt>
                <c:pt idx="886">
                  <c:v>0.11105173395402641</c:v>
                </c:pt>
                <c:pt idx="887">
                  <c:v>0.20252607388687172</c:v>
                </c:pt>
                <c:pt idx="888">
                  <c:v>0.28313924991101058</c:v>
                </c:pt>
                <c:pt idx="889">
                  <c:v>0.16966077472596525</c:v>
                </c:pt>
                <c:pt idx="890">
                  <c:v>0.16201220806381109</c:v>
                </c:pt>
                <c:pt idx="891">
                  <c:v>0.14821475770377732</c:v>
                </c:pt>
                <c:pt idx="892">
                  <c:v>0.11301451780143963</c:v>
                </c:pt>
                <c:pt idx="893">
                  <c:v>0.14424424533572744</c:v>
                </c:pt>
                <c:pt idx="894">
                  <c:v>0.15559949881171606</c:v>
                </c:pt>
                <c:pt idx="895">
                  <c:v>0.14172910395015983</c:v>
                </c:pt>
                <c:pt idx="896">
                  <c:v>0.18173683775688609</c:v>
                </c:pt>
                <c:pt idx="897">
                  <c:v>0.19279533195982951</c:v>
                </c:pt>
                <c:pt idx="898">
                  <c:v>0.18418648084964107</c:v>
                </c:pt>
                <c:pt idx="899">
                  <c:v>0.19012915001392794</c:v>
                </c:pt>
                <c:pt idx="900">
                  <c:v>0.17925762319288346</c:v>
                </c:pt>
                <c:pt idx="901">
                  <c:v>0.2323733906246766</c:v>
                </c:pt>
                <c:pt idx="902">
                  <c:v>0.17104600615400878</c:v>
                </c:pt>
                <c:pt idx="903">
                  <c:v>0.14565373903848594</c:v>
                </c:pt>
                <c:pt idx="904">
                  <c:v>0.16472221776599308</c:v>
                </c:pt>
                <c:pt idx="905">
                  <c:v>0.16926913866374779</c:v>
                </c:pt>
                <c:pt idx="906">
                  <c:v>0.12594396513661518</c:v>
                </c:pt>
                <c:pt idx="907">
                  <c:v>0.17559398178821761</c:v>
                </c:pt>
                <c:pt idx="908">
                  <c:v>0.20081308671004383</c:v>
                </c:pt>
                <c:pt idx="909">
                  <c:v>0.1828674142218896</c:v>
                </c:pt>
                <c:pt idx="910">
                  <c:v>0.16139982969097569</c:v>
                </c:pt>
                <c:pt idx="911">
                  <c:v>0.22346488854914831</c:v>
                </c:pt>
                <c:pt idx="912">
                  <c:v>0.15280918462658774</c:v>
                </c:pt>
                <c:pt idx="913">
                  <c:v>0.20167614998649414</c:v>
                </c:pt>
                <c:pt idx="914">
                  <c:v>0.13553452228207438</c:v>
                </c:pt>
                <c:pt idx="915">
                  <c:v>0.11879988448357236</c:v>
                </c:pt>
                <c:pt idx="916">
                  <c:v>0.20075824543150689</c:v>
                </c:pt>
                <c:pt idx="917">
                  <c:v>0.15897631934556702</c:v>
                </c:pt>
                <c:pt idx="918">
                  <c:v>0.16542318748250323</c:v>
                </c:pt>
                <c:pt idx="919">
                  <c:v>0.17601695142743945</c:v>
                </c:pt>
                <c:pt idx="920">
                  <c:v>7.7413192064667194E-2</c:v>
                </c:pt>
                <c:pt idx="921">
                  <c:v>0.16582405249753596</c:v>
                </c:pt>
                <c:pt idx="922">
                  <c:v>0.19858908385006901</c:v>
                </c:pt>
                <c:pt idx="923">
                  <c:v>0.13065873303340286</c:v>
                </c:pt>
                <c:pt idx="924">
                  <c:v>0.10949332305712212</c:v>
                </c:pt>
                <c:pt idx="925">
                  <c:v>0.23679012857426512</c:v>
                </c:pt>
                <c:pt idx="926">
                  <c:v>0.1361155763933185</c:v>
                </c:pt>
                <c:pt idx="927">
                  <c:v>0.15046200211157246</c:v>
                </c:pt>
                <c:pt idx="928">
                  <c:v>0.14432252599553663</c:v>
                </c:pt>
                <c:pt idx="929">
                  <c:v>0.16078411273808441</c:v>
                </c:pt>
                <c:pt idx="930">
                  <c:v>9.9029982133434169E-2</c:v>
                </c:pt>
                <c:pt idx="931">
                  <c:v>0.12097133807646476</c:v>
                </c:pt>
                <c:pt idx="932">
                  <c:v>0.20171638046475793</c:v>
                </c:pt>
                <c:pt idx="933">
                  <c:v>0.1925261105610791</c:v>
                </c:pt>
                <c:pt idx="934">
                  <c:v>0.15813520003519974</c:v>
                </c:pt>
                <c:pt idx="935">
                  <c:v>0.15998661546655579</c:v>
                </c:pt>
                <c:pt idx="936">
                  <c:v>0.15651140244786332</c:v>
                </c:pt>
                <c:pt idx="937">
                  <c:v>0.21183102293968975</c:v>
                </c:pt>
                <c:pt idx="938">
                  <c:v>0.16114994433403854</c:v>
                </c:pt>
                <c:pt idx="939">
                  <c:v>0.1929457025714954</c:v>
                </c:pt>
                <c:pt idx="940">
                  <c:v>0.17029688676042562</c:v>
                </c:pt>
                <c:pt idx="941">
                  <c:v>0.18158023089206668</c:v>
                </c:pt>
                <c:pt idx="942">
                  <c:v>0.1644815214622225</c:v>
                </c:pt>
                <c:pt idx="943">
                  <c:v>0.1916382225583449</c:v>
                </c:pt>
                <c:pt idx="944">
                  <c:v>0.1902195330367755</c:v>
                </c:pt>
                <c:pt idx="945">
                  <c:v>0.11694469938566661</c:v>
                </c:pt>
                <c:pt idx="946">
                  <c:v>0.12476205176939707</c:v>
                </c:pt>
                <c:pt idx="947">
                  <c:v>0.17730703330228179</c:v>
                </c:pt>
                <c:pt idx="948">
                  <c:v>0.15652613291426537</c:v>
                </c:pt>
                <c:pt idx="949">
                  <c:v>0.13976528012422648</c:v>
                </c:pt>
                <c:pt idx="950">
                  <c:v>0.12126482515575665</c:v>
                </c:pt>
                <c:pt idx="951">
                  <c:v>0.16761823431594386</c:v>
                </c:pt>
                <c:pt idx="952">
                  <c:v>0.13582938192194768</c:v>
                </c:pt>
                <c:pt idx="953">
                  <c:v>0.16593473450019591</c:v>
                </c:pt>
                <c:pt idx="954">
                  <c:v>0.1203627007415122</c:v>
                </c:pt>
                <c:pt idx="955">
                  <c:v>0.17608356294087452</c:v>
                </c:pt>
                <c:pt idx="956">
                  <c:v>0.13499363775359854</c:v>
                </c:pt>
                <c:pt idx="957">
                  <c:v>0.1732500951355761</c:v>
                </c:pt>
                <c:pt idx="958">
                  <c:v>0.18937527002785121</c:v>
                </c:pt>
                <c:pt idx="959">
                  <c:v>0.20203992031302007</c:v>
                </c:pt>
                <c:pt idx="960">
                  <c:v>0.20257348416454549</c:v>
                </c:pt>
                <c:pt idx="961">
                  <c:v>0.20545183727891247</c:v>
                </c:pt>
                <c:pt idx="962">
                  <c:v>0.21442043070585337</c:v>
                </c:pt>
                <c:pt idx="963">
                  <c:v>0.18963507816695976</c:v>
                </c:pt>
                <c:pt idx="964">
                  <c:v>0.1653229112233221</c:v>
                </c:pt>
                <c:pt idx="965">
                  <c:v>0.12979039795625474</c:v>
                </c:pt>
                <c:pt idx="966">
                  <c:v>0.11771104353878506</c:v>
                </c:pt>
                <c:pt idx="967">
                  <c:v>0.17253112236725374</c:v>
                </c:pt>
                <c:pt idx="968">
                  <c:v>0.14501283819972305</c:v>
                </c:pt>
                <c:pt idx="969">
                  <c:v>0.13054051220366672</c:v>
                </c:pt>
                <c:pt idx="970">
                  <c:v>0.17048993610903024</c:v>
                </c:pt>
                <c:pt idx="971">
                  <c:v>0.11935732375794088</c:v>
                </c:pt>
                <c:pt idx="972">
                  <c:v>0.11246783437853984</c:v>
                </c:pt>
                <c:pt idx="973">
                  <c:v>0.17707295944519769</c:v>
                </c:pt>
                <c:pt idx="974">
                  <c:v>8.5509935400398696E-2</c:v>
                </c:pt>
                <c:pt idx="975">
                  <c:v>0.19000291592395235</c:v>
                </c:pt>
                <c:pt idx="976">
                  <c:v>0.23838029648602882</c:v>
                </c:pt>
                <c:pt idx="977">
                  <c:v>0.15970567198881858</c:v>
                </c:pt>
                <c:pt idx="978">
                  <c:v>0.21459092992140988</c:v>
                </c:pt>
                <c:pt idx="979">
                  <c:v>0.11652521759937151</c:v>
                </c:pt>
                <c:pt idx="980">
                  <c:v>0.22157076629311978</c:v>
                </c:pt>
                <c:pt idx="981">
                  <c:v>0.13408247866377559</c:v>
                </c:pt>
                <c:pt idx="982">
                  <c:v>0.1175247304409445</c:v>
                </c:pt>
                <c:pt idx="983">
                  <c:v>0.16170496758665812</c:v>
                </c:pt>
                <c:pt idx="984">
                  <c:v>0.11720747596926832</c:v>
                </c:pt>
                <c:pt idx="985">
                  <c:v>0.18343849690834266</c:v>
                </c:pt>
                <c:pt idx="986">
                  <c:v>0.15625902079141241</c:v>
                </c:pt>
                <c:pt idx="987">
                  <c:v>0.13703730951538765</c:v>
                </c:pt>
                <c:pt idx="988">
                  <c:v>0.16838553892879682</c:v>
                </c:pt>
                <c:pt idx="989">
                  <c:v>0.16285494138779458</c:v>
                </c:pt>
                <c:pt idx="990">
                  <c:v>0.13897987041784612</c:v>
                </c:pt>
                <c:pt idx="991">
                  <c:v>0.17774626282514369</c:v>
                </c:pt>
                <c:pt idx="992">
                  <c:v>0.12974545415338323</c:v>
                </c:pt>
                <c:pt idx="993">
                  <c:v>0.20759832340775994</c:v>
                </c:pt>
                <c:pt idx="994">
                  <c:v>0.19625565093360797</c:v>
                </c:pt>
                <c:pt idx="995">
                  <c:v>0.13788384421850838</c:v>
                </c:pt>
                <c:pt idx="996">
                  <c:v>0.16893379375807929</c:v>
                </c:pt>
                <c:pt idx="997">
                  <c:v>0.1187142292552035</c:v>
                </c:pt>
                <c:pt idx="998">
                  <c:v>0.15771886982922012</c:v>
                </c:pt>
                <c:pt idx="999">
                  <c:v>0.16392698665138633</c:v>
                </c:pt>
              </c:numCache>
            </c:numRef>
          </c:yVal>
          <c:smooth val="0"/>
          <c:extLst>
            <c:ext xmlns:c16="http://schemas.microsoft.com/office/drawing/2014/chart" uri="{C3380CC4-5D6E-409C-BE32-E72D297353CC}">
              <c16:uniqueId val="{00000000-1C13-4A60-A99E-3D7654A03BED}"/>
            </c:ext>
          </c:extLst>
        </c:ser>
        <c:ser>
          <c:idx val="1"/>
          <c:order val="1"/>
          <c:tx>
            <c:v>Optimized Portfolio</c:v>
          </c:tx>
          <c:spPr>
            <a:ln w="25400" cap="rnd">
              <a:noFill/>
              <a:round/>
            </a:ln>
            <a:effectLst/>
          </c:spPr>
          <c:marker>
            <c:symbol val="circle"/>
            <c:size val="5"/>
            <c:spPr>
              <a:solidFill>
                <a:schemeClr val="accent2"/>
              </a:solidFill>
              <a:ln w="9525">
                <a:solidFill>
                  <a:schemeClr val="accent2"/>
                </a:solidFill>
              </a:ln>
              <a:effectLst/>
            </c:spPr>
          </c:marker>
          <c:xVal>
            <c:numRef>
              <c:f>'Portfolio - Solver (Optimal)'!$C$17</c:f>
              <c:numCache>
                <c:formatCode>0.00%</c:formatCode>
                <c:ptCount val="1"/>
                <c:pt idx="0">
                  <c:v>0.1999884410534232</c:v>
                </c:pt>
              </c:numCache>
            </c:numRef>
          </c:xVal>
          <c:yVal>
            <c:numRef>
              <c:f>'Portfolio - Solver (Optimal)'!$C$15</c:f>
              <c:numCache>
                <c:formatCode>0.00%</c:formatCode>
                <c:ptCount val="1"/>
                <c:pt idx="0">
                  <c:v>0.238494826758513</c:v>
                </c:pt>
              </c:numCache>
            </c:numRef>
          </c:yVal>
          <c:smooth val="0"/>
          <c:extLst>
            <c:ext xmlns:c16="http://schemas.microsoft.com/office/drawing/2014/chart" uri="{C3380CC4-5D6E-409C-BE32-E72D297353CC}">
              <c16:uniqueId val="{00000001-1C13-4A60-A99E-3D7654A03BED}"/>
            </c:ext>
          </c:extLst>
        </c:ser>
        <c:dLbls>
          <c:showLegendKey val="0"/>
          <c:showVal val="0"/>
          <c:showCatName val="0"/>
          <c:showSerName val="0"/>
          <c:showPercent val="0"/>
          <c:showBubbleSize val="0"/>
        </c:dLbls>
        <c:axId val="1568288512"/>
        <c:axId val="1568295712"/>
      </c:scatterChart>
      <c:valAx>
        <c:axId val="15682885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Risk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295712"/>
        <c:crosses val="autoZero"/>
        <c:crossBetween val="midCat"/>
      </c:valAx>
      <c:valAx>
        <c:axId val="1568295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2885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25</xdr:col>
      <xdr:colOff>296741</xdr:colOff>
      <xdr:row>18</xdr:row>
      <xdr:rowOff>119062</xdr:rowOff>
    </xdr:from>
    <xdr:to>
      <xdr:col>32</xdr:col>
      <xdr:colOff>564174</xdr:colOff>
      <xdr:row>32</xdr:row>
      <xdr:rowOff>4762</xdr:rowOff>
    </xdr:to>
    <xdr:graphicFrame macro="">
      <xdr:nvGraphicFramePr>
        <xdr:cNvPr id="4" name="Chart 3">
          <a:extLst>
            <a:ext uri="{FF2B5EF4-FFF2-40B4-BE49-F238E27FC236}">
              <a16:creationId xmlns:a16="http://schemas.microsoft.com/office/drawing/2014/main" id="{8A4EF12A-AA3E-4C4F-B1AE-6458462F5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119063</xdr:colOff>
      <xdr:row>2</xdr:row>
      <xdr:rowOff>20148</xdr:rowOff>
    </xdr:from>
    <xdr:to>
      <xdr:col>24</xdr:col>
      <xdr:colOff>386496</xdr:colOff>
      <xdr:row>15</xdr:row>
      <xdr:rowOff>96348</xdr:rowOff>
    </xdr:to>
    <xdr:graphicFrame macro="">
      <xdr:nvGraphicFramePr>
        <xdr:cNvPr id="5" name="Chart 4">
          <a:extLst>
            <a:ext uri="{FF2B5EF4-FFF2-40B4-BE49-F238E27FC236}">
              <a16:creationId xmlns:a16="http://schemas.microsoft.com/office/drawing/2014/main" id="{62AD51C7-4107-4049-BB37-15DE8AEBE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95250</xdr:colOff>
      <xdr:row>2</xdr:row>
      <xdr:rowOff>23812</xdr:rowOff>
    </xdr:from>
    <xdr:to>
      <xdr:col>32</xdr:col>
      <xdr:colOff>333375</xdr:colOff>
      <xdr:row>16</xdr:row>
      <xdr:rowOff>100012</xdr:rowOff>
    </xdr:to>
    <xdr:graphicFrame macro="">
      <xdr:nvGraphicFramePr>
        <xdr:cNvPr id="7" name="Chart 6">
          <a:extLst>
            <a:ext uri="{FF2B5EF4-FFF2-40B4-BE49-F238E27FC236}">
              <a16:creationId xmlns:a16="http://schemas.microsoft.com/office/drawing/2014/main" id="{407AD603-1868-4034-B47D-1C7451A3F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547688</xdr:colOff>
      <xdr:row>19</xdr:row>
      <xdr:rowOff>0</xdr:rowOff>
    </xdr:from>
    <xdr:to>
      <xdr:col>41</xdr:col>
      <xdr:colOff>166688</xdr:colOff>
      <xdr:row>33</xdr:row>
      <xdr:rowOff>76200</xdr:rowOff>
    </xdr:to>
    <xdr:graphicFrame macro="">
      <xdr:nvGraphicFramePr>
        <xdr:cNvPr id="17" name="Chart 16">
          <a:extLst>
            <a:ext uri="{FF2B5EF4-FFF2-40B4-BE49-F238E27FC236}">
              <a16:creationId xmlns:a16="http://schemas.microsoft.com/office/drawing/2014/main" id="{8B2C1DAD-273E-48D1-93B8-B91A58862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428625</xdr:colOff>
      <xdr:row>2</xdr:row>
      <xdr:rowOff>142876</xdr:rowOff>
    </xdr:from>
    <xdr:to>
      <xdr:col>48</xdr:col>
      <xdr:colOff>47625</xdr:colOff>
      <xdr:row>17</xdr:row>
      <xdr:rowOff>28576</xdr:rowOff>
    </xdr:to>
    <xdr:graphicFrame macro="">
      <xdr:nvGraphicFramePr>
        <xdr:cNvPr id="18" name="Chart 17">
          <a:extLst>
            <a:ext uri="{FF2B5EF4-FFF2-40B4-BE49-F238E27FC236}">
              <a16:creationId xmlns:a16="http://schemas.microsoft.com/office/drawing/2014/main" id="{FDB05EBC-EC50-44AC-971D-AE8B9E00D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404812</xdr:colOff>
      <xdr:row>37</xdr:row>
      <xdr:rowOff>119063</xdr:rowOff>
    </xdr:from>
    <xdr:to>
      <xdr:col>26</xdr:col>
      <xdr:colOff>23812</xdr:colOff>
      <xdr:row>52</xdr:row>
      <xdr:rowOff>4763</xdr:rowOff>
    </xdr:to>
    <xdr:graphicFrame macro="">
      <xdr:nvGraphicFramePr>
        <xdr:cNvPr id="19" name="Chart 18">
          <a:extLst>
            <a:ext uri="{FF2B5EF4-FFF2-40B4-BE49-F238E27FC236}">
              <a16:creationId xmlns:a16="http://schemas.microsoft.com/office/drawing/2014/main" id="{0C7256D1-1693-4280-BB2D-79C8B767F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571500</xdr:colOff>
      <xdr:row>2</xdr:row>
      <xdr:rowOff>23812</xdr:rowOff>
    </xdr:from>
    <xdr:to>
      <xdr:col>40</xdr:col>
      <xdr:colOff>190500</xdr:colOff>
      <xdr:row>16</xdr:row>
      <xdr:rowOff>100012</xdr:rowOff>
    </xdr:to>
    <xdr:graphicFrame macro="">
      <xdr:nvGraphicFramePr>
        <xdr:cNvPr id="20" name="Chart 19">
          <a:extLst>
            <a:ext uri="{FF2B5EF4-FFF2-40B4-BE49-F238E27FC236}">
              <a16:creationId xmlns:a16="http://schemas.microsoft.com/office/drawing/2014/main" id="{A11B2954-DF54-45B3-AB06-F7FE894B7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571500</xdr:colOff>
      <xdr:row>37</xdr:row>
      <xdr:rowOff>95250</xdr:rowOff>
    </xdr:from>
    <xdr:to>
      <xdr:col>34</xdr:col>
      <xdr:colOff>190500</xdr:colOff>
      <xdr:row>51</xdr:row>
      <xdr:rowOff>171450</xdr:rowOff>
    </xdr:to>
    <xdr:graphicFrame macro="">
      <xdr:nvGraphicFramePr>
        <xdr:cNvPr id="21" name="Chart 20">
          <a:extLst>
            <a:ext uri="{FF2B5EF4-FFF2-40B4-BE49-F238E27FC236}">
              <a16:creationId xmlns:a16="http://schemas.microsoft.com/office/drawing/2014/main" id="{5C8DBDA5-B876-4246-A893-E599FF961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48</xdr:col>
      <xdr:colOff>261937</xdr:colOff>
      <xdr:row>2</xdr:row>
      <xdr:rowOff>166688</xdr:rowOff>
    </xdr:from>
    <xdr:to>
      <xdr:col>55</xdr:col>
      <xdr:colOff>500062</xdr:colOff>
      <xdr:row>17</xdr:row>
      <xdr:rowOff>52388</xdr:rowOff>
    </xdr:to>
    <xdr:graphicFrame macro="">
      <xdr:nvGraphicFramePr>
        <xdr:cNvPr id="22" name="Chart 21">
          <a:extLst>
            <a:ext uri="{FF2B5EF4-FFF2-40B4-BE49-F238E27FC236}">
              <a16:creationId xmlns:a16="http://schemas.microsoft.com/office/drawing/2014/main" id="{68C5C16A-226D-460F-BA65-3BC2D2A0B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49</xdr:col>
      <xdr:colOff>404813</xdr:colOff>
      <xdr:row>20</xdr:row>
      <xdr:rowOff>0</xdr:rowOff>
    </xdr:from>
    <xdr:to>
      <xdr:col>57</xdr:col>
      <xdr:colOff>23813</xdr:colOff>
      <xdr:row>34</xdr:row>
      <xdr:rowOff>76200</xdr:rowOff>
    </xdr:to>
    <xdr:graphicFrame macro="">
      <xdr:nvGraphicFramePr>
        <xdr:cNvPr id="23" name="Chart 22">
          <a:extLst>
            <a:ext uri="{FF2B5EF4-FFF2-40B4-BE49-F238E27FC236}">
              <a16:creationId xmlns:a16="http://schemas.microsoft.com/office/drawing/2014/main" id="{7989E811-9600-4A70-8DD1-77B36C239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381000</xdr:colOff>
      <xdr:row>16</xdr:row>
      <xdr:rowOff>142875</xdr:rowOff>
    </xdr:from>
    <xdr:to>
      <xdr:col>25</xdr:col>
      <xdr:colOff>0</xdr:colOff>
      <xdr:row>31</xdr:row>
      <xdr:rowOff>28575</xdr:rowOff>
    </xdr:to>
    <xdr:graphicFrame macro="">
      <xdr:nvGraphicFramePr>
        <xdr:cNvPr id="24" name="Chart 23">
          <a:extLst>
            <a:ext uri="{FF2B5EF4-FFF2-40B4-BE49-F238E27FC236}">
              <a16:creationId xmlns:a16="http://schemas.microsoft.com/office/drawing/2014/main" id="{55A6B875-B992-4C8F-84E2-2A7FA970A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41</xdr:col>
      <xdr:colOff>404812</xdr:colOff>
      <xdr:row>19</xdr:row>
      <xdr:rowOff>142875</xdr:rowOff>
    </xdr:from>
    <xdr:to>
      <xdr:col>49</xdr:col>
      <xdr:colOff>23812</xdr:colOff>
      <xdr:row>34</xdr:row>
      <xdr:rowOff>28575</xdr:rowOff>
    </xdr:to>
    <xdr:graphicFrame macro="">
      <xdr:nvGraphicFramePr>
        <xdr:cNvPr id="25" name="Chart 24">
          <a:extLst>
            <a:ext uri="{FF2B5EF4-FFF2-40B4-BE49-F238E27FC236}">
              <a16:creationId xmlns:a16="http://schemas.microsoft.com/office/drawing/2014/main" id="{FE33345F-9027-4AA8-8545-7918DA9ED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85725</xdr:colOff>
      <xdr:row>11</xdr:row>
      <xdr:rowOff>61913</xdr:rowOff>
    </xdr:from>
    <xdr:to>
      <xdr:col>12</xdr:col>
      <xdr:colOff>647700</xdr:colOff>
      <xdr:row>26</xdr:row>
      <xdr:rowOff>90488</xdr:rowOff>
    </xdr:to>
    <xdr:graphicFrame macro="">
      <xdr:nvGraphicFramePr>
        <xdr:cNvPr id="2" name="Chart 1">
          <a:extLst>
            <a:ext uri="{FF2B5EF4-FFF2-40B4-BE49-F238E27FC236}">
              <a16:creationId xmlns:a16="http://schemas.microsoft.com/office/drawing/2014/main" id="{8314A289-E738-F1CE-8E0F-EA1DA2782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546049</xdr:colOff>
      <xdr:row>18</xdr:row>
      <xdr:rowOff>164794</xdr:rowOff>
    </xdr:from>
    <xdr:to>
      <xdr:col>14</xdr:col>
      <xdr:colOff>116521</xdr:colOff>
      <xdr:row>33</xdr:row>
      <xdr:rowOff>120189</xdr:rowOff>
    </xdr:to>
    <xdr:graphicFrame macro="">
      <xdr:nvGraphicFramePr>
        <xdr:cNvPr id="3" name="Chart 2">
          <a:extLst>
            <a:ext uri="{FF2B5EF4-FFF2-40B4-BE49-F238E27FC236}">
              <a16:creationId xmlns:a16="http://schemas.microsoft.com/office/drawing/2014/main" id="{983BB6BC-707B-216F-53FE-F29140CFC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1515664</xdr:colOff>
      <xdr:row>19</xdr:row>
      <xdr:rowOff>57065</xdr:rowOff>
    </xdr:from>
    <xdr:to>
      <xdr:col>9</xdr:col>
      <xdr:colOff>334347</xdr:colOff>
      <xdr:row>38</xdr:row>
      <xdr:rowOff>116633</xdr:rowOff>
    </xdr:to>
    <xdr:graphicFrame macro="">
      <xdr:nvGraphicFramePr>
        <xdr:cNvPr id="5" name="Chart 4">
          <a:extLst>
            <a:ext uri="{FF2B5EF4-FFF2-40B4-BE49-F238E27FC236}">
              <a16:creationId xmlns:a16="http://schemas.microsoft.com/office/drawing/2014/main" id="{25E5911F-64C0-4B55-8412-3D0D46EB5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1314174</xdr:colOff>
      <xdr:row>19</xdr:row>
      <xdr:rowOff>64053</xdr:rowOff>
    </xdr:from>
    <xdr:to>
      <xdr:col>3</xdr:col>
      <xdr:colOff>1298510</xdr:colOff>
      <xdr:row>39</xdr:row>
      <xdr:rowOff>31102</xdr:rowOff>
    </xdr:to>
    <xdr:graphicFrame macro="">
      <xdr:nvGraphicFramePr>
        <xdr:cNvPr id="7" name="Chart 6">
          <a:extLst>
            <a:ext uri="{FF2B5EF4-FFF2-40B4-BE49-F238E27FC236}">
              <a16:creationId xmlns:a16="http://schemas.microsoft.com/office/drawing/2014/main" id="{1B562772-A09A-0046-9D47-89B8AECA3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10583</xdr:colOff>
      <xdr:row>19</xdr:row>
      <xdr:rowOff>127000</xdr:rowOff>
    </xdr:from>
    <xdr:to>
      <xdr:col>12</xdr:col>
      <xdr:colOff>405027</xdr:colOff>
      <xdr:row>34</xdr:row>
      <xdr:rowOff>95365</xdr:rowOff>
    </xdr:to>
    <xdr:graphicFrame macro="">
      <xdr:nvGraphicFramePr>
        <xdr:cNvPr id="4" name="Chart 3">
          <a:extLst>
            <a:ext uri="{FF2B5EF4-FFF2-40B4-BE49-F238E27FC236}">
              <a16:creationId xmlns:a16="http://schemas.microsoft.com/office/drawing/2014/main" id="{7DFCD39B-9683-4500-BD11-26EFDD55D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00"/>
  <sheetViews>
    <sheetView zoomScale="54" workbookViewId="0">
      <selection activeCell="M8" sqref="M8"/>
    </sheetView>
  </sheetViews>
  <sheetFormatPr defaultRowHeight="14.4" x14ac:dyDescent="0.3"/>
  <cols>
    <col min="1" max="1" width="18.109375" bestFit="1" customWidth="1"/>
    <col min="7" max="7" width="18.109375" bestFit="1" customWidth="1"/>
    <col min="8" max="8" width="12" bestFit="1" customWidth="1"/>
    <col min="9" max="9" width="15.109375" bestFit="1" customWidth="1"/>
    <col min="10" max="10" width="14.88671875" bestFit="1" customWidth="1"/>
  </cols>
  <sheetData>
    <row r="1" spans="1:11" x14ac:dyDescent="0.3">
      <c r="A1" s="1" t="s">
        <v>0</v>
      </c>
      <c r="B1" s="1" t="s">
        <v>1</v>
      </c>
      <c r="C1" s="1" t="s">
        <v>2</v>
      </c>
      <c r="D1" s="1" t="s">
        <v>3</v>
      </c>
      <c r="E1" s="1" t="s">
        <v>4</v>
      </c>
      <c r="F1" s="1" t="s">
        <v>5</v>
      </c>
      <c r="G1" s="3" t="s">
        <v>0</v>
      </c>
      <c r="H1" s="2" t="s">
        <v>8</v>
      </c>
      <c r="I1" s="2" t="s">
        <v>7</v>
      </c>
      <c r="J1" s="2" t="s">
        <v>6</v>
      </c>
    </row>
    <row r="2" spans="1:11" ht="15.6" x14ac:dyDescent="0.3">
      <c r="A2" s="7">
        <v>43831</v>
      </c>
      <c r="B2" s="8">
        <v>1185.99</v>
      </c>
      <c r="C2" s="8">
        <v>39.42</v>
      </c>
      <c r="D2" s="8">
        <v>675</v>
      </c>
      <c r="E2" s="8">
        <v>8212.5</v>
      </c>
      <c r="F2" s="9">
        <v>404.04</v>
      </c>
      <c r="G2" s="4">
        <v>43831</v>
      </c>
      <c r="H2" s="5">
        <v>1519.5</v>
      </c>
      <c r="I2" s="6">
        <v>154.65614400000001</v>
      </c>
      <c r="J2" s="5">
        <f>H2*I2</f>
        <v>235000.01080800002</v>
      </c>
      <c r="K2" t="str">
        <f>IF(A2=G2,"OK","Mismatched")</f>
        <v>OK</v>
      </c>
    </row>
    <row r="3" spans="1:11" ht="15.6" x14ac:dyDescent="0.3">
      <c r="A3" s="7">
        <v>43832</v>
      </c>
      <c r="B3" s="8">
        <v>1198</v>
      </c>
      <c r="C3" s="8">
        <v>38.96</v>
      </c>
      <c r="D3" s="8">
        <v>688.5</v>
      </c>
      <c r="E3" s="8">
        <v>8250</v>
      </c>
      <c r="F3" s="9">
        <v>418.12</v>
      </c>
      <c r="G3" s="7">
        <v>43832</v>
      </c>
      <c r="H3" s="8">
        <v>1524.5</v>
      </c>
      <c r="I3" s="8">
        <v>154.22773742675781</v>
      </c>
      <c r="J3" s="8">
        <v>235120.18570709231</v>
      </c>
      <c r="K3" t="str">
        <f t="shared" ref="K3:K25" si="0">IF(A3=G3,"OK","Mismatched")</f>
        <v>OK</v>
      </c>
    </row>
    <row r="4" spans="1:11" ht="15.6" x14ac:dyDescent="0.3">
      <c r="A4" s="7">
        <v>43833</v>
      </c>
      <c r="B4" s="8">
        <v>1189.99</v>
      </c>
      <c r="C4" s="8">
        <v>39.56</v>
      </c>
      <c r="D4" s="8">
        <v>674.94</v>
      </c>
      <c r="E4" s="8">
        <v>8175</v>
      </c>
      <c r="F4" s="9">
        <v>410.43</v>
      </c>
      <c r="G4" s="7">
        <v>43833</v>
      </c>
      <c r="H4" s="8">
        <v>1549.199951171875</v>
      </c>
      <c r="I4" s="8">
        <v>154</v>
      </c>
      <c r="J4" s="8">
        <v>238576.79248046881</v>
      </c>
      <c r="K4" t="str">
        <f t="shared" si="0"/>
        <v>OK</v>
      </c>
    </row>
    <row r="5" spans="1:11" ht="15.6" x14ac:dyDescent="0.3">
      <c r="A5" s="7">
        <v>43836</v>
      </c>
      <c r="B5" s="8">
        <v>1130.5</v>
      </c>
      <c r="C5" s="8">
        <v>38.49</v>
      </c>
      <c r="D5" s="8">
        <v>671.26</v>
      </c>
      <c r="E5" s="8">
        <v>8106.5</v>
      </c>
      <c r="F5" s="9">
        <v>392.07</v>
      </c>
      <c r="G5" s="7">
        <v>43836</v>
      </c>
      <c r="H5" s="8">
        <v>1566.199951171875</v>
      </c>
      <c r="I5" s="8">
        <v>154.44999694824219</v>
      </c>
      <c r="J5" s="8">
        <v>241899.57767883319</v>
      </c>
      <c r="K5" t="str">
        <f t="shared" si="0"/>
        <v>OK</v>
      </c>
    </row>
    <row r="6" spans="1:11" ht="15.6" x14ac:dyDescent="0.3">
      <c r="A6" s="7">
        <v>43837</v>
      </c>
      <c r="B6" s="8">
        <v>1077.3499999999999</v>
      </c>
      <c r="C6" s="8">
        <v>38.69</v>
      </c>
      <c r="D6" s="8">
        <v>665</v>
      </c>
      <c r="E6" s="8">
        <v>8000</v>
      </c>
      <c r="F6" s="9">
        <v>402.53</v>
      </c>
      <c r="G6" s="7">
        <v>43837</v>
      </c>
      <c r="H6" s="8">
        <v>1571.800048828125</v>
      </c>
      <c r="I6" s="8">
        <v>154.6000061035156</v>
      </c>
      <c r="J6" s="8">
        <v>243000.29714233431</v>
      </c>
      <c r="K6" t="str">
        <f t="shared" si="0"/>
        <v>OK</v>
      </c>
    </row>
    <row r="7" spans="1:11" ht="15.6" x14ac:dyDescent="0.3">
      <c r="A7" s="7">
        <v>43838</v>
      </c>
      <c r="B7" s="8">
        <v>1028.78</v>
      </c>
      <c r="C7" s="8">
        <v>37.42</v>
      </c>
      <c r="D7" s="8">
        <v>667</v>
      </c>
      <c r="E7" s="8">
        <v>8001</v>
      </c>
      <c r="F7" s="9">
        <v>394.13</v>
      </c>
      <c r="G7" s="7">
        <v>43838</v>
      </c>
      <c r="H7" s="8">
        <v>1557.400024414062</v>
      </c>
      <c r="I7" s="8">
        <v>154.5</v>
      </c>
      <c r="J7" s="8">
        <v>240618.30377197271</v>
      </c>
      <c r="K7" t="str">
        <f t="shared" si="0"/>
        <v>OK</v>
      </c>
    </row>
    <row r="8" spans="1:11" ht="15.6" x14ac:dyDescent="0.3">
      <c r="A8" s="7">
        <v>43839</v>
      </c>
      <c r="B8" s="8">
        <v>1041.25</v>
      </c>
      <c r="C8" s="8">
        <v>39.29</v>
      </c>
      <c r="D8" s="8">
        <v>666.25</v>
      </c>
      <c r="E8" s="8">
        <v>8025.333333333333</v>
      </c>
      <c r="F8" s="9">
        <v>405.33</v>
      </c>
      <c r="G8" s="7">
        <v>43839</v>
      </c>
      <c r="H8" s="8">
        <v>1551.699951171875</v>
      </c>
      <c r="I8" s="8">
        <v>154.25</v>
      </c>
      <c r="J8" s="8">
        <v>239349.71746826169</v>
      </c>
      <c r="K8" t="str">
        <f t="shared" si="0"/>
        <v>OK</v>
      </c>
    </row>
    <row r="9" spans="1:11" ht="15.6" x14ac:dyDescent="0.3">
      <c r="A9" s="7">
        <v>43840</v>
      </c>
      <c r="B9" s="8">
        <v>1050</v>
      </c>
      <c r="C9" s="8">
        <v>40.71</v>
      </c>
      <c r="D9" s="8">
        <v>670</v>
      </c>
      <c r="E9" s="8">
        <v>8025.333333333333</v>
      </c>
      <c r="F9" s="9">
        <v>403.05</v>
      </c>
      <c r="G9" s="7">
        <v>43840</v>
      </c>
      <c r="H9" s="8">
        <v>1557.5</v>
      </c>
      <c r="I9" s="8">
        <v>154</v>
      </c>
      <c r="J9" s="8">
        <v>239855</v>
      </c>
      <c r="K9" t="str">
        <f t="shared" si="0"/>
        <v>OK</v>
      </c>
    </row>
    <row r="10" spans="1:11" ht="15.6" x14ac:dyDescent="0.3">
      <c r="A10" s="7">
        <v>43843</v>
      </c>
      <c r="B10" s="8">
        <v>1045.58</v>
      </c>
      <c r="C10" s="8">
        <v>40.61</v>
      </c>
      <c r="D10" s="8">
        <v>668.73</v>
      </c>
      <c r="E10" s="8">
        <v>8075</v>
      </c>
      <c r="F10" s="9">
        <v>402.83</v>
      </c>
      <c r="G10" s="7">
        <v>43843</v>
      </c>
      <c r="H10" s="8">
        <v>1548.400024414062</v>
      </c>
      <c r="I10" s="8">
        <v>153.08210754394531</v>
      </c>
      <c r="J10" s="8">
        <v>237032.33905840109</v>
      </c>
      <c r="K10" t="str">
        <f t="shared" si="0"/>
        <v>OK</v>
      </c>
    </row>
    <row r="11" spans="1:11" ht="15.6" x14ac:dyDescent="0.3">
      <c r="A11" s="7">
        <v>43844</v>
      </c>
      <c r="B11" s="8">
        <v>1051.99</v>
      </c>
      <c r="C11" s="8">
        <v>40.78</v>
      </c>
      <c r="D11" s="8">
        <v>670</v>
      </c>
      <c r="E11" s="8">
        <v>8000</v>
      </c>
      <c r="F11" s="9">
        <v>396.8</v>
      </c>
      <c r="G11" s="7">
        <v>43844</v>
      </c>
      <c r="H11" s="8">
        <v>1542.400024414062</v>
      </c>
      <c r="I11" s="8">
        <v>154.6000061035156</v>
      </c>
      <c r="J11" s="8">
        <v>238455.05318847671</v>
      </c>
      <c r="K11" t="str">
        <f t="shared" si="0"/>
        <v>OK</v>
      </c>
    </row>
    <row r="12" spans="1:11" ht="15.6" x14ac:dyDescent="0.3">
      <c r="A12" s="7">
        <v>43845</v>
      </c>
      <c r="B12" s="8">
        <v>1052.73</v>
      </c>
      <c r="C12" s="8">
        <v>40.340000000000003</v>
      </c>
      <c r="D12" s="8">
        <v>668.67</v>
      </c>
      <c r="E12" s="8">
        <v>8037.5</v>
      </c>
      <c r="F12" s="9">
        <v>392.82</v>
      </c>
      <c r="G12" s="7">
        <v>43845</v>
      </c>
      <c r="H12" s="8">
        <v>1552.099975585938</v>
      </c>
      <c r="I12" s="8">
        <v>154.5</v>
      </c>
      <c r="J12" s="8">
        <v>239799.44622802729</v>
      </c>
      <c r="K12" t="str">
        <f t="shared" si="0"/>
        <v>OK</v>
      </c>
    </row>
    <row r="13" spans="1:11" ht="15.6" x14ac:dyDescent="0.3">
      <c r="A13" s="7">
        <v>43846</v>
      </c>
      <c r="B13" s="8">
        <v>1050</v>
      </c>
      <c r="C13" s="8">
        <v>40.880000000000003</v>
      </c>
      <c r="D13" s="8">
        <v>684.8</v>
      </c>
      <c r="E13" s="8">
        <v>8018.75</v>
      </c>
      <c r="F13" s="9">
        <v>391.33</v>
      </c>
      <c r="G13" s="7">
        <v>43846</v>
      </c>
      <c r="H13" s="8">
        <v>1549</v>
      </c>
      <c r="I13" s="8">
        <v>154.30000305175781</v>
      </c>
      <c r="J13" s="8">
        <v>239010.70472717291</v>
      </c>
      <c r="K13" t="str">
        <f t="shared" si="0"/>
        <v>OK</v>
      </c>
    </row>
    <row r="14" spans="1:11" ht="15.6" x14ac:dyDescent="0.3">
      <c r="A14" s="7">
        <v>43847</v>
      </c>
      <c r="B14" s="8">
        <v>1046.2</v>
      </c>
      <c r="C14" s="8">
        <v>40.54</v>
      </c>
      <c r="D14" s="8">
        <v>670</v>
      </c>
      <c r="E14" s="8">
        <v>8028.125</v>
      </c>
      <c r="F14" s="9">
        <v>393.75</v>
      </c>
      <c r="G14" s="7">
        <v>43847</v>
      </c>
      <c r="H14" s="8">
        <v>1558.800048828125</v>
      </c>
      <c r="I14" s="8">
        <v>154.25</v>
      </c>
      <c r="J14" s="8">
        <v>240444.90753173831</v>
      </c>
      <c r="K14" t="str">
        <f t="shared" si="0"/>
        <v>OK</v>
      </c>
    </row>
    <row r="15" spans="1:11" ht="15.6" x14ac:dyDescent="0.3">
      <c r="A15" s="7">
        <v>43850</v>
      </c>
      <c r="B15" s="8">
        <v>1047.8499999999999</v>
      </c>
      <c r="C15" s="8">
        <v>40.79</v>
      </c>
      <c r="D15" s="8">
        <v>660.52</v>
      </c>
      <c r="E15" s="8">
        <v>8023.4375</v>
      </c>
      <c r="F15" s="9">
        <v>394.06</v>
      </c>
      <c r="G15" s="7">
        <v>43850</v>
      </c>
      <c r="H15" s="8">
        <f>AVERAGE(H13:H14,H16:H17)</f>
        <v>1554.8750305175781</v>
      </c>
      <c r="I15" s="8">
        <f>AVERAGE(I13:I14,I16:I17)</f>
        <v>154.13750076293945</v>
      </c>
      <c r="J15" s="8">
        <f>H15*I15</f>
        <v>239664.5512026787</v>
      </c>
      <c r="K15" t="str">
        <f t="shared" si="0"/>
        <v>OK</v>
      </c>
    </row>
    <row r="16" spans="1:11" ht="15.6" x14ac:dyDescent="0.3">
      <c r="A16" s="7">
        <v>43851</v>
      </c>
      <c r="B16" s="8">
        <v>1049.25</v>
      </c>
      <c r="C16" s="8">
        <v>41.15</v>
      </c>
      <c r="D16" s="8">
        <v>660</v>
      </c>
      <c r="E16" s="8">
        <v>8017.1875</v>
      </c>
      <c r="F16" s="9">
        <v>391.31</v>
      </c>
      <c r="G16" s="7">
        <v>43851</v>
      </c>
      <c r="H16" s="8">
        <v>1556.400024414062</v>
      </c>
      <c r="I16" s="8">
        <v>154</v>
      </c>
      <c r="J16" s="8">
        <v>239685.6037597656</v>
      </c>
      <c r="K16" t="str">
        <f t="shared" si="0"/>
        <v>OK</v>
      </c>
    </row>
    <row r="17" spans="1:11" ht="15.6" x14ac:dyDescent="0.3">
      <c r="A17" s="7">
        <v>43852</v>
      </c>
      <c r="B17" s="8">
        <v>1048</v>
      </c>
      <c r="C17" s="8">
        <v>42.34</v>
      </c>
      <c r="D17" s="8">
        <v>660.13</v>
      </c>
      <c r="E17" s="8">
        <v>8013.541666666667</v>
      </c>
      <c r="F17" s="9">
        <v>386.85</v>
      </c>
      <c r="G17" s="7">
        <v>43852</v>
      </c>
      <c r="H17" s="8">
        <v>1555.300048828125</v>
      </c>
      <c r="I17" s="8">
        <v>154</v>
      </c>
      <c r="J17" s="8">
        <v>239516.20751953119</v>
      </c>
      <c r="K17" t="str">
        <f t="shared" si="0"/>
        <v>OK</v>
      </c>
    </row>
    <row r="18" spans="1:11" ht="15.6" x14ac:dyDescent="0.3">
      <c r="A18" s="7">
        <v>43853</v>
      </c>
      <c r="B18" s="8">
        <v>1043.8800000000001</v>
      </c>
      <c r="C18" s="8">
        <v>41.37</v>
      </c>
      <c r="D18" s="8">
        <v>660</v>
      </c>
      <c r="E18" s="8">
        <v>8000</v>
      </c>
      <c r="F18" s="9">
        <v>386.14</v>
      </c>
      <c r="G18" s="7">
        <v>43853</v>
      </c>
      <c r="H18" s="8">
        <v>1564.599975585938</v>
      </c>
      <c r="I18" s="8">
        <v>154</v>
      </c>
      <c r="J18" s="8">
        <v>240948.3962402344</v>
      </c>
      <c r="K18" t="str">
        <f t="shared" si="0"/>
        <v>OK</v>
      </c>
    </row>
    <row r="19" spans="1:11" ht="15.6" x14ac:dyDescent="0.3">
      <c r="A19" s="7">
        <v>43854</v>
      </c>
      <c r="B19" s="8">
        <v>1046.22</v>
      </c>
      <c r="C19" s="8">
        <v>41.63</v>
      </c>
      <c r="D19" s="8">
        <v>660</v>
      </c>
      <c r="E19" s="8">
        <v>8000.8405555555564</v>
      </c>
      <c r="F19" s="9">
        <v>384.83</v>
      </c>
      <c r="G19" s="7">
        <v>43854</v>
      </c>
      <c r="H19" s="8">
        <v>1571.099975585938</v>
      </c>
      <c r="I19" s="8">
        <v>154</v>
      </c>
      <c r="J19" s="8">
        <v>241949.3962402344</v>
      </c>
      <c r="K19" t="str">
        <f t="shared" si="0"/>
        <v>OK</v>
      </c>
    </row>
    <row r="20" spans="1:11" ht="15.6" x14ac:dyDescent="0.3">
      <c r="A20" s="7">
        <v>43857</v>
      </c>
      <c r="B20" s="8">
        <v>1046.8499999999999</v>
      </c>
      <c r="C20" s="8">
        <v>41.31</v>
      </c>
      <c r="D20" s="8">
        <v>664</v>
      </c>
      <c r="E20" s="8">
        <v>7996.6068518518514</v>
      </c>
      <c r="F20" s="9">
        <v>391.38</v>
      </c>
      <c r="G20" s="7">
        <v>43857</v>
      </c>
      <c r="H20" s="8">
        <v>1576.800048828125</v>
      </c>
      <c r="I20" s="8">
        <v>154</v>
      </c>
      <c r="J20" s="8">
        <v>242827.20751953119</v>
      </c>
      <c r="K20" t="str">
        <f t="shared" si="0"/>
        <v>OK</v>
      </c>
    </row>
    <row r="21" spans="1:11" ht="15.6" x14ac:dyDescent="0.3">
      <c r="A21" s="7">
        <v>43858</v>
      </c>
      <c r="B21" s="8">
        <v>1072.47</v>
      </c>
      <c r="C21" s="8">
        <v>41.11</v>
      </c>
      <c r="D21" s="8">
        <v>650.63</v>
      </c>
      <c r="E21" s="8">
        <v>7988.98</v>
      </c>
      <c r="F21" s="9">
        <v>389.56</v>
      </c>
      <c r="G21" s="7">
        <v>43858</v>
      </c>
      <c r="H21" s="8">
        <v>1569.199951171875</v>
      </c>
      <c r="I21" s="8">
        <v>153.75</v>
      </c>
      <c r="J21" s="8">
        <v>241264.49249267581</v>
      </c>
      <c r="K21" t="str">
        <f t="shared" si="0"/>
        <v>OK</v>
      </c>
    </row>
    <row r="22" spans="1:11" ht="15.6" x14ac:dyDescent="0.3">
      <c r="A22" s="7">
        <v>43859</v>
      </c>
      <c r="B22" s="8">
        <v>1070.06</v>
      </c>
      <c r="C22" s="8">
        <v>41.26</v>
      </c>
      <c r="D22" s="8">
        <v>650.01</v>
      </c>
      <c r="E22" s="8">
        <v>7992.7934259259246</v>
      </c>
      <c r="F22" s="9">
        <v>387.68</v>
      </c>
      <c r="G22" s="7">
        <v>43859</v>
      </c>
      <c r="H22" s="8">
        <v>1569.800048828125</v>
      </c>
      <c r="I22" s="8">
        <v>154</v>
      </c>
      <c r="J22" s="8">
        <v>241749.20751953119</v>
      </c>
      <c r="K22" t="str">
        <f t="shared" si="0"/>
        <v>OK</v>
      </c>
    </row>
    <row r="23" spans="1:11" ht="15.6" x14ac:dyDescent="0.3">
      <c r="A23" s="7">
        <v>43860</v>
      </c>
      <c r="B23" s="8">
        <v>1065.1300000000001</v>
      </c>
      <c r="C23" s="8">
        <v>41.03</v>
      </c>
      <c r="D23" s="8">
        <v>650</v>
      </c>
      <c r="E23" s="8">
        <v>7990.8867129629634</v>
      </c>
      <c r="F23" s="9">
        <v>388.39</v>
      </c>
      <c r="G23" s="7">
        <v>43860</v>
      </c>
      <c r="H23" s="8">
        <v>1583.5</v>
      </c>
      <c r="I23" s="8">
        <v>154.05000305175781</v>
      </c>
      <c r="J23" s="8">
        <v>243938.1798324585</v>
      </c>
      <c r="K23" t="str">
        <f t="shared" si="0"/>
        <v>OK</v>
      </c>
    </row>
    <row r="24" spans="1:11" ht="15.6" x14ac:dyDescent="0.3">
      <c r="A24" s="7">
        <v>43861</v>
      </c>
      <c r="B24" s="8">
        <v>1073.97</v>
      </c>
      <c r="C24" s="8">
        <v>40.76</v>
      </c>
      <c r="D24" s="8">
        <v>685.75</v>
      </c>
      <c r="E24" s="8">
        <v>7991.8400694444445</v>
      </c>
      <c r="F24" s="9">
        <v>384.47</v>
      </c>
      <c r="G24" s="7">
        <v>43861</v>
      </c>
      <c r="H24" s="8">
        <v>1582.900024414062</v>
      </c>
      <c r="I24" s="8">
        <v>154</v>
      </c>
      <c r="J24" s="8">
        <v>243766.6037597656</v>
      </c>
      <c r="K24" t="str">
        <f t="shared" si="0"/>
        <v>OK</v>
      </c>
    </row>
    <row r="25" spans="1:11" ht="15.6" x14ac:dyDescent="0.3">
      <c r="A25" s="7">
        <v>43864</v>
      </c>
      <c r="B25" s="8">
        <v>1058.49</v>
      </c>
      <c r="C25" s="8">
        <v>40</v>
      </c>
      <c r="D25" s="8">
        <v>649.98</v>
      </c>
      <c r="E25" s="8">
        <v>7991.3633912037039</v>
      </c>
      <c r="F25" s="9">
        <v>368.18</v>
      </c>
      <c r="G25" s="7">
        <v>43864</v>
      </c>
      <c r="H25" s="8">
        <v>1577.199951171875</v>
      </c>
      <c r="I25" s="8">
        <v>154</v>
      </c>
      <c r="J25" s="8">
        <v>242888.79248046881</v>
      </c>
      <c r="K25" t="str">
        <f t="shared" si="0"/>
        <v>OK</v>
      </c>
    </row>
    <row r="26" spans="1:11" ht="15.6" x14ac:dyDescent="0.3">
      <c r="A26" s="7">
        <v>43865</v>
      </c>
      <c r="B26" s="8">
        <v>1049.94</v>
      </c>
      <c r="C26" s="8">
        <v>40.200000000000003</v>
      </c>
      <c r="D26" s="8">
        <v>647</v>
      </c>
      <c r="E26" s="8">
        <v>7977.7344868827158</v>
      </c>
      <c r="F26" s="9">
        <v>368.73</v>
      </c>
      <c r="G26" s="7">
        <v>43865</v>
      </c>
      <c r="H26" s="8">
        <v>1550.400024414062</v>
      </c>
      <c r="I26" s="8">
        <v>153.03358459472659</v>
      </c>
      <c r="J26" s="8">
        <v>237263.27329183559</v>
      </c>
      <c r="K26" t="str">
        <f>IF(A26=G26,"OK","Mismatched")</f>
        <v>OK</v>
      </c>
    </row>
    <row r="27" spans="1:11" ht="15.6" x14ac:dyDescent="0.3">
      <c r="A27" s="7">
        <v>43867</v>
      </c>
      <c r="B27" s="8">
        <v>1044.54</v>
      </c>
      <c r="C27" s="8">
        <v>40.33</v>
      </c>
      <c r="D27" s="8">
        <v>659.9</v>
      </c>
      <c r="E27" s="8">
        <v>7848.0244695216052</v>
      </c>
      <c r="F27" s="9">
        <v>367.4</v>
      </c>
      <c r="G27" s="7">
        <v>43867</v>
      </c>
      <c r="H27" s="8">
        <v>1565.099975585938</v>
      </c>
      <c r="I27" s="8">
        <v>153.75</v>
      </c>
      <c r="J27" s="8">
        <v>240634.12124633789</v>
      </c>
      <c r="K27" t="str">
        <f t="shared" ref="K27:K90" si="1">IF(A27=G27,"OK","Mismatched")</f>
        <v>OK</v>
      </c>
    </row>
    <row r="28" spans="1:11" ht="15.6" x14ac:dyDescent="0.3">
      <c r="A28" s="7">
        <v>43868</v>
      </c>
      <c r="B28" s="8">
        <v>1040.57</v>
      </c>
      <c r="C28" s="8">
        <v>39.58</v>
      </c>
      <c r="D28" s="8">
        <v>641.72749999999996</v>
      </c>
      <c r="E28" s="8">
        <v>7950</v>
      </c>
      <c r="F28" s="9">
        <v>356.93</v>
      </c>
      <c r="G28" s="7">
        <v>43868</v>
      </c>
      <c r="H28" s="8">
        <v>1568.599975585938</v>
      </c>
      <c r="I28" s="8">
        <v>153.5</v>
      </c>
      <c r="J28" s="8">
        <v>240780.09625244141</v>
      </c>
      <c r="K28" t="str">
        <f t="shared" si="1"/>
        <v>OK</v>
      </c>
    </row>
    <row r="29" spans="1:11" ht="15.6" x14ac:dyDescent="0.3">
      <c r="A29" s="7">
        <v>43871</v>
      </c>
      <c r="B29" s="8">
        <v>1000</v>
      </c>
      <c r="C29" s="8">
        <v>38.85</v>
      </c>
      <c r="D29" s="8">
        <v>630.01</v>
      </c>
      <c r="E29" s="8">
        <v>7473</v>
      </c>
      <c r="F29" s="9">
        <v>344.64</v>
      </c>
      <c r="G29" s="7">
        <v>43871</v>
      </c>
      <c r="H29" s="8">
        <v>1574.699951171875</v>
      </c>
      <c r="I29" s="8">
        <v>154.1499938964844</v>
      </c>
      <c r="J29" s="8">
        <v>242739.9878619388</v>
      </c>
      <c r="K29" t="str">
        <f t="shared" si="1"/>
        <v>OK</v>
      </c>
    </row>
    <row r="30" spans="1:11" ht="15.6" x14ac:dyDescent="0.3">
      <c r="A30" s="7">
        <v>43872</v>
      </c>
      <c r="B30" s="8">
        <v>1004.47</v>
      </c>
      <c r="C30" s="8">
        <v>39.81</v>
      </c>
      <c r="D30" s="8">
        <v>630</v>
      </c>
      <c r="E30" s="8">
        <v>7562</v>
      </c>
      <c r="F30" s="9">
        <v>349.03</v>
      </c>
      <c r="G30" s="7">
        <v>43872</v>
      </c>
      <c r="H30" s="8">
        <v>1565.599975585938</v>
      </c>
      <c r="I30" s="8">
        <v>154</v>
      </c>
      <c r="J30" s="8">
        <v>241102.3962402344</v>
      </c>
      <c r="K30" t="str">
        <f t="shared" si="1"/>
        <v>OK</v>
      </c>
    </row>
    <row r="31" spans="1:11" ht="15.6" x14ac:dyDescent="0.3">
      <c r="A31" s="7">
        <v>43873</v>
      </c>
      <c r="B31" s="8">
        <v>1022.08</v>
      </c>
      <c r="C31" s="8">
        <v>40.1</v>
      </c>
      <c r="D31" s="8">
        <v>657.9</v>
      </c>
      <c r="E31" s="8">
        <v>7400</v>
      </c>
      <c r="F31" s="9">
        <v>360.03</v>
      </c>
      <c r="G31" s="7">
        <v>43873</v>
      </c>
      <c r="H31" s="8">
        <v>1567.400024414062</v>
      </c>
      <c r="I31" s="8">
        <v>154</v>
      </c>
      <c r="J31" s="8">
        <v>241379.6037597656</v>
      </c>
      <c r="K31" t="str">
        <f t="shared" si="1"/>
        <v>OK</v>
      </c>
    </row>
    <row r="32" spans="1:11" ht="15.6" x14ac:dyDescent="0.3">
      <c r="A32" s="7">
        <v>43874</v>
      </c>
      <c r="B32" s="8">
        <v>1030.51</v>
      </c>
      <c r="C32" s="8">
        <v>38.49</v>
      </c>
      <c r="D32" s="8">
        <v>657.4</v>
      </c>
      <c r="E32" s="8">
        <v>7425</v>
      </c>
      <c r="F32" s="9">
        <v>359</v>
      </c>
      <c r="G32" s="7">
        <v>43874</v>
      </c>
      <c r="H32" s="8">
        <v>1575.099975585938</v>
      </c>
      <c r="I32" s="8">
        <v>152.95869445800781</v>
      </c>
      <c r="J32" s="8">
        <v>240925.23590646501</v>
      </c>
      <c r="K32" t="str">
        <f t="shared" si="1"/>
        <v>OK</v>
      </c>
    </row>
    <row r="33" spans="1:11" ht="15.6" x14ac:dyDescent="0.3">
      <c r="A33" s="7">
        <v>43875</v>
      </c>
      <c r="B33" s="8">
        <v>1027</v>
      </c>
      <c r="C33" s="8">
        <v>38.909999999999997</v>
      </c>
      <c r="D33" s="8">
        <v>640</v>
      </c>
      <c r="E33" s="8">
        <v>7412.5</v>
      </c>
      <c r="F33" s="9">
        <v>364.71</v>
      </c>
      <c r="G33" s="7">
        <v>43875</v>
      </c>
      <c r="H33" s="8">
        <v>1582.699951171875</v>
      </c>
      <c r="I33" s="8">
        <v>153.75</v>
      </c>
      <c r="J33" s="8">
        <v>243340.11749267581</v>
      </c>
      <c r="K33" t="str">
        <f t="shared" si="1"/>
        <v>OK</v>
      </c>
    </row>
    <row r="34" spans="1:11" ht="15.6" x14ac:dyDescent="0.3">
      <c r="A34" s="7">
        <v>43878</v>
      </c>
      <c r="B34" s="8">
        <v>1029.48</v>
      </c>
      <c r="C34" s="8">
        <v>39.49</v>
      </c>
      <c r="D34" s="8">
        <v>641.8075</v>
      </c>
      <c r="E34" s="8">
        <v>7418.75</v>
      </c>
      <c r="F34" s="9">
        <v>360.33</v>
      </c>
      <c r="G34" s="7">
        <v>43878</v>
      </c>
      <c r="H34" s="8">
        <f>AVERAGE(H32:H33,H35:H36)</f>
        <v>1591.3249816894531</v>
      </c>
      <c r="I34" s="8">
        <f>AVERAGE(I32:I33,I35:I36)</f>
        <v>153.65217208862305</v>
      </c>
      <c r="J34" s="8">
        <f>H34*I34</f>
        <v>244510.53993547277</v>
      </c>
      <c r="K34" t="str">
        <f t="shared" si="1"/>
        <v>OK</v>
      </c>
    </row>
    <row r="35" spans="1:11" ht="15.6" x14ac:dyDescent="0.3">
      <c r="A35" s="7">
        <v>43879</v>
      </c>
      <c r="B35" s="8">
        <v>1036.07</v>
      </c>
      <c r="C35" s="8">
        <v>39.5</v>
      </c>
      <c r="D35" s="8">
        <v>635.4</v>
      </c>
      <c r="E35" s="8">
        <v>7415.625</v>
      </c>
      <c r="F35" s="9">
        <v>359.77</v>
      </c>
      <c r="G35" s="7">
        <v>43879</v>
      </c>
      <c r="H35" s="8">
        <v>1600</v>
      </c>
      <c r="I35" s="8">
        <v>154</v>
      </c>
      <c r="J35" s="8">
        <v>246400</v>
      </c>
      <c r="K35" t="str">
        <f t="shared" si="1"/>
        <v>OK</v>
      </c>
    </row>
    <row r="36" spans="1:11" ht="15.6" x14ac:dyDescent="0.3">
      <c r="A36" s="7">
        <v>43880</v>
      </c>
      <c r="B36" s="8">
        <v>1020</v>
      </c>
      <c r="C36" s="8">
        <v>40.729999999999997</v>
      </c>
      <c r="D36" s="8">
        <v>634.42999999999995</v>
      </c>
      <c r="E36" s="8">
        <v>7417.1875</v>
      </c>
      <c r="F36" s="9">
        <v>362.95</v>
      </c>
      <c r="G36" s="7">
        <v>43880</v>
      </c>
      <c r="H36" s="8">
        <v>1607.5</v>
      </c>
      <c r="I36" s="8">
        <v>153.8999938964844</v>
      </c>
      <c r="J36" s="8">
        <v>247394.2401885986</v>
      </c>
      <c r="K36" t="str">
        <f t="shared" si="1"/>
        <v>OK</v>
      </c>
    </row>
    <row r="37" spans="1:11" ht="15.6" x14ac:dyDescent="0.3">
      <c r="A37" s="7">
        <v>43881</v>
      </c>
      <c r="B37" s="8">
        <v>1020</v>
      </c>
      <c r="C37" s="8">
        <v>40.96</v>
      </c>
      <c r="D37" s="8">
        <v>625</v>
      </c>
      <c r="E37" s="8">
        <v>7544.270833333333</v>
      </c>
      <c r="F37" s="9">
        <v>386.54</v>
      </c>
      <c r="G37" s="7">
        <v>43881</v>
      </c>
      <c r="H37" s="8">
        <v>1616.599975585938</v>
      </c>
      <c r="I37" s="8">
        <v>153.6499938964844</v>
      </c>
      <c r="J37" s="8">
        <v>248390.57638183609</v>
      </c>
      <c r="K37" t="str">
        <f t="shared" si="1"/>
        <v>OK</v>
      </c>
    </row>
    <row r="38" spans="1:11" ht="15.6" x14ac:dyDescent="0.3">
      <c r="A38" s="7">
        <v>43882</v>
      </c>
      <c r="B38" s="8">
        <v>1011.67</v>
      </c>
      <c r="C38" s="8">
        <v>41.4</v>
      </c>
      <c r="D38" s="8">
        <v>625</v>
      </c>
      <c r="E38" s="8">
        <v>7640.364583333333</v>
      </c>
      <c r="F38" s="9">
        <v>382.5</v>
      </c>
      <c r="G38" s="7">
        <v>43882</v>
      </c>
      <c r="H38" s="8">
        <v>1644.599975585938</v>
      </c>
      <c r="I38" s="8">
        <v>153.75</v>
      </c>
      <c r="J38" s="8">
        <v>252857.24624633789</v>
      </c>
      <c r="K38" t="str">
        <f t="shared" si="1"/>
        <v>OK</v>
      </c>
    </row>
    <row r="39" spans="1:11" ht="15.6" x14ac:dyDescent="0.3">
      <c r="A39" s="7">
        <v>43885</v>
      </c>
      <c r="B39" s="8">
        <v>988.59</v>
      </c>
      <c r="C39" s="8">
        <v>40.5</v>
      </c>
      <c r="D39" s="8">
        <v>642.66</v>
      </c>
      <c r="E39" s="8">
        <v>7800</v>
      </c>
      <c r="F39" s="9">
        <v>364.36</v>
      </c>
      <c r="G39" s="7">
        <v>43885</v>
      </c>
      <c r="H39" s="8">
        <v>1672.400024414062</v>
      </c>
      <c r="I39" s="8">
        <v>153.80000305175781</v>
      </c>
      <c r="J39" s="8">
        <v>257215.12885864271</v>
      </c>
      <c r="K39" t="str">
        <f t="shared" si="1"/>
        <v>OK</v>
      </c>
    </row>
    <row r="40" spans="1:11" ht="15.6" x14ac:dyDescent="0.3">
      <c r="A40" s="7">
        <v>43886</v>
      </c>
      <c r="B40" s="8">
        <v>983.6</v>
      </c>
      <c r="C40" s="8">
        <v>40.49</v>
      </c>
      <c r="D40" s="8">
        <v>629.66</v>
      </c>
      <c r="E40" s="8">
        <v>7800</v>
      </c>
      <c r="F40" s="9">
        <v>358.16</v>
      </c>
      <c r="G40" s="7">
        <v>43886</v>
      </c>
      <c r="H40" s="8">
        <v>1646.900024414062</v>
      </c>
      <c r="I40" s="8">
        <v>153.8500061035156</v>
      </c>
      <c r="J40" s="8">
        <v>253375.57880798349</v>
      </c>
      <c r="K40" t="str">
        <f t="shared" si="1"/>
        <v>OK</v>
      </c>
    </row>
    <row r="41" spans="1:11" ht="15.6" x14ac:dyDescent="0.3">
      <c r="A41" s="7">
        <v>43887</v>
      </c>
      <c r="B41" s="8">
        <v>975.63</v>
      </c>
      <c r="C41" s="8">
        <v>39.5</v>
      </c>
      <c r="D41" s="8">
        <v>641.5</v>
      </c>
      <c r="E41" s="8">
        <v>7718.1833333333334</v>
      </c>
      <c r="F41" s="9">
        <v>342.58</v>
      </c>
      <c r="G41" s="7">
        <v>43887</v>
      </c>
      <c r="H41" s="8">
        <v>1640</v>
      </c>
      <c r="I41" s="8">
        <v>153.75</v>
      </c>
      <c r="J41" s="8">
        <v>252150</v>
      </c>
      <c r="K41" t="str">
        <f t="shared" si="1"/>
        <v>OK</v>
      </c>
    </row>
    <row r="42" spans="1:11" ht="15.6" x14ac:dyDescent="0.3">
      <c r="A42" s="7">
        <v>43888</v>
      </c>
      <c r="B42" s="8">
        <v>943.03</v>
      </c>
      <c r="C42" s="8">
        <v>40</v>
      </c>
      <c r="D42" s="8">
        <v>632</v>
      </c>
      <c r="E42" s="8">
        <v>7554.55</v>
      </c>
      <c r="F42" s="9">
        <v>338.91</v>
      </c>
      <c r="G42" s="7">
        <v>43888</v>
      </c>
      <c r="H42" s="8">
        <v>1640</v>
      </c>
      <c r="I42" s="8">
        <v>153.80000305175781</v>
      </c>
      <c r="J42" s="8">
        <v>252232.00500488281</v>
      </c>
      <c r="K42" t="str">
        <f t="shared" si="1"/>
        <v>OK</v>
      </c>
    </row>
    <row r="43" spans="1:11" ht="15.6" x14ac:dyDescent="0.3">
      <c r="A43" s="7">
        <v>43889</v>
      </c>
      <c r="B43" s="8">
        <v>985</v>
      </c>
      <c r="C43" s="8">
        <v>40</v>
      </c>
      <c r="D43" s="8">
        <v>644.57749999999999</v>
      </c>
      <c r="E43" s="8">
        <v>7636.3666666666668</v>
      </c>
      <c r="F43" s="9">
        <v>345.9</v>
      </c>
      <c r="G43" s="7">
        <v>43889</v>
      </c>
      <c r="H43" s="8">
        <v>1564.099975585938</v>
      </c>
      <c r="I43" s="8">
        <v>153.75</v>
      </c>
      <c r="J43" s="8">
        <v>240480.37124633789</v>
      </c>
      <c r="K43" t="str">
        <f t="shared" si="1"/>
        <v>OK</v>
      </c>
    </row>
    <row r="44" spans="1:11" ht="15.6" x14ac:dyDescent="0.3">
      <c r="A44" s="7">
        <v>43892</v>
      </c>
      <c r="B44" s="8">
        <v>1009.71</v>
      </c>
      <c r="C44" s="8">
        <v>41</v>
      </c>
      <c r="D44" s="8">
        <v>652.21</v>
      </c>
      <c r="E44" s="8">
        <v>7595.4583333333339</v>
      </c>
      <c r="F44" s="9">
        <v>355.79</v>
      </c>
      <c r="G44" s="7">
        <v>43892</v>
      </c>
      <c r="H44" s="8">
        <v>1592.300048828125</v>
      </c>
      <c r="I44" s="8">
        <v>153.80000305175781</v>
      </c>
      <c r="J44" s="8">
        <v>244895.75236907971</v>
      </c>
      <c r="K44" t="str">
        <f t="shared" si="1"/>
        <v>OK</v>
      </c>
    </row>
    <row r="45" spans="1:11" ht="15.6" x14ac:dyDescent="0.3">
      <c r="A45" s="7">
        <v>43893</v>
      </c>
      <c r="B45" s="8">
        <v>1003.36</v>
      </c>
      <c r="C45" s="8">
        <v>40.5</v>
      </c>
      <c r="D45" s="8">
        <v>652.6</v>
      </c>
      <c r="E45" s="8">
        <v>7610.6083333333336</v>
      </c>
      <c r="F45" s="9">
        <v>356</v>
      </c>
      <c r="G45" s="7">
        <v>43893</v>
      </c>
      <c r="H45" s="8">
        <v>1642.099975585938</v>
      </c>
      <c r="I45" s="8">
        <v>153.94999694824219</v>
      </c>
      <c r="J45" s="8">
        <v>252801.28623016359</v>
      </c>
      <c r="K45" t="str">
        <f t="shared" si="1"/>
        <v>OK</v>
      </c>
    </row>
    <row r="46" spans="1:11" ht="15.6" x14ac:dyDescent="0.3">
      <c r="A46" s="7">
        <v>43894</v>
      </c>
      <c r="B46" s="8">
        <v>1000</v>
      </c>
      <c r="C46" s="8">
        <v>41.267499999999998</v>
      </c>
      <c r="D46" s="8">
        <v>649.99</v>
      </c>
      <c r="E46" s="8">
        <v>7626.5166666666664</v>
      </c>
      <c r="F46" s="9">
        <v>367.13</v>
      </c>
      <c r="G46" s="7">
        <v>43894</v>
      </c>
      <c r="H46" s="8">
        <v>1641.099975585938</v>
      </c>
      <c r="I46" s="8">
        <v>153.75</v>
      </c>
      <c r="J46" s="8">
        <v>252319.12124633789</v>
      </c>
      <c r="K46" t="str">
        <f t="shared" si="1"/>
        <v>OK</v>
      </c>
    </row>
    <row r="47" spans="1:11" ht="15.6" x14ac:dyDescent="0.3">
      <c r="A47" s="7">
        <v>43895</v>
      </c>
      <c r="B47" s="8">
        <v>1001.57</v>
      </c>
      <c r="C47" s="8">
        <v>41.42</v>
      </c>
      <c r="D47" s="8">
        <v>650</v>
      </c>
      <c r="E47" s="8">
        <v>7600</v>
      </c>
      <c r="F47" s="9">
        <v>368.49</v>
      </c>
      <c r="G47" s="7">
        <v>43895</v>
      </c>
      <c r="H47" s="8">
        <v>1666.400024414062</v>
      </c>
      <c r="I47" s="8">
        <v>153.75</v>
      </c>
      <c r="J47" s="8">
        <v>256209.00375366211</v>
      </c>
      <c r="K47" t="str">
        <f t="shared" si="1"/>
        <v>OK</v>
      </c>
    </row>
    <row r="48" spans="1:11" ht="15.6" x14ac:dyDescent="0.3">
      <c r="A48" s="7">
        <v>43896</v>
      </c>
      <c r="B48" s="8">
        <v>985.94</v>
      </c>
      <c r="C48" s="8">
        <v>42.15</v>
      </c>
      <c r="D48" s="8">
        <v>652</v>
      </c>
      <c r="E48" s="8">
        <v>7700</v>
      </c>
      <c r="F48" s="9">
        <v>353.03</v>
      </c>
      <c r="G48" s="7">
        <v>43896</v>
      </c>
      <c r="H48" s="8">
        <v>1670.800048828125</v>
      </c>
      <c r="I48" s="8">
        <v>153.75</v>
      </c>
      <c r="J48" s="8">
        <v>256885.50750732419</v>
      </c>
      <c r="K48" t="str">
        <f t="shared" si="1"/>
        <v>OK</v>
      </c>
    </row>
    <row r="49" spans="1:11" ht="15.6" x14ac:dyDescent="0.3">
      <c r="A49" s="7">
        <v>43899</v>
      </c>
      <c r="B49" s="8">
        <v>995.2</v>
      </c>
      <c r="C49" s="8">
        <v>44.73</v>
      </c>
      <c r="D49" s="8">
        <v>626</v>
      </c>
      <c r="E49" s="8">
        <v>7203.5</v>
      </c>
      <c r="F49" s="9">
        <v>339.84</v>
      </c>
      <c r="G49" s="7">
        <v>43899</v>
      </c>
      <c r="H49" s="8">
        <v>1674.5</v>
      </c>
      <c r="I49" s="8">
        <v>153.69999694824219</v>
      </c>
      <c r="J49" s="8">
        <v>257370.64488983151</v>
      </c>
      <c r="K49" t="str">
        <f t="shared" si="1"/>
        <v>OK</v>
      </c>
    </row>
    <row r="50" spans="1:11" ht="15.6" x14ac:dyDescent="0.3">
      <c r="A50" s="7">
        <v>43900</v>
      </c>
      <c r="B50" s="8">
        <v>1007.04</v>
      </c>
      <c r="C50" s="8">
        <v>45</v>
      </c>
      <c r="D50" s="8">
        <v>640</v>
      </c>
      <c r="E50" s="8">
        <v>7451.75</v>
      </c>
      <c r="F50" s="9">
        <v>348.38</v>
      </c>
      <c r="G50" s="7">
        <v>43900</v>
      </c>
      <c r="H50" s="8">
        <v>1659.099975585938</v>
      </c>
      <c r="I50" s="8">
        <v>155.5</v>
      </c>
      <c r="J50" s="8">
        <v>257990.04620361331</v>
      </c>
      <c r="K50" t="str">
        <f t="shared" si="1"/>
        <v>OK</v>
      </c>
    </row>
    <row r="51" spans="1:11" ht="15.6" x14ac:dyDescent="0.3">
      <c r="A51" s="7">
        <v>43901</v>
      </c>
      <c r="B51" s="8">
        <v>1006.21</v>
      </c>
      <c r="C51" s="8">
        <v>44.46</v>
      </c>
      <c r="D51" s="8">
        <v>649.74</v>
      </c>
      <c r="E51" s="8">
        <v>7327.625</v>
      </c>
      <c r="F51" s="9">
        <v>343.71</v>
      </c>
      <c r="G51" s="7">
        <v>43901</v>
      </c>
      <c r="H51" s="8">
        <v>1641.400024414062</v>
      </c>
      <c r="I51" s="8">
        <v>155.5</v>
      </c>
      <c r="J51" s="8">
        <v>255237.70379638669</v>
      </c>
      <c r="K51" t="str">
        <f t="shared" si="1"/>
        <v>OK</v>
      </c>
    </row>
    <row r="52" spans="1:11" ht="15.6" x14ac:dyDescent="0.3">
      <c r="A52" s="7">
        <v>43902</v>
      </c>
      <c r="B52" s="8">
        <v>1076.52</v>
      </c>
      <c r="C52" s="8">
        <v>43.05</v>
      </c>
      <c r="D52" s="8">
        <v>622.9</v>
      </c>
      <c r="E52" s="8">
        <v>7327.625</v>
      </c>
      <c r="F52" s="9">
        <v>320.25</v>
      </c>
      <c r="G52" s="7">
        <v>43902</v>
      </c>
      <c r="H52" s="8">
        <v>1589.300048828125</v>
      </c>
      <c r="I52" s="8">
        <v>157.91401672363281</v>
      </c>
      <c r="J52" s="8">
        <v>250972.75448951501</v>
      </c>
      <c r="K52" t="str">
        <f t="shared" si="1"/>
        <v>OK</v>
      </c>
    </row>
    <row r="53" spans="1:11" ht="15.6" x14ac:dyDescent="0.3">
      <c r="A53" s="7">
        <v>43903</v>
      </c>
      <c r="B53" s="8">
        <v>1053.1300000000001</v>
      </c>
      <c r="C53" s="8">
        <v>40.89</v>
      </c>
      <c r="D53" s="8">
        <v>645</v>
      </c>
      <c r="E53" s="8">
        <v>7286.25</v>
      </c>
      <c r="F53" s="9">
        <v>311.38</v>
      </c>
      <c r="G53" s="7">
        <v>43903</v>
      </c>
      <c r="H53" s="8">
        <v>1515.699951171875</v>
      </c>
      <c r="I53" s="8">
        <v>158.5</v>
      </c>
      <c r="J53" s="8">
        <v>240238.44226074219</v>
      </c>
      <c r="K53" t="str">
        <f t="shared" si="1"/>
        <v>OK</v>
      </c>
    </row>
    <row r="54" spans="1:11" ht="15.6" x14ac:dyDescent="0.3">
      <c r="A54" s="7">
        <v>43906</v>
      </c>
      <c r="B54" s="8">
        <v>974.15</v>
      </c>
      <c r="C54" s="8">
        <v>37.83</v>
      </c>
      <c r="D54" s="8">
        <v>625.36500000000001</v>
      </c>
      <c r="E54" s="8">
        <v>7203.5</v>
      </c>
      <c r="F54" s="9">
        <v>288.05</v>
      </c>
      <c r="G54" s="7">
        <v>43906</v>
      </c>
      <c r="H54" s="8">
        <v>1485.900024414062</v>
      </c>
      <c r="I54" s="8">
        <v>155.47993469238281</v>
      </c>
      <c r="J54" s="8">
        <v>231027.63875530849</v>
      </c>
      <c r="K54" t="str">
        <f t="shared" si="1"/>
        <v>OK</v>
      </c>
    </row>
    <row r="55" spans="1:11" ht="15.6" x14ac:dyDescent="0.3">
      <c r="A55" s="7">
        <v>43907</v>
      </c>
      <c r="B55" s="8">
        <v>931.06</v>
      </c>
      <c r="C55" s="8">
        <v>35.42</v>
      </c>
      <c r="D55" s="8">
        <v>619.11</v>
      </c>
      <c r="E55" s="8">
        <v>7063.25</v>
      </c>
      <c r="F55" s="9">
        <v>279.89999999999998</v>
      </c>
      <c r="G55" s="7">
        <v>43907</v>
      </c>
      <c r="H55" s="8">
        <v>1524.900024414062</v>
      </c>
      <c r="I55" s="8">
        <v>158</v>
      </c>
      <c r="J55" s="8">
        <v>240934.2038574219</v>
      </c>
      <c r="K55" t="str">
        <f t="shared" si="1"/>
        <v>OK</v>
      </c>
    </row>
    <row r="56" spans="1:11" ht="15.6" x14ac:dyDescent="0.3">
      <c r="A56" s="7">
        <v>43908</v>
      </c>
      <c r="B56" s="8">
        <v>866.51</v>
      </c>
      <c r="C56" s="8">
        <v>32.770000000000003</v>
      </c>
      <c r="D56" s="8">
        <v>614.45000000000005</v>
      </c>
      <c r="E56" s="8">
        <v>6988.916666666667</v>
      </c>
      <c r="F56" s="9">
        <v>258.91000000000003</v>
      </c>
      <c r="G56" s="7">
        <v>43908</v>
      </c>
      <c r="H56" s="8">
        <v>1477.300048828125</v>
      </c>
      <c r="I56" s="8">
        <v>157.717529296875</v>
      </c>
      <c r="J56" s="8">
        <v>232996.1137313247</v>
      </c>
      <c r="K56" t="str">
        <f t="shared" si="1"/>
        <v>OK</v>
      </c>
    </row>
    <row r="57" spans="1:11" ht="15.6" x14ac:dyDescent="0.3">
      <c r="A57" s="7">
        <v>43909</v>
      </c>
      <c r="B57" s="8">
        <v>823.15</v>
      </c>
      <c r="C57" s="8">
        <v>30.75</v>
      </c>
      <c r="D57" s="8">
        <v>616.85</v>
      </c>
      <c r="E57" s="8">
        <v>6700</v>
      </c>
      <c r="F57" s="9">
        <v>240.94</v>
      </c>
      <c r="G57" s="7">
        <v>43909</v>
      </c>
      <c r="H57" s="8">
        <v>1478.599975585938</v>
      </c>
      <c r="I57" s="8">
        <v>158.25</v>
      </c>
      <c r="J57" s="8">
        <v>233988.44613647461</v>
      </c>
      <c r="K57" t="str">
        <f t="shared" si="1"/>
        <v>OK</v>
      </c>
    </row>
    <row r="58" spans="1:11" ht="15.6" x14ac:dyDescent="0.3">
      <c r="A58" s="7">
        <v>43910</v>
      </c>
      <c r="B58" s="8">
        <v>836.5</v>
      </c>
      <c r="C58" s="8">
        <v>28.9</v>
      </c>
      <c r="D58" s="8">
        <v>584.01</v>
      </c>
      <c r="E58" s="8">
        <v>6844.4583333333339</v>
      </c>
      <c r="F58" s="9">
        <v>249.45</v>
      </c>
      <c r="G58" s="7">
        <v>43910</v>
      </c>
      <c r="H58" s="8">
        <v>1484</v>
      </c>
      <c r="I58" s="8">
        <v>158</v>
      </c>
      <c r="J58" s="8">
        <v>234472</v>
      </c>
      <c r="K58" t="str">
        <f t="shared" si="1"/>
        <v>OK</v>
      </c>
    </row>
    <row r="59" spans="1:11" ht="15.6" x14ac:dyDescent="0.3">
      <c r="A59" s="7">
        <v>43914</v>
      </c>
      <c r="B59" s="8">
        <v>773.77</v>
      </c>
      <c r="C59" s="8">
        <v>26.74</v>
      </c>
      <c r="D59" s="8">
        <v>568.16999999999996</v>
      </c>
      <c r="E59" s="8">
        <v>6772.229166666667</v>
      </c>
      <c r="F59" s="9">
        <v>230.75</v>
      </c>
      <c r="G59" s="7">
        <v>43914</v>
      </c>
      <c r="H59" s="8">
        <v>1660.199951171875</v>
      </c>
      <c r="I59" s="8">
        <v>157.80000305175781</v>
      </c>
      <c r="J59" s="8">
        <v>261979.55736144999</v>
      </c>
      <c r="K59" t="str">
        <f t="shared" si="1"/>
        <v>OK</v>
      </c>
    </row>
    <row r="60" spans="1:11" ht="15.6" x14ac:dyDescent="0.3">
      <c r="A60" s="7">
        <v>43915</v>
      </c>
      <c r="B60" s="8">
        <v>743.57</v>
      </c>
      <c r="C60" s="8">
        <v>24.74</v>
      </c>
      <c r="D60" s="8">
        <v>602.66</v>
      </c>
      <c r="E60" s="8">
        <v>6808.34375</v>
      </c>
      <c r="F60" s="9">
        <v>224.14</v>
      </c>
      <c r="G60" s="7">
        <v>43915</v>
      </c>
      <c r="H60" s="8">
        <v>1632.300048828125</v>
      </c>
      <c r="I60" s="8">
        <v>158.30000305175781</v>
      </c>
      <c r="J60" s="8">
        <v>258393.10271087661</v>
      </c>
      <c r="K60" t="str">
        <f t="shared" si="1"/>
        <v>OK</v>
      </c>
    </row>
    <row r="61" spans="1:11" ht="15.6" x14ac:dyDescent="0.3">
      <c r="A61" s="7">
        <v>43916</v>
      </c>
      <c r="B61" s="8">
        <v>718.3</v>
      </c>
      <c r="C61" s="8">
        <v>23.22</v>
      </c>
      <c r="D61" s="8">
        <v>624.03</v>
      </c>
      <c r="E61" s="8">
        <v>6790.2864583333339</v>
      </c>
      <c r="F61" s="9">
        <v>218.53</v>
      </c>
      <c r="G61" s="7">
        <v>43916</v>
      </c>
      <c r="H61" s="8">
        <v>1650.099975585938</v>
      </c>
      <c r="I61" s="8">
        <v>160</v>
      </c>
      <c r="J61" s="8">
        <v>264015.99609375</v>
      </c>
      <c r="K61" t="str">
        <f t="shared" si="1"/>
        <v>OK</v>
      </c>
    </row>
    <row r="62" spans="1:11" ht="15.6" x14ac:dyDescent="0.3">
      <c r="A62" s="7">
        <v>43917</v>
      </c>
      <c r="B62" s="8">
        <v>721.99</v>
      </c>
      <c r="C62" s="8">
        <v>24.05</v>
      </c>
      <c r="D62" s="8">
        <v>634.9</v>
      </c>
      <c r="E62" s="8">
        <v>6766.2100694444453</v>
      </c>
      <c r="F62" s="9">
        <v>224.06</v>
      </c>
      <c r="G62" s="7">
        <v>43917</v>
      </c>
      <c r="H62" s="8">
        <v>1623.900024414062</v>
      </c>
      <c r="I62" s="8">
        <v>163.75</v>
      </c>
      <c r="J62" s="8">
        <v>265913.62899780268</v>
      </c>
      <c r="K62" t="str">
        <f t="shared" si="1"/>
        <v>OK</v>
      </c>
    </row>
    <row r="63" spans="1:11" ht="15.6" x14ac:dyDescent="0.3">
      <c r="A63" s="7">
        <v>43920</v>
      </c>
      <c r="B63" s="8">
        <v>700.38</v>
      </c>
      <c r="C63" s="8">
        <v>24.34</v>
      </c>
      <c r="D63" s="8">
        <v>620.65</v>
      </c>
      <c r="E63" s="8">
        <v>6714.1241319444453</v>
      </c>
      <c r="F63" s="9">
        <v>220.08</v>
      </c>
      <c r="G63" s="7">
        <v>43920</v>
      </c>
      <c r="H63" s="8">
        <v>1622</v>
      </c>
      <c r="I63" s="8">
        <v>161.88323974609381</v>
      </c>
      <c r="J63" s="8">
        <v>262574.61486816412</v>
      </c>
      <c r="K63" t="str">
        <f t="shared" si="1"/>
        <v>OK</v>
      </c>
    </row>
    <row r="64" spans="1:11" ht="15.6" x14ac:dyDescent="0.3">
      <c r="A64" s="7">
        <v>43921</v>
      </c>
      <c r="B64" s="8">
        <v>729.53</v>
      </c>
      <c r="C64" s="8">
        <v>25.88</v>
      </c>
      <c r="D64" s="8">
        <v>623.66999999999996</v>
      </c>
      <c r="E64" s="8">
        <v>6700</v>
      </c>
      <c r="F64" s="9">
        <v>228.31</v>
      </c>
      <c r="G64" s="7">
        <v>43921</v>
      </c>
      <c r="H64" s="8">
        <v>1583.400024414062</v>
      </c>
      <c r="I64" s="8">
        <v>166</v>
      </c>
      <c r="J64" s="8">
        <v>262844.40405273438</v>
      </c>
      <c r="K64" t="str">
        <f t="shared" si="1"/>
        <v>OK</v>
      </c>
    </row>
    <row r="65" spans="1:11" ht="15.6" x14ac:dyDescent="0.3">
      <c r="A65" s="7">
        <v>43922</v>
      </c>
      <c r="B65" s="8">
        <v>784.24</v>
      </c>
      <c r="C65" s="8">
        <v>27.5</v>
      </c>
      <c r="D65" s="8">
        <v>600</v>
      </c>
      <c r="E65" s="8">
        <v>6600</v>
      </c>
      <c r="F65" s="9">
        <v>222.69</v>
      </c>
      <c r="G65" s="7">
        <v>43922</v>
      </c>
      <c r="H65" s="8">
        <v>1578.199951171875</v>
      </c>
      <c r="I65" s="8">
        <v>165.69999694824219</v>
      </c>
      <c r="J65" s="8">
        <v>261507.72709289569</v>
      </c>
      <c r="K65" t="str">
        <f t="shared" si="1"/>
        <v>OK</v>
      </c>
    </row>
    <row r="66" spans="1:11" ht="15.6" x14ac:dyDescent="0.3">
      <c r="A66" s="7">
        <v>43923</v>
      </c>
      <c r="B66" s="8">
        <v>789.59</v>
      </c>
      <c r="C66" s="8">
        <v>29.56</v>
      </c>
      <c r="D66" s="8">
        <v>598</v>
      </c>
      <c r="E66" s="8">
        <v>6590</v>
      </c>
      <c r="F66" s="9">
        <v>238.78</v>
      </c>
      <c r="G66" s="7">
        <v>43923</v>
      </c>
      <c r="H66" s="8">
        <v>1625.699951171875</v>
      </c>
      <c r="I66" s="8">
        <v>166</v>
      </c>
      <c r="J66" s="8">
        <v>269866.19189453119</v>
      </c>
      <c r="K66" t="str">
        <f t="shared" si="1"/>
        <v>OK</v>
      </c>
    </row>
    <row r="67" spans="1:11" ht="15.6" x14ac:dyDescent="0.3">
      <c r="A67" s="7">
        <v>43924</v>
      </c>
      <c r="B67" s="8">
        <v>779.92</v>
      </c>
      <c r="C67" s="8">
        <v>31.77</v>
      </c>
      <c r="D67" s="8">
        <v>588.33000000000004</v>
      </c>
      <c r="E67" s="8">
        <v>6595</v>
      </c>
      <c r="F67" s="9">
        <v>244.74</v>
      </c>
      <c r="G67" s="7">
        <v>43924</v>
      </c>
      <c r="H67" s="8">
        <v>1633.699951171875</v>
      </c>
      <c r="I67" s="8">
        <v>166.05000305175781</v>
      </c>
      <c r="J67" s="8">
        <v>271275.88187774637</v>
      </c>
      <c r="K67" t="str">
        <f t="shared" si="1"/>
        <v>OK</v>
      </c>
    </row>
    <row r="68" spans="1:11" ht="15.6" x14ac:dyDescent="0.3">
      <c r="A68" s="7">
        <v>43927</v>
      </c>
      <c r="B68" s="8">
        <v>749.55</v>
      </c>
      <c r="C68" s="8">
        <v>29.5</v>
      </c>
      <c r="D68" s="8">
        <v>580</v>
      </c>
      <c r="E68" s="8">
        <v>6591.666666666667</v>
      </c>
      <c r="F68" s="9">
        <v>230.71</v>
      </c>
      <c r="G68" s="7">
        <v>43927</v>
      </c>
      <c r="H68" s="8">
        <v>1677</v>
      </c>
      <c r="I68" s="8">
        <v>166.05000305175781</v>
      </c>
      <c r="J68" s="8">
        <v>278465.85511779791</v>
      </c>
      <c r="K68" t="str">
        <f t="shared" si="1"/>
        <v>OK</v>
      </c>
    </row>
    <row r="69" spans="1:11" ht="15.6" x14ac:dyDescent="0.3">
      <c r="A69" s="7">
        <v>43928</v>
      </c>
      <c r="B69" s="8">
        <v>746.2</v>
      </c>
      <c r="C69" s="8">
        <v>30.01</v>
      </c>
      <c r="D69" s="8">
        <v>565</v>
      </c>
      <c r="E69" s="8">
        <v>6592.2222222222226</v>
      </c>
      <c r="F69" s="9">
        <v>236.85</v>
      </c>
      <c r="G69" s="7">
        <v>43928</v>
      </c>
      <c r="H69" s="8">
        <v>1664.800048828125</v>
      </c>
      <c r="I69" s="8">
        <v>166.5</v>
      </c>
      <c r="J69" s="8">
        <v>277189.20812988281</v>
      </c>
      <c r="K69" t="str">
        <f t="shared" si="1"/>
        <v>OK</v>
      </c>
    </row>
    <row r="70" spans="1:11" ht="15.6" x14ac:dyDescent="0.3">
      <c r="A70" s="7">
        <v>43929</v>
      </c>
      <c r="B70" s="8">
        <v>749.03</v>
      </c>
      <c r="C70" s="8">
        <v>30</v>
      </c>
      <c r="D70" s="8">
        <v>565</v>
      </c>
      <c r="E70" s="8">
        <v>6590</v>
      </c>
      <c r="F70" s="9">
        <v>242.98</v>
      </c>
      <c r="G70" s="7">
        <v>43929</v>
      </c>
      <c r="H70" s="8">
        <v>1665.400024414062</v>
      </c>
      <c r="I70" s="8">
        <v>167</v>
      </c>
      <c r="J70" s="8">
        <v>278121.80407714838</v>
      </c>
      <c r="K70" t="str">
        <f t="shared" si="1"/>
        <v>OK</v>
      </c>
    </row>
    <row r="71" spans="1:11" ht="15.6" x14ac:dyDescent="0.3">
      <c r="A71" s="7">
        <v>43930</v>
      </c>
      <c r="B71" s="8">
        <v>749.83</v>
      </c>
      <c r="C71" s="8">
        <v>31.1</v>
      </c>
      <c r="D71" s="8">
        <v>562.5</v>
      </c>
      <c r="E71" s="8">
        <v>6448.5740740740739</v>
      </c>
      <c r="F71" s="9">
        <v>261.2</v>
      </c>
      <c r="G71" s="7">
        <v>43930</v>
      </c>
      <c r="H71" s="8">
        <v>1736.199951171875</v>
      </c>
      <c r="I71" s="8">
        <v>167</v>
      </c>
      <c r="J71" s="8">
        <v>289945.39184570313</v>
      </c>
      <c r="K71" t="str">
        <f t="shared" si="1"/>
        <v>OK</v>
      </c>
    </row>
    <row r="72" spans="1:11" ht="15.6" x14ac:dyDescent="0.3">
      <c r="A72" s="7">
        <v>43931</v>
      </c>
      <c r="B72" s="8">
        <v>748.63</v>
      </c>
      <c r="C72" s="8">
        <v>31.7</v>
      </c>
      <c r="D72" s="8">
        <v>575</v>
      </c>
      <c r="E72" s="8">
        <v>6253.0185185185182</v>
      </c>
      <c r="F72" s="9">
        <v>273.97000000000003</v>
      </c>
      <c r="G72" s="7">
        <v>43931</v>
      </c>
      <c r="H72" s="8">
        <f>AVERAGE(H70:H71,H73:H74)</f>
        <v>1725.7749938964844</v>
      </c>
      <c r="I72" s="8">
        <f>AVERAGE(I70:I71,I73:I74)</f>
        <v>166.59999847412109</v>
      </c>
      <c r="J72" s="8">
        <f>H72*I72</f>
        <v>287514.11134983064</v>
      </c>
      <c r="K72" t="str">
        <f t="shared" si="1"/>
        <v>OK</v>
      </c>
    </row>
    <row r="73" spans="1:11" ht="15.6" x14ac:dyDescent="0.3">
      <c r="A73" s="7">
        <v>43934</v>
      </c>
      <c r="B73" s="8">
        <v>737.88</v>
      </c>
      <c r="C73" s="8">
        <v>30.5</v>
      </c>
      <c r="D73" s="8">
        <v>579.95000000000005</v>
      </c>
      <c r="E73" s="8">
        <v>6163.5</v>
      </c>
      <c r="F73" s="9">
        <v>255.6</v>
      </c>
      <c r="G73" s="7">
        <v>43934</v>
      </c>
      <c r="H73" s="8">
        <v>1744.800048828125</v>
      </c>
      <c r="I73" s="8">
        <v>166</v>
      </c>
      <c r="J73" s="8">
        <v>289636.80810546881</v>
      </c>
      <c r="K73" t="str">
        <f t="shared" si="1"/>
        <v>OK</v>
      </c>
    </row>
    <row r="74" spans="1:11" ht="15.6" x14ac:dyDescent="0.3">
      <c r="A74" s="7">
        <v>43935</v>
      </c>
      <c r="B74" s="8">
        <v>734.51</v>
      </c>
      <c r="C74" s="8">
        <v>31.52</v>
      </c>
      <c r="D74" s="8">
        <v>574</v>
      </c>
      <c r="E74" s="8">
        <v>5810</v>
      </c>
      <c r="F74" s="9">
        <v>264.83999999999997</v>
      </c>
      <c r="G74" s="7">
        <v>43935</v>
      </c>
      <c r="H74" s="8">
        <v>1756.699951171875</v>
      </c>
      <c r="I74" s="8">
        <v>166.3999938964844</v>
      </c>
      <c r="J74" s="8">
        <v>292314.8611529544</v>
      </c>
      <c r="K74" t="str">
        <f t="shared" si="1"/>
        <v>OK</v>
      </c>
    </row>
    <row r="75" spans="1:11" ht="15.6" x14ac:dyDescent="0.3">
      <c r="A75" s="7">
        <v>43936</v>
      </c>
      <c r="B75" s="8">
        <v>736.3</v>
      </c>
      <c r="C75" s="8">
        <v>32.21</v>
      </c>
      <c r="D75" s="8">
        <v>560</v>
      </c>
      <c r="E75" s="8">
        <v>5560.02</v>
      </c>
      <c r="F75" s="9">
        <v>273.95</v>
      </c>
      <c r="G75" s="7">
        <v>43936</v>
      </c>
      <c r="H75" s="8">
        <v>1727.199951171875</v>
      </c>
      <c r="I75" s="8">
        <v>166</v>
      </c>
      <c r="J75" s="8">
        <v>286715.19189453119</v>
      </c>
      <c r="K75" t="str">
        <f t="shared" si="1"/>
        <v>OK</v>
      </c>
    </row>
    <row r="76" spans="1:11" ht="15.6" x14ac:dyDescent="0.3">
      <c r="A76" s="7">
        <v>43937</v>
      </c>
      <c r="B76" s="8">
        <v>735</v>
      </c>
      <c r="C76" s="8">
        <v>31</v>
      </c>
      <c r="D76" s="8">
        <v>562</v>
      </c>
      <c r="E76" s="8">
        <v>5600</v>
      </c>
      <c r="F76" s="9">
        <v>288.85000000000002</v>
      </c>
      <c r="G76" s="7">
        <v>43937</v>
      </c>
      <c r="H76" s="8">
        <v>1720.400024414062</v>
      </c>
      <c r="I76" s="8">
        <v>166.25</v>
      </c>
      <c r="J76" s="8">
        <v>286016.50405883789</v>
      </c>
      <c r="K76" t="str">
        <f t="shared" si="1"/>
        <v>OK</v>
      </c>
    </row>
    <row r="77" spans="1:11" ht="15.6" x14ac:dyDescent="0.3">
      <c r="A77" s="7">
        <v>43938</v>
      </c>
      <c r="B77" s="8">
        <v>790.12</v>
      </c>
      <c r="C77" s="8">
        <v>33.32</v>
      </c>
      <c r="D77" s="8">
        <v>570</v>
      </c>
      <c r="E77" s="8">
        <v>5620</v>
      </c>
      <c r="F77" s="9">
        <v>310.51</v>
      </c>
      <c r="G77" s="7">
        <v>43938</v>
      </c>
      <c r="H77" s="8">
        <v>1689.199951171875</v>
      </c>
      <c r="I77" s="8">
        <v>166.5</v>
      </c>
      <c r="J77" s="8">
        <v>281251.79187011719</v>
      </c>
      <c r="K77" t="str">
        <f t="shared" si="1"/>
        <v>OK</v>
      </c>
    </row>
    <row r="78" spans="1:11" ht="15.6" x14ac:dyDescent="0.3">
      <c r="A78" s="7">
        <v>43941</v>
      </c>
      <c r="B78" s="8">
        <v>819.51</v>
      </c>
      <c r="C78" s="8">
        <v>35.799999999999997</v>
      </c>
      <c r="D78" s="8">
        <v>566.5</v>
      </c>
      <c r="E78" s="8">
        <v>5699.88</v>
      </c>
      <c r="F78" s="9">
        <v>328.57</v>
      </c>
      <c r="G78" s="7">
        <v>43941</v>
      </c>
      <c r="H78" s="8">
        <v>1701.599975585938</v>
      </c>
      <c r="I78" s="8">
        <v>161.293701171875</v>
      </c>
      <c r="J78" s="8">
        <v>274457.357976228</v>
      </c>
      <c r="K78" t="str">
        <f t="shared" si="1"/>
        <v>OK</v>
      </c>
    </row>
    <row r="79" spans="1:11" ht="15.6" x14ac:dyDescent="0.3">
      <c r="A79" s="7">
        <v>43942</v>
      </c>
      <c r="B79" s="8">
        <v>825.32</v>
      </c>
      <c r="C79" s="8">
        <v>35</v>
      </c>
      <c r="D79" s="8">
        <v>570</v>
      </c>
      <c r="E79" s="8">
        <v>5613.24</v>
      </c>
      <c r="F79" s="9">
        <v>312.48</v>
      </c>
      <c r="G79" s="7">
        <v>43942</v>
      </c>
      <c r="H79" s="8">
        <v>1678.199951171875</v>
      </c>
      <c r="I79" s="8">
        <v>163</v>
      </c>
      <c r="J79" s="8">
        <v>273546.59204101563</v>
      </c>
      <c r="K79" t="str">
        <f t="shared" si="1"/>
        <v>OK</v>
      </c>
    </row>
    <row r="80" spans="1:11" ht="15.6" x14ac:dyDescent="0.3">
      <c r="A80" s="7">
        <v>43943</v>
      </c>
      <c r="B80" s="8">
        <v>843.3</v>
      </c>
      <c r="C80" s="8">
        <v>35.85</v>
      </c>
      <c r="D80" s="8">
        <v>556</v>
      </c>
      <c r="E80" s="8">
        <v>5629.3</v>
      </c>
      <c r="F80" s="9">
        <v>310.07</v>
      </c>
      <c r="G80" s="7">
        <v>43943</v>
      </c>
      <c r="H80" s="8">
        <v>1728.699951171875</v>
      </c>
      <c r="I80" s="8">
        <v>161.30000305175781</v>
      </c>
      <c r="J80" s="8">
        <v>278839.30739959702</v>
      </c>
      <c r="K80" t="str">
        <f t="shared" si="1"/>
        <v>OK</v>
      </c>
    </row>
    <row r="81" spans="1:11" ht="15.6" x14ac:dyDescent="0.3">
      <c r="A81" s="7">
        <v>43944</v>
      </c>
      <c r="B81" s="8">
        <v>874.16</v>
      </c>
      <c r="C81" s="8">
        <v>37.119999999999997</v>
      </c>
      <c r="D81" s="8">
        <v>560.11</v>
      </c>
      <c r="E81" s="8">
        <v>5680</v>
      </c>
      <c r="F81" s="9">
        <v>300.14999999999998</v>
      </c>
      <c r="G81" s="7">
        <v>43944</v>
      </c>
      <c r="H81" s="8">
        <v>1733.300048828125</v>
      </c>
      <c r="I81" s="8">
        <v>160</v>
      </c>
      <c r="J81" s="8">
        <v>277328.0078125</v>
      </c>
      <c r="K81" t="str">
        <f t="shared" si="1"/>
        <v>OK</v>
      </c>
    </row>
    <row r="82" spans="1:11" ht="15.6" x14ac:dyDescent="0.3">
      <c r="A82" s="7">
        <v>43945</v>
      </c>
      <c r="B82" s="8">
        <v>899.24</v>
      </c>
      <c r="C82" s="8">
        <v>37.53</v>
      </c>
      <c r="D82" s="8">
        <v>567.79999999999995</v>
      </c>
      <c r="E82" s="8">
        <v>5659.3249999999998</v>
      </c>
      <c r="F82" s="9">
        <v>303.73</v>
      </c>
      <c r="G82" s="7">
        <v>43945</v>
      </c>
      <c r="H82" s="8">
        <v>1723.5</v>
      </c>
      <c r="I82" s="8">
        <v>159.55000305175781</v>
      </c>
      <c r="J82" s="8">
        <v>274984.43025970459</v>
      </c>
      <c r="K82" t="str">
        <f t="shared" si="1"/>
        <v>OK</v>
      </c>
    </row>
    <row r="83" spans="1:11" ht="15.6" x14ac:dyDescent="0.3">
      <c r="A83" s="7">
        <v>43948</v>
      </c>
      <c r="B83" s="8">
        <v>890.04</v>
      </c>
      <c r="C83" s="8">
        <v>35</v>
      </c>
      <c r="D83" s="8">
        <v>573.77</v>
      </c>
      <c r="E83" s="8">
        <v>5548</v>
      </c>
      <c r="F83" s="9">
        <v>292.47000000000003</v>
      </c>
      <c r="G83" s="7">
        <v>43948</v>
      </c>
      <c r="H83" s="8">
        <v>1711.900024414062</v>
      </c>
      <c r="I83" s="8">
        <v>160.6000061035156</v>
      </c>
      <c r="J83" s="8">
        <v>274931.15436950698</v>
      </c>
      <c r="K83" t="str">
        <f t="shared" si="1"/>
        <v>OK</v>
      </c>
    </row>
    <row r="84" spans="1:11" ht="15.6" x14ac:dyDescent="0.3">
      <c r="A84" s="7">
        <v>43949</v>
      </c>
      <c r="B84" s="8">
        <v>899.07</v>
      </c>
      <c r="C84" s="8">
        <v>36.450000000000003</v>
      </c>
      <c r="D84" s="8">
        <v>588.99</v>
      </c>
      <c r="E84" s="8">
        <v>5780</v>
      </c>
      <c r="F84" s="9">
        <v>300.52</v>
      </c>
      <c r="G84" s="7">
        <v>43949</v>
      </c>
      <c r="H84" s="8">
        <v>1710.5</v>
      </c>
      <c r="I84" s="8">
        <v>160.5</v>
      </c>
      <c r="J84" s="8">
        <v>274535.25</v>
      </c>
      <c r="K84" t="str">
        <f t="shared" si="1"/>
        <v>OK</v>
      </c>
    </row>
    <row r="85" spans="1:11" ht="15.6" x14ac:dyDescent="0.3">
      <c r="A85" s="7">
        <v>43950</v>
      </c>
      <c r="B85" s="8">
        <v>904.34</v>
      </c>
      <c r="C85" s="8">
        <v>38.049999999999997</v>
      </c>
      <c r="D85" s="8">
        <v>586.65</v>
      </c>
      <c r="E85" s="8">
        <v>5699.67</v>
      </c>
      <c r="F85" s="9">
        <v>310.12</v>
      </c>
      <c r="G85" s="7">
        <v>43950</v>
      </c>
      <c r="H85" s="8">
        <v>1703.400024414062</v>
      </c>
      <c r="I85" s="8">
        <v>160.69999694824219</v>
      </c>
      <c r="J85" s="8">
        <v>273736.37872497551</v>
      </c>
      <c r="K85" t="str">
        <f t="shared" si="1"/>
        <v>OK</v>
      </c>
    </row>
    <row r="86" spans="1:11" ht="15.6" x14ac:dyDescent="0.3">
      <c r="A86" s="7">
        <v>43951</v>
      </c>
      <c r="B86" s="8">
        <v>970.95</v>
      </c>
      <c r="C86" s="8">
        <v>39.96</v>
      </c>
      <c r="D86" s="8">
        <v>594.99</v>
      </c>
      <c r="E86" s="8">
        <v>5700</v>
      </c>
      <c r="F86" s="9">
        <v>312.92</v>
      </c>
      <c r="G86" s="7">
        <v>43951</v>
      </c>
      <c r="H86" s="8">
        <v>1684.199951171875</v>
      </c>
      <c r="I86" s="8">
        <v>161.05000305175781</v>
      </c>
      <c r="J86" s="8">
        <v>271240.40727600083</v>
      </c>
      <c r="K86" t="str">
        <f t="shared" si="1"/>
        <v>OK</v>
      </c>
    </row>
    <row r="87" spans="1:11" ht="15.6" x14ac:dyDescent="0.3">
      <c r="A87" s="7">
        <v>43955</v>
      </c>
      <c r="B87" s="8">
        <v>1001.8</v>
      </c>
      <c r="C87" s="8">
        <v>38.01</v>
      </c>
      <c r="D87" s="8">
        <v>595.33000000000004</v>
      </c>
      <c r="E87" s="8">
        <v>5700</v>
      </c>
      <c r="F87" s="9">
        <v>305.33999999999997</v>
      </c>
      <c r="G87" s="7">
        <v>43955</v>
      </c>
      <c r="H87" s="8">
        <v>1706.900024414062</v>
      </c>
      <c r="I87" s="8">
        <v>159.75</v>
      </c>
      <c r="J87" s="8">
        <v>272677.27890014648</v>
      </c>
      <c r="K87" t="str">
        <f t="shared" si="1"/>
        <v>OK</v>
      </c>
    </row>
    <row r="88" spans="1:11" ht="15.6" x14ac:dyDescent="0.3">
      <c r="A88" s="7">
        <v>43956</v>
      </c>
      <c r="B88" s="8">
        <v>1005.54</v>
      </c>
      <c r="C88" s="8">
        <v>35.979999999999997</v>
      </c>
      <c r="D88" s="8">
        <v>594.44000000000005</v>
      </c>
      <c r="E88" s="8">
        <v>5829.13</v>
      </c>
      <c r="F88" s="9">
        <v>305.26</v>
      </c>
      <c r="G88" s="7">
        <v>43956</v>
      </c>
      <c r="H88" s="8">
        <v>1704.400024414062</v>
      </c>
      <c r="I88" s="8">
        <v>158</v>
      </c>
      <c r="J88" s="8">
        <v>269295.20385742188</v>
      </c>
      <c r="K88" t="str">
        <f t="shared" si="1"/>
        <v>OK</v>
      </c>
    </row>
    <row r="89" spans="1:11" ht="15.6" x14ac:dyDescent="0.3">
      <c r="A89" s="7">
        <v>43957</v>
      </c>
      <c r="B89" s="8">
        <v>1003.57</v>
      </c>
      <c r="C89" s="8">
        <v>34</v>
      </c>
      <c r="D89" s="8">
        <v>595</v>
      </c>
      <c r="E89" s="8">
        <v>5915.11</v>
      </c>
      <c r="F89" s="9">
        <v>310.24</v>
      </c>
      <c r="G89" s="7">
        <v>43957</v>
      </c>
      <c r="H89" s="8">
        <v>1684.199951171875</v>
      </c>
      <c r="I89" s="8">
        <v>159.25</v>
      </c>
      <c r="J89" s="8">
        <v>268208.84222412109</v>
      </c>
      <c r="K89" t="str">
        <f t="shared" si="1"/>
        <v>OK</v>
      </c>
    </row>
    <row r="90" spans="1:11" ht="15.6" x14ac:dyDescent="0.3">
      <c r="A90" s="7">
        <v>43958</v>
      </c>
      <c r="B90" s="8">
        <v>990</v>
      </c>
      <c r="C90" s="8">
        <v>33.96</v>
      </c>
      <c r="D90" s="8">
        <v>595</v>
      </c>
      <c r="E90" s="8">
        <v>5837.5</v>
      </c>
      <c r="F90" s="9">
        <v>316.95</v>
      </c>
      <c r="G90" s="7">
        <v>43958</v>
      </c>
      <c r="H90" s="8">
        <v>1721.800048828125</v>
      </c>
      <c r="I90" s="8">
        <v>159.25</v>
      </c>
      <c r="J90" s="8">
        <v>274196.65777587891</v>
      </c>
      <c r="K90" t="str">
        <f t="shared" si="1"/>
        <v>OK</v>
      </c>
    </row>
    <row r="91" spans="1:11" ht="15.6" x14ac:dyDescent="0.3">
      <c r="A91" s="7">
        <v>43959</v>
      </c>
      <c r="B91" s="8">
        <v>959.81</v>
      </c>
      <c r="C91" s="8">
        <v>33.92</v>
      </c>
      <c r="D91" s="8">
        <v>595.125</v>
      </c>
      <c r="E91" s="8">
        <v>6100</v>
      </c>
      <c r="F91" s="9">
        <v>321.47000000000003</v>
      </c>
      <c r="G91" s="7">
        <v>43959</v>
      </c>
      <c r="H91" s="8">
        <v>1709.900024414062</v>
      </c>
      <c r="I91" s="8">
        <v>160.05000305175781</v>
      </c>
      <c r="J91" s="8">
        <v>273669.50412567152</v>
      </c>
      <c r="K91" t="str">
        <f t="shared" ref="K91:K154" si="2">IF(A91=G91,"OK","Mismatched")</f>
        <v>OK</v>
      </c>
    </row>
    <row r="92" spans="1:11" ht="15.6" x14ac:dyDescent="0.3">
      <c r="A92" s="7">
        <v>43962</v>
      </c>
      <c r="B92" s="8">
        <v>956</v>
      </c>
      <c r="C92" s="8">
        <v>33</v>
      </c>
      <c r="D92" s="8">
        <v>595</v>
      </c>
      <c r="E92" s="8">
        <v>6008.2633333333333</v>
      </c>
      <c r="F92" s="9">
        <v>320.57</v>
      </c>
      <c r="G92" s="7">
        <v>43962</v>
      </c>
      <c r="H92" s="8">
        <v>1695.300048828125</v>
      </c>
      <c r="I92" s="8">
        <v>159.19999694824219</v>
      </c>
      <c r="J92" s="8">
        <v>269891.76259979227</v>
      </c>
      <c r="K92" t="str">
        <f t="shared" si="2"/>
        <v>OK</v>
      </c>
    </row>
    <row r="93" spans="1:11" ht="15.6" x14ac:dyDescent="0.3">
      <c r="A93" s="7">
        <v>43963</v>
      </c>
      <c r="B93" s="8">
        <v>950.5</v>
      </c>
      <c r="C93" s="8">
        <v>33.68</v>
      </c>
      <c r="D93" s="8">
        <v>595.5</v>
      </c>
      <c r="E93" s="8">
        <v>6135.7633333333333</v>
      </c>
      <c r="F93" s="9">
        <v>323.89</v>
      </c>
      <c r="G93" s="7">
        <v>43963</v>
      </c>
      <c r="H93" s="8">
        <v>1704.400024414062</v>
      </c>
      <c r="I93" s="8">
        <v>159.55000305175781</v>
      </c>
      <c r="J93" s="8">
        <v>271937.02909667982</v>
      </c>
      <c r="K93" t="str">
        <f t="shared" si="2"/>
        <v>OK</v>
      </c>
    </row>
    <row r="94" spans="1:11" ht="15.6" x14ac:dyDescent="0.3">
      <c r="A94" s="7">
        <v>43964</v>
      </c>
      <c r="B94" s="8">
        <v>932.71</v>
      </c>
      <c r="C94" s="8">
        <v>35.78</v>
      </c>
      <c r="D94" s="8">
        <v>596.5</v>
      </c>
      <c r="E94" s="8">
        <v>6087.29</v>
      </c>
      <c r="F94" s="9">
        <v>314.31</v>
      </c>
      <c r="G94" s="7">
        <v>43964</v>
      </c>
      <c r="H94" s="8">
        <v>1713.900024414062</v>
      </c>
      <c r="I94" s="8">
        <v>159.69999694824219</v>
      </c>
      <c r="J94" s="8">
        <v>273709.82866851799</v>
      </c>
      <c r="K94" t="str">
        <f t="shared" si="2"/>
        <v>OK</v>
      </c>
    </row>
    <row r="95" spans="1:11" ht="15.6" x14ac:dyDescent="0.3">
      <c r="A95" s="7">
        <v>43965</v>
      </c>
      <c r="B95" s="8">
        <v>900.09</v>
      </c>
      <c r="C95" s="8">
        <v>35</v>
      </c>
      <c r="D95" s="8">
        <v>599.5</v>
      </c>
      <c r="E95" s="8">
        <v>6347.5</v>
      </c>
      <c r="F95" s="9">
        <v>310.23</v>
      </c>
      <c r="G95" s="7">
        <v>43965</v>
      </c>
      <c r="H95" s="8">
        <v>1738.099975585938</v>
      </c>
      <c r="I95" s="8">
        <v>160.30000305175781</v>
      </c>
      <c r="J95" s="8">
        <v>278617.43139068602</v>
      </c>
      <c r="K95" t="str">
        <f t="shared" si="2"/>
        <v>OK</v>
      </c>
    </row>
    <row r="96" spans="1:11" ht="15.6" x14ac:dyDescent="0.3">
      <c r="A96" s="7">
        <v>43966</v>
      </c>
      <c r="B96" s="8">
        <v>903.41</v>
      </c>
      <c r="C96" s="8">
        <v>35.9</v>
      </c>
      <c r="D96" s="8">
        <v>596</v>
      </c>
      <c r="E96" s="8">
        <v>6690</v>
      </c>
      <c r="F96" s="9">
        <v>309.99</v>
      </c>
      <c r="G96" s="7">
        <v>43966</v>
      </c>
      <c r="H96" s="8">
        <v>1753.400024414062</v>
      </c>
      <c r="I96" s="8">
        <v>160.25</v>
      </c>
      <c r="J96" s="8">
        <v>280982.35391235352</v>
      </c>
      <c r="K96" t="str">
        <f t="shared" si="2"/>
        <v>OK</v>
      </c>
    </row>
    <row r="97" spans="1:11" ht="15.6" x14ac:dyDescent="0.3">
      <c r="A97" s="7">
        <v>43969</v>
      </c>
      <c r="B97" s="8">
        <v>916.19</v>
      </c>
      <c r="C97" s="8">
        <v>35.5</v>
      </c>
      <c r="D97" s="8">
        <v>580</v>
      </c>
      <c r="E97" s="8">
        <v>6933.75</v>
      </c>
      <c r="F97" s="9">
        <v>310.19</v>
      </c>
      <c r="G97" s="7">
        <v>43969</v>
      </c>
      <c r="H97" s="8">
        <v>1731.800048828125</v>
      </c>
      <c r="I97" s="8">
        <v>159.75</v>
      </c>
      <c r="J97" s="8">
        <v>276655.05780029303</v>
      </c>
      <c r="K97" t="str">
        <f t="shared" si="2"/>
        <v>OK</v>
      </c>
    </row>
    <row r="98" spans="1:11" ht="15.6" x14ac:dyDescent="0.3">
      <c r="A98" s="7">
        <v>43970</v>
      </c>
      <c r="B98" s="8">
        <v>970.6</v>
      </c>
      <c r="C98" s="8">
        <v>34.9</v>
      </c>
      <c r="D98" s="8">
        <v>596.29</v>
      </c>
      <c r="E98" s="8">
        <v>7050</v>
      </c>
      <c r="F98" s="9">
        <v>319.64999999999998</v>
      </c>
      <c r="G98" s="7">
        <v>43970</v>
      </c>
      <c r="H98" s="8">
        <v>1744.199951171875</v>
      </c>
      <c r="I98" s="8">
        <v>160.05000305175781</v>
      </c>
      <c r="J98" s="8">
        <v>279159.20750793442</v>
      </c>
      <c r="K98" t="str">
        <f t="shared" si="2"/>
        <v>OK</v>
      </c>
    </row>
    <row r="99" spans="1:11" ht="15.6" x14ac:dyDescent="0.3">
      <c r="A99" s="7">
        <v>43971</v>
      </c>
      <c r="B99" s="8">
        <v>994.08</v>
      </c>
      <c r="C99" s="8">
        <v>34</v>
      </c>
      <c r="D99" s="8">
        <v>589.9</v>
      </c>
      <c r="E99" s="8">
        <v>7060.9375</v>
      </c>
      <c r="F99" s="9">
        <v>310.69</v>
      </c>
      <c r="G99" s="7">
        <v>43971</v>
      </c>
      <c r="H99" s="8">
        <v>1750.599975585938</v>
      </c>
      <c r="I99" s="8">
        <v>160.05000305175781</v>
      </c>
      <c r="J99" s="8">
        <v>280183.53143493639</v>
      </c>
      <c r="K99" t="str">
        <f t="shared" si="2"/>
        <v>OK</v>
      </c>
    </row>
    <row r="100" spans="1:11" ht="15.6" x14ac:dyDescent="0.3">
      <c r="A100" s="7">
        <v>43972</v>
      </c>
      <c r="B100" s="8">
        <v>981.06</v>
      </c>
      <c r="C100" s="8">
        <v>33.71</v>
      </c>
      <c r="D100" s="8">
        <v>584.99</v>
      </c>
      <c r="E100" s="8">
        <v>7130</v>
      </c>
      <c r="F100" s="9">
        <v>309.57</v>
      </c>
      <c r="G100" s="7">
        <v>43972</v>
      </c>
      <c r="H100" s="8">
        <v>1720.5</v>
      </c>
      <c r="I100" s="8">
        <v>160</v>
      </c>
      <c r="J100" s="8">
        <v>275280</v>
      </c>
      <c r="K100" t="str">
        <f t="shared" si="2"/>
        <v>OK</v>
      </c>
    </row>
    <row r="101" spans="1:11" ht="15.6" x14ac:dyDescent="0.3">
      <c r="A101" s="7">
        <v>43979</v>
      </c>
      <c r="B101" s="8">
        <v>973.58</v>
      </c>
      <c r="C101" s="8">
        <v>33.9</v>
      </c>
      <c r="D101" s="8">
        <v>590</v>
      </c>
      <c r="E101" s="8">
        <v>7130</v>
      </c>
      <c r="F101" s="9">
        <v>303.7</v>
      </c>
      <c r="G101" s="7">
        <v>43979</v>
      </c>
      <c r="H101" s="8">
        <v>1713.300048828125</v>
      </c>
      <c r="I101" s="8">
        <v>160.25</v>
      </c>
      <c r="J101" s="8">
        <v>274556.33282470697</v>
      </c>
      <c r="K101" t="str">
        <f t="shared" si="2"/>
        <v>OK</v>
      </c>
    </row>
    <row r="102" spans="1:11" ht="15.6" x14ac:dyDescent="0.3">
      <c r="A102" s="7">
        <v>43980</v>
      </c>
      <c r="B102" s="8">
        <v>974.1</v>
      </c>
      <c r="C102" s="8">
        <v>33.94</v>
      </c>
      <c r="D102" s="8">
        <v>585</v>
      </c>
      <c r="E102" s="8">
        <v>6873.33</v>
      </c>
      <c r="F102" s="9">
        <v>307.25</v>
      </c>
      <c r="G102" s="7">
        <v>43980</v>
      </c>
      <c r="H102" s="8">
        <v>1736.900024414062</v>
      </c>
      <c r="I102" s="8">
        <v>160.6000061035156</v>
      </c>
      <c r="J102" s="8">
        <v>278946.15452209488</v>
      </c>
      <c r="K102" t="str">
        <f t="shared" si="2"/>
        <v>OK</v>
      </c>
    </row>
    <row r="103" spans="1:11" ht="15.6" x14ac:dyDescent="0.3">
      <c r="A103" s="7">
        <v>43983</v>
      </c>
      <c r="B103" s="8">
        <v>955.18</v>
      </c>
      <c r="C103" s="8">
        <v>33.07</v>
      </c>
      <c r="D103" s="8">
        <v>575</v>
      </c>
      <c r="E103" s="8">
        <v>6753.33</v>
      </c>
      <c r="F103" s="9">
        <v>308.02999999999997</v>
      </c>
      <c r="G103" s="7">
        <v>43983</v>
      </c>
      <c r="H103" s="8">
        <v>1737.800048828125</v>
      </c>
      <c r="I103" s="8">
        <v>163.1000061035156</v>
      </c>
      <c r="J103" s="8">
        <v>283435.19857055688</v>
      </c>
      <c r="K103" t="str">
        <f t="shared" si="2"/>
        <v>OK</v>
      </c>
    </row>
    <row r="104" spans="1:11" ht="15.6" x14ac:dyDescent="0.3">
      <c r="A104" s="7">
        <v>43984</v>
      </c>
      <c r="B104" s="8">
        <v>960.21</v>
      </c>
      <c r="C104" s="8">
        <v>33.07</v>
      </c>
      <c r="D104" s="8">
        <v>575</v>
      </c>
      <c r="E104" s="8">
        <v>6753.33</v>
      </c>
      <c r="F104" s="9">
        <v>316.89</v>
      </c>
      <c r="G104" s="7">
        <v>43984</v>
      </c>
      <c r="H104" s="8">
        <v>1725.199951171875</v>
      </c>
      <c r="I104" s="8">
        <v>163.1499938964844</v>
      </c>
      <c r="J104" s="8">
        <v>281466.36150390649</v>
      </c>
      <c r="K104" t="str">
        <f t="shared" si="2"/>
        <v>OK</v>
      </c>
    </row>
    <row r="105" spans="1:11" ht="15.6" x14ac:dyDescent="0.3">
      <c r="A105" s="7">
        <v>43985</v>
      </c>
      <c r="B105" s="8">
        <v>952.95</v>
      </c>
      <c r="C105" s="8">
        <v>34.49</v>
      </c>
      <c r="D105" s="8">
        <v>570</v>
      </c>
      <c r="E105" s="8">
        <v>6800</v>
      </c>
      <c r="F105" s="9">
        <v>331.88</v>
      </c>
      <c r="G105" s="7">
        <v>43985</v>
      </c>
      <c r="H105" s="8">
        <v>1697.800048828125</v>
      </c>
      <c r="I105" s="8">
        <v>165.05000305175781</v>
      </c>
      <c r="J105" s="8">
        <v>280221.90324035659</v>
      </c>
      <c r="K105" t="str">
        <f t="shared" si="2"/>
        <v>OK</v>
      </c>
    </row>
    <row r="106" spans="1:11" ht="15.6" x14ac:dyDescent="0.3">
      <c r="A106" s="7">
        <v>43986</v>
      </c>
      <c r="B106" s="8">
        <v>946.14</v>
      </c>
      <c r="C106" s="8">
        <v>34</v>
      </c>
      <c r="D106" s="8">
        <v>570</v>
      </c>
      <c r="E106" s="8">
        <v>6600</v>
      </c>
      <c r="F106" s="9">
        <v>338.6</v>
      </c>
      <c r="G106" s="7">
        <v>43986</v>
      </c>
      <c r="H106" s="8">
        <v>1718.900024414062</v>
      </c>
      <c r="I106" s="8">
        <v>164.25</v>
      </c>
      <c r="J106" s="8">
        <v>282329.32901000982</v>
      </c>
      <c r="K106" t="str">
        <f t="shared" si="2"/>
        <v>OK</v>
      </c>
    </row>
    <row r="107" spans="1:11" ht="15.6" x14ac:dyDescent="0.3">
      <c r="A107" s="7">
        <v>43987</v>
      </c>
      <c r="B107" s="8">
        <v>946.7</v>
      </c>
      <c r="C107" s="8">
        <v>34.4</v>
      </c>
      <c r="D107" s="8">
        <v>584.9</v>
      </c>
      <c r="E107" s="8">
        <v>6667.5</v>
      </c>
      <c r="F107" s="9">
        <v>338.54</v>
      </c>
      <c r="G107" s="7">
        <v>43987</v>
      </c>
      <c r="H107" s="8">
        <v>1676.199951171875</v>
      </c>
      <c r="I107" s="8">
        <v>163.1499938964844</v>
      </c>
      <c r="J107" s="8">
        <v>273472.01180297881</v>
      </c>
      <c r="K107" t="str">
        <f t="shared" si="2"/>
        <v>OK</v>
      </c>
    </row>
    <row r="108" spans="1:11" ht="15.6" x14ac:dyDescent="0.3">
      <c r="A108" s="7">
        <v>43990</v>
      </c>
      <c r="B108" s="8">
        <v>953.68</v>
      </c>
      <c r="C108" s="8">
        <v>34.5</v>
      </c>
      <c r="D108" s="8">
        <v>575</v>
      </c>
      <c r="E108" s="8">
        <v>6580</v>
      </c>
      <c r="F108" s="9">
        <v>338.53</v>
      </c>
      <c r="G108" s="7">
        <v>43990</v>
      </c>
      <c r="H108" s="8">
        <v>1698.300048828125</v>
      </c>
      <c r="I108" s="8">
        <v>163.1000061035156</v>
      </c>
      <c r="J108" s="8">
        <v>276992.74832946807</v>
      </c>
      <c r="K108" t="str">
        <f t="shared" si="2"/>
        <v>OK</v>
      </c>
    </row>
    <row r="109" spans="1:11" ht="15.6" x14ac:dyDescent="0.3">
      <c r="A109" s="7">
        <v>43991</v>
      </c>
      <c r="B109" s="8">
        <v>956.37</v>
      </c>
      <c r="C109" s="8">
        <v>34.5</v>
      </c>
      <c r="D109" s="8">
        <v>576</v>
      </c>
      <c r="E109" s="8">
        <v>6690</v>
      </c>
      <c r="F109" s="9">
        <v>336.67</v>
      </c>
      <c r="G109" s="7">
        <v>43991</v>
      </c>
      <c r="H109" s="8">
        <v>1714.699951171875</v>
      </c>
      <c r="I109" s="8">
        <v>163.05000305175781</v>
      </c>
      <c r="J109" s="8">
        <v>279581.83227142319</v>
      </c>
      <c r="K109" t="str">
        <f t="shared" si="2"/>
        <v>OK</v>
      </c>
    </row>
    <row r="110" spans="1:11" ht="15.6" x14ac:dyDescent="0.3">
      <c r="A110" s="7">
        <v>43992</v>
      </c>
      <c r="B110" s="8">
        <v>953.29</v>
      </c>
      <c r="C110" s="8">
        <v>34.1</v>
      </c>
      <c r="D110" s="8">
        <v>580</v>
      </c>
      <c r="E110" s="8">
        <v>6650</v>
      </c>
      <c r="F110" s="9">
        <v>328.4</v>
      </c>
      <c r="G110" s="7">
        <v>43992</v>
      </c>
      <c r="H110" s="8">
        <v>1713.300048828125</v>
      </c>
      <c r="I110" s="8">
        <v>163.5</v>
      </c>
      <c r="J110" s="8">
        <v>280124.55798339838</v>
      </c>
      <c r="K110" t="str">
        <f t="shared" si="2"/>
        <v>OK</v>
      </c>
    </row>
    <row r="111" spans="1:11" ht="15.6" x14ac:dyDescent="0.3">
      <c r="A111" s="7">
        <v>43993</v>
      </c>
      <c r="B111" s="8">
        <v>952.65</v>
      </c>
      <c r="C111" s="8">
        <v>33.33</v>
      </c>
      <c r="D111" s="8">
        <v>578</v>
      </c>
      <c r="E111" s="8">
        <v>6475</v>
      </c>
      <c r="F111" s="9">
        <v>336.66</v>
      </c>
      <c r="G111" s="7">
        <v>43993</v>
      </c>
      <c r="H111" s="8">
        <v>1732</v>
      </c>
      <c r="I111" s="8">
        <v>164</v>
      </c>
      <c r="J111" s="8">
        <v>284048</v>
      </c>
      <c r="K111" t="str">
        <f t="shared" si="2"/>
        <v>OK</v>
      </c>
    </row>
    <row r="112" spans="1:11" ht="15.6" x14ac:dyDescent="0.3">
      <c r="A112" s="7">
        <v>43994</v>
      </c>
      <c r="B112" s="8">
        <v>956.42</v>
      </c>
      <c r="C112" s="8">
        <v>33.11</v>
      </c>
      <c r="D112" s="8">
        <v>580</v>
      </c>
      <c r="E112" s="8">
        <v>6535</v>
      </c>
      <c r="F112" s="9">
        <v>333.96</v>
      </c>
      <c r="G112" s="7">
        <v>43994</v>
      </c>
      <c r="H112" s="8">
        <v>1729.300048828125</v>
      </c>
      <c r="I112" s="8">
        <v>164.1499938964844</v>
      </c>
      <c r="J112" s="8">
        <v>283864.59246032691</v>
      </c>
      <c r="K112" t="str">
        <f t="shared" si="2"/>
        <v>OK</v>
      </c>
    </row>
    <row r="113" spans="1:11" ht="15.6" x14ac:dyDescent="0.3">
      <c r="A113" s="7">
        <v>43997</v>
      </c>
      <c r="B113" s="8">
        <v>933.94</v>
      </c>
      <c r="C113" s="8">
        <v>30.73</v>
      </c>
      <c r="D113" s="8">
        <v>575</v>
      </c>
      <c r="E113" s="8">
        <v>6477.75</v>
      </c>
      <c r="F113" s="9">
        <v>328.92</v>
      </c>
      <c r="G113" s="7">
        <v>43997</v>
      </c>
      <c r="H113" s="8">
        <v>1720.300048828125</v>
      </c>
      <c r="I113" s="8">
        <v>164.05000305175781</v>
      </c>
      <c r="J113" s="8">
        <v>282215.22826019302</v>
      </c>
      <c r="K113" t="str">
        <f t="shared" si="2"/>
        <v>OK</v>
      </c>
    </row>
    <row r="114" spans="1:11" ht="15.6" x14ac:dyDescent="0.3">
      <c r="A114" s="7">
        <v>43998</v>
      </c>
      <c r="B114" s="8">
        <v>929.78</v>
      </c>
      <c r="C114" s="8">
        <v>32.22</v>
      </c>
      <c r="D114" s="8">
        <v>571.66666666666663</v>
      </c>
      <c r="E114" s="8">
        <v>6401</v>
      </c>
      <c r="F114" s="9">
        <v>334.24</v>
      </c>
      <c r="G114" s="7">
        <v>43998</v>
      </c>
      <c r="H114" s="8">
        <v>1729.599975585938</v>
      </c>
      <c r="I114" s="8">
        <v>164.1000061035156</v>
      </c>
      <c r="J114" s="8">
        <v>283827.36655029282</v>
      </c>
      <c r="K114" t="str">
        <f t="shared" si="2"/>
        <v>OK</v>
      </c>
    </row>
    <row r="115" spans="1:11" ht="15.6" x14ac:dyDescent="0.3">
      <c r="A115" s="7">
        <v>43999</v>
      </c>
      <c r="B115" s="8">
        <v>930.08</v>
      </c>
      <c r="C115" s="8">
        <v>32.25</v>
      </c>
      <c r="D115" s="8">
        <v>566.66666666666663</v>
      </c>
      <c r="E115" s="8">
        <v>6500</v>
      </c>
      <c r="F115" s="9">
        <v>335.22</v>
      </c>
      <c r="G115" s="7">
        <v>43999</v>
      </c>
      <c r="H115" s="8">
        <v>1729.199951171875</v>
      </c>
      <c r="I115" s="8">
        <v>164.3500061035156</v>
      </c>
      <c r="J115" s="8">
        <v>284194.02252929658</v>
      </c>
      <c r="K115" t="str">
        <f t="shared" si="2"/>
        <v>OK</v>
      </c>
    </row>
    <row r="116" spans="1:11" ht="15.6" x14ac:dyDescent="0.3">
      <c r="A116" s="7">
        <v>44000</v>
      </c>
      <c r="B116" s="8">
        <v>932</v>
      </c>
      <c r="C116" s="8">
        <v>32.79</v>
      </c>
      <c r="D116" s="8">
        <v>560</v>
      </c>
      <c r="E116" s="8">
        <v>6500</v>
      </c>
      <c r="F116" s="9">
        <v>338.41</v>
      </c>
      <c r="G116" s="7">
        <v>44000</v>
      </c>
      <c r="H116" s="8">
        <v>1724.800048828125</v>
      </c>
      <c r="I116" s="8">
        <v>165.25</v>
      </c>
      <c r="J116" s="8">
        <v>285023.20806884771</v>
      </c>
      <c r="K116" t="str">
        <f t="shared" si="2"/>
        <v>OK</v>
      </c>
    </row>
    <row r="117" spans="1:11" ht="15.6" x14ac:dyDescent="0.3">
      <c r="A117" s="7">
        <v>44001</v>
      </c>
      <c r="B117" s="8">
        <v>932.79</v>
      </c>
      <c r="C117" s="8">
        <v>32.5</v>
      </c>
      <c r="D117" s="8">
        <v>560</v>
      </c>
      <c r="E117" s="8">
        <v>6474.5650000000014</v>
      </c>
      <c r="F117" s="9">
        <v>335.07</v>
      </c>
      <c r="G117" s="7">
        <v>44001</v>
      </c>
      <c r="H117" s="8">
        <v>1745.900024414062</v>
      </c>
      <c r="I117" s="8">
        <v>165.6000061035156</v>
      </c>
      <c r="J117" s="8">
        <v>289121.05469909683</v>
      </c>
      <c r="K117" t="str">
        <f t="shared" si="2"/>
        <v>OK</v>
      </c>
    </row>
    <row r="118" spans="1:11" ht="15.6" x14ac:dyDescent="0.3">
      <c r="A118" s="7">
        <v>44004</v>
      </c>
      <c r="B118" s="8">
        <v>940</v>
      </c>
      <c r="C118" s="8">
        <v>33.869999999999997</v>
      </c>
      <c r="D118" s="8">
        <v>578.9</v>
      </c>
      <c r="E118" s="8">
        <v>6448.26</v>
      </c>
      <c r="F118" s="9">
        <v>334.91</v>
      </c>
      <c r="G118" s="7">
        <v>44004</v>
      </c>
      <c r="H118" s="8">
        <v>1756.699951171875</v>
      </c>
      <c r="I118" s="8">
        <v>166.6000061035156</v>
      </c>
      <c r="J118" s="8">
        <v>292666.22258727998</v>
      </c>
      <c r="K118" t="str">
        <f t="shared" si="2"/>
        <v>OK</v>
      </c>
    </row>
    <row r="119" spans="1:11" ht="15.6" x14ac:dyDescent="0.3">
      <c r="A119" s="7">
        <v>44005</v>
      </c>
      <c r="B119" s="8">
        <v>947.41</v>
      </c>
      <c r="C119" s="8">
        <v>33.630000000000003</v>
      </c>
      <c r="D119" s="8">
        <v>562.94500000000005</v>
      </c>
      <c r="E119" s="8">
        <v>6450</v>
      </c>
      <c r="F119" s="9">
        <v>339.01</v>
      </c>
      <c r="G119" s="7">
        <v>44005</v>
      </c>
      <c r="H119" s="8">
        <v>1772.099975585938</v>
      </c>
      <c r="I119" s="8">
        <v>166.1600036621094</v>
      </c>
      <c r="J119" s="8">
        <v>294452.13843298331</v>
      </c>
      <c r="K119" t="str">
        <f t="shared" si="2"/>
        <v>OK</v>
      </c>
    </row>
    <row r="120" spans="1:11" ht="15.6" x14ac:dyDescent="0.3">
      <c r="A120" s="7">
        <v>44006</v>
      </c>
      <c r="B120" s="8">
        <v>939.83</v>
      </c>
      <c r="C120" s="8">
        <v>34</v>
      </c>
      <c r="D120" s="8">
        <v>557.88</v>
      </c>
      <c r="E120" s="8">
        <v>6850</v>
      </c>
      <c r="F120" s="9">
        <v>341.95</v>
      </c>
      <c r="G120" s="7">
        <v>44006</v>
      </c>
      <c r="H120" s="8">
        <v>1765.800048828125</v>
      </c>
      <c r="I120" s="8">
        <v>166.1600036621094</v>
      </c>
      <c r="J120" s="8">
        <v>293405.34257983422</v>
      </c>
      <c r="K120" t="str">
        <f t="shared" si="2"/>
        <v>OK</v>
      </c>
    </row>
    <row r="121" spans="1:11" ht="15.6" x14ac:dyDescent="0.3">
      <c r="A121" s="7">
        <v>44007</v>
      </c>
      <c r="B121" s="8">
        <v>944.22</v>
      </c>
      <c r="C121" s="8">
        <v>32.630000000000003</v>
      </c>
      <c r="D121" s="8">
        <v>555</v>
      </c>
      <c r="E121" s="8">
        <v>6500</v>
      </c>
      <c r="F121" s="9">
        <v>341.62</v>
      </c>
      <c r="G121" s="7">
        <v>44007</v>
      </c>
      <c r="H121" s="8">
        <v>1762.099975585938</v>
      </c>
      <c r="I121" s="8">
        <v>167.69999694824219</v>
      </c>
      <c r="J121" s="8">
        <v>295504.16052825941</v>
      </c>
      <c r="K121" t="str">
        <f t="shared" si="2"/>
        <v>OK</v>
      </c>
    </row>
    <row r="122" spans="1:11" ht="15.6" x14ac:dyDescent="0.3">
      <c r="A122" s="7">
        <v>44008</v>
      </c>
      <c r="B122" s="8">
        <v>956.89</v>
      </c>
      <c r="C122" s="8">
        <v>32.86</v>
      </c>
      <c r="D122" s="8">
        <v>555</v>
      </c>
      <c r="E122" s="8">
        <v>6695</v>
      </c>
      <c r="F122" s="9">
        <v>342.46</v>
      </c>
      <c r="G122" s="7">
        <v>44008</v>
      </c>
      <c r="H122" s="8">
        <v>1772.5</v>
      </c>
      <c r="I122" s="8">
        <v>167.69999694824219</v>
      </c>
      <c r="J122" s="8">
        <v>297248.24459075928</v>
      </c>
      <c r="K122" t="str">
        <f t="shared" si="2"/>
        <v>OK</v>
      </c>
    </row>
    <row r="123" spans="1:11" ht="15.6" x14ac:dyDescent="0.3">
      <c r="A123" s="7">
        <v>44011</v>
      </c>
      <c r="B123" s="8">
        <v>980.54</v>
      </c>
      <c r="C123" s="8">
        <v>33.96</v>
      </c>
      <c r="D123" s="8">
        <v>570</v>
      </c>
      <c r="E123" s="8">
        <v>6656.5625</v>
      </c>
      <c r="F123" s="9">
        <v>342.66</v>
      </c>
      <c r="G123" s="7">
        <v>44011</v>
      </c>
      <c r="H123" s="8">
        <v>1774.800048828125</v>
      </c>
      <c r="I123" s="8">
        <v>167.1499938964844</v>
      </c>
      <c r="J123" s="8">
        <v>296657.81732910132</v>
      </c>
      <c r="K123" t="str">
        <f t="shared" si="2"/>
        <v>OK</v>
      </c>
    </row>
    <row r="124" spans="1:11" ht="15.6" x14ac:dyDescent="0.3">
      <c r="A124" s="7">
        <v>44012</v>
      </c>
      <c r="B124" s="8">
        <v>994.99</v>
      </c>
      <c r="C124" s="8">
        <v>35.51</v>
      </c>
      <c r="D124" s="8">
        <v>580</v>
      </c>
      <c r="E124" s="8">
        <v>6735</v>
      </c>
      <c r="F124" s="9">
        <v>347.21</v>
      </c>
      <c r="G124" s="7">
        <v>44012</v>
      </c>
      <c r="H124" s="8">
        <v>1793</v>
      </c>
      <c r="I124" s="8">
        <v>167.69999694824219</v>
      </c>
      <c r="J124" s="8">
        <v>300686.09452819818</v>
      </c>
      <c r="K124" t="str">
        <f t="shared" si="2"/>
        <v>OK</v>
      </c>
    </row>
    <row r="125" spans="1:11" ht="15.6" x14ac:dyDescent="0.3">
      <c r="A125" s="7">
        <v>44013</v>
      </c>
      <c r="B125" s="8">
        <v>1005.21</v>
      </c>
      <c r="C125" s="8">
        <v>36.130000000000003</v>
      </c>
      <c r="D125" s="8">
        <v>574.9133333333333</v>
      </c>
      <c r="E125" s="8">
        <v>6696.25</v>
      </c>
      <c r="F125" s="9">
        <v>343.35</v>
      </c>
      <c r="G125" s="7">
        <v>44013</v>
      </c>
      <c r="H125" s="8">
        <v>1773.199951171875</v>
      </c>
      <c r="I125" s="8">
        <v>167.75</v>
      </c>
      <c r="J125" s="8">
        <v>297454.29180908197</v>
      </c>
      <c r="K125" t="str">
        <f t="shared" si="2"/>
        <v>OK</v>
      </c>
    </row>
    <row r="126" spans="1:11" ht="15.6" x14ac:dyDescent="0.3">
      <c r="A126" s="7">
        <v>44014</v>
      </c>
      <c r="B126" s="8">
        <v>992</v>
      </c>
      <c r="C126" s="8">
        <v>36.5</v>
      </c>
      <c r="D126" s="8">
        <v>574.74</v>
      </c>
      <c r="E126" s="8">
        <v>6890</v>
      </c>
      <c r="F126" s="9">
        <v>345.21</v>
      </c>
      <c r="G126" s="7">
        <v>44014</v>
      </c>
      <c r="H126" s="8">
        <v>1784</v>
      </c>
      <c r="I126" s="8">
        <v>167.75</v>
      </c>
      <c r="J126" s="8">
        <v>299266</v>
      </c>
      <c r="K126" t="str">
        <f t="shared" si="2"/>
        <v>OK</v>
      </c>
    </row>
    <row r="127" spans="1:11" ht="15.6" x14ac:dyDescent="0.3">
      <c r="A127" s="7">
        <v>44015</v>
      </c>
      <c r="B127" s="8">
        <v>993.96</v>
      </c>
      <c r="C127" s="8">
        <v>36.200000000000003</v>
      </c>
      <c r="D127" s="8">
        <v>576.1633333333333</v>
      </c>
      <c r="E127" s="8">
        <v>6795.3125</v>
      </c>
      <c r="F127" s="9">
        <v>344.02</v>
      </c>
      <c r="G127" s="7">
        <v>44015</v>
      </c>
      <c r="H127" s="8">
        <f>AVERAGE(H125:H126,H128:H129)</f>
        <v>1787.4749755859375</v>
      </c>
      <c r="I127" s="8">
        <f>AVERAGE(I125:I126,I128:I129)</f>
        <v>167.00249862670898</v>
      </c>
      <c r="J127" s="8">
        <f>H127*I127</f>
        <v>298512.7871555672</v>
      </c>
      <c r="K127" t="str">
        <f t="shared" si="2"/>
        <v>OK</v>
      </c>
    </row>
    <row r="128" spans="1:11" ht="15.6" x14ac:dyDescent="0.3">
      <c r="A128" s="7">
        <v>44018</v>
      </c>
      <c r="B128" s="8">
        <v>1040.21</v>
      </c>
      <c r="C128" s="8">
        <v>37.479999999999997</v>
      </c>
      <c r="D128" s="8">
        <v>580</v>
      </c>
      <c r="E128" s="8">
        <v>6845</v>
      </c>
      <c r="F128" s="9">
        <v>345.59</v>
      </c>
      <c r="G128" s="7">
        <v>44018</v>
      </c>
      <c r="H128" s="8">
        <v>1788.5</v>
      </c>
      <c r="I128" s="8">
        <v>166.5</v>
      </c>
      <c r="J128" s="8">
        <v>297785.25</v>
      </c>
      <c r="K128" t="str">
        <f t="shared" si="2"/>
        <v>OK</v>
      </c>
    </row>
    <row r="129" spans="1:11" ht="15.6" x14ac:dyDescent="0.3">
      <c r="A129" s="7">
        <v>44019</v>
      </c>
      <c r="B129" s="8">
        <v>1118.22</v>
      </c>
      <c r="C129" s="8">
        <v>37.33</v>
      </c>
      <c r="D129" s="8">
        <v>575</v>
      </c>
      <c r="E129" s="8">
        <v>6750</v>
      </c>
      <c r="F129" s="9">
        <v>344.53</v>
      </c>
      <c r="G129" s="7">
        <v>44019</v>
      </c>
      <c r="H129" s="8">
        <v>1804.199951171875</v>
      </c>
      <c r="I129" s="8">
        <v>166.00999450683591</v>
      </c>
      <c r="J129" s="8">
        <v>299515.22398327658</v>
      </c>
      <c r="K129" t="str">
        <f t="shared" si="2"/>
        <v>OK</v>
      </c>
    </row>
    <row r="130" spans="1:11" ht="15.6" x14ac:dyDescent="0.3">
      <c r="A130" s="7">
        <v>44020</v>
      </c>
      <c r="B130" s="8">
        <v>1164.76</v>
      </c>
      <c r="C130" s="8">
        <v>37.46</v>
      </c>
      <c r="D130" s="8">
        <v>585</v>
      </c>
      <c r="E130" s="8">
        <v>6700</v>
      </c>
      <c r="F130" s="9">
        <v>370.36</v>
      </c>
      <c r="G130" s="7">
        <v>44020</v>
      </c>
      <c r="H130" s="8">
        <v>1815.5</v>
      </c>
      <c r="I130" s="8">
        <v>166.5</v>
      </c>
      <c r="J130" s="8">
        <v>302280.75</v>
      </c>
      <c r="K130" t="str">
        <f t="shared" si="2"/>
        <v>OK</v>
      </c>
    </row>
    <row r="131" spans="1:11" ht="15.6" x14ac:dyDescent="0.3">
      <c r="A131" s="7">
        <v>44021</v>
      </c>
      <c r="B131" s="8">
        <v>1136.1400000000001</v>
      </c>
      <c r="C131" s="8">
        <v>37.5</v>
      </c>
      <c r="D131" s="8">
        <v>581.17999999999995</v>
      </c>
      <c r="E131" s="8">
        <v>6800.84</v>
      </c>
      <c r="F131" s="9">
        <v>374.92</v>
      </c>
      <c r="G131" s="7">
        <v>44021</v>
      </c>
      <c r="H131" s="8">
        <v>1799.199951171875</v>
      </c>
      <c r="I131" s="8">
        <v>166.69999694824219</v>
      </c>
      <c r="J131" s="8">
        <v>299926.62636962911</v>
      </c>
      <c r="K131" t="str">
        <f t="shared" si="2"/>
        <v>OK</v>
      </c>
    </row>
    <row r="132" spans="1:11" ht="15.6" x14ac:dyDescent="0.3">
      <c r="A132" s="7">
        <v>44022</v>
      </c>
      <c r="B132" s="8">
        <v>1138.3800000000001</v>
      </c>
      <c r="C132" s="8">
        <v>37.99</v>
      </c>
      <c r="D132" s="8">
        <v>585.54</v>
      </c>
      <c r="E132" s="8">
        <v>6775.21</v>
      </c>
      <c r="F132" s="9">
        <v>372.02</v>
      </c>
      <c r="G132" s="7">
        <v>44022</v>
      </c>
      <c r="H132" s="8">
        <v>1798.199951171875</v>
      </c>
      <c r="I132" s="8">
        <v>166.44999694824219</v>
      </c>
      <c r="J132" s="8">
        <v>299310.37638488779</v>
      </c>
      <c r="K132" t="str">
        <f t="shared" si="2"/>
        <v>OK</v>
      </c>
    </row>
    <row r="133" spans="1:11" ht="15.6" x14ac:dyDescent="0.3">
      <c r="A133" s="7">
        <v>44025</v>
      </c>
      <c r="B133" s="8">
        <v>1191.1400000000001</v>
      </c>
      <c r="C133" s="8">
        <v>39.93</v>
      </c>
      <c r="D133" s="8">
        <v>584.95000000000005</v>
      </c>
      <c r="E133" s="8">
        <v>6800</v>
      </c>
      <c r="F133" s="9">
        <v>375.26</v>
      </c>
      <c r="G133" s="7">
        <v>44025</v>
      </c>
      <c r="H133" s="8">
        <v>1811</v>
      </c>
      <c r="I133" s="8">
        <v>164.7173156738281</v>
      </c>
      <c r="J133" s="8">
        <v>298303.05868530268</v>
      </c>
      <c r="K133" t="str">
        <f t="shared" si="2"/>
        <v>OK</v>
      </c>
    </row>
    <row r="134" spans="1:11" ht="15.6" x14ac:dyDescent="0.3">
      <c r="A134" s="7">
        <v>44026</v>
      </c>
      <c r="B134" s="8">
        <v>1220.51</v>
      </c>
      <c r="C134" s="8">
        <v>41.5</v>
      </c>
      <c r="D134" s="8">
        <v>582.11</v>
      </c>
      <c r="E134" s="8">
        <v>6800</v>
      </c>
      <c r="F134" s="9">
        <v>372.94</v>
      </c>
      <c r="G134" s="7">
        <v>44026</v>
      </c>
      <c r="H134" s="8">
        <v>1810.599975585938</v>
      </c>
      <c r="I134" s="8">
        <v>166.25</v>
      </c>
      <c r="J134" s="8">
        <v>301012.24594116211</v>
      </c>
      <c r="K134" t="str">
        <f t="shared" si="2"/>
        <v>OK</v>
      </c>
    </row>
    <row r="135" spans="1:11" ht="15.6" x14ac:dyDescent="0.3">
      <c r="A135" s="7">
        <v>44027</v>
      </c>
      <c r="B135" s="8">
        <v>1256.47</v>
      </c>
      <c r="C135" s="8">
        <v>41.5</v>
      </c>
      <c r="D135" s="8">
        <v>580</v>
      </c>
      <c r="E135" s="8">
        <v>6800</v>
      </c>
      <c r="F135" s="9">
        <v>372.23</v>
      </c>
      <c r="G135" s="7">
        <v>44027</v>
      </c>
      <c r="H135" s="8">
        <v>1811.400024414062</v>
      </c>
      <c r="I135" s="8">
        <v>166.19999694824219</v>
      </c>
      <c r="J135" s="8">
        <v>301054.67852966301</v>
      </c>
      <c r="K135" t="str">
        <f t="shared" si="2"/>
        <v>OK</v>
      </c>
    </row>
    <row r="136" spans="1:11" ht="15.6" x14ac:dyDescent="0.3">
      <c r="A136" s="7">
        <v>44028</v>
      </c>
      <c r="B136" s="8">
        <v>1307.8599999999999</v>
      </c>
      <c r="C136" s="8">
        <v>42.48</v>
      </c>
      <c r="D136" s="8">
        <v>577</v>
      </c>
      <c r="E136" s="8">
        <v>6900</v>
      </c>
      <c r="F136" s="9">
        <v>373.98</v>
      </c>
      <c r="G136" s="7">
        <v>44028</v>
      </c>
      <c r="H136" s="8">
        <v>1798.699951171875</v>
      </c>
      <c r="I136" s="8">
        <v>166</v>
      </c>
      <c r="J136" s="8">
        <v>298584.19189453119</v>
      </c>
      <c r="K136" t="str">
        <f t="shared" si="2"/>
        <v>OK</v>
      </c>
    </row>
    <row r="137" spans="1:11" ht="15.6" x14ac:dyDescent="0.3">
      <c r="A137" s="7">
        <v>44029</v>
      </c>
      <c r="B137" s="8">
        <v>1349.07</v>
      </c>
      <c r="C137" s="8">
        <v>42.18</v>
      </c>
      <c r="D137" s="8">
        <v>582.1</v>
      </c>
      <c r="E137" s="8">
        <v>6812.5</v>
      </c>
      <c r="F137" s="9">
        <v>375.12</v>
      </c>
      <c r="G137" s="7">
        <v>44029</v>
      </c>
      <c r="H137" s="8">
        <v>1808.300048828125</v>
      </c>
      <c r="I137" s="8">
        <v>166.28999328613281</v>
      </c>
      <c r="J137" s="8">
        <v>300702.20297894249</v>
      </c>
      <c r="K137" t="str">
        <f t="shared" si="2"/>
        <v>OK</v>
      </c>
    </row>
    <row r="138" spans="1:11" ht="15.6" x14ac:dyDescent="0.3">
      <c r="A138" s="7">
        <v>44032</v>
      </c>
      <c r="B138" s="8">
        <v>1369.25</v>
      </c>
      <c r="C138" s="8">
        <v>43.05</v>
      </c>
      <c r="D138" s="8">
        <v>581.63</v>
      </c>
      <c r="E138" s="8">
        <v>6750</v>
      </c>
      <c r="F138" s="9">
        <v>379.27</v>
      </c>
      <c r="G138" s="7">
        <v>44032</v>
      </c>
      <c r="H138" s="8">
        <v>1815.900024414062</v>
      </c>
      <c r="I138" s="8">
        <v>167</v>
      </c>
      <c r="J138" s="8">
        <v>303255.30407714838</v>
      </c>
      <c r="K138" t="str">
        <f t="shared" si="2"/>
        <v>OK</v>
      </c>
    </row>
    <row r="139" spans="1:11" ht="15.6" x14ac:dyDescent="0.3">
      <c r="A139" s="7">
        <v>44033</v>
      </c>
      <c r="B139" s="8">
        <v>1301.6199999999999</v>
      </c>
      <c r="C139" s="8">
        <v>42.66</v>
      </c>
      <c r="D139" s="8">
        <v>562.01</v>
      </c>
      <c r="E139" s="8">
        <v>6800</v>
      </c>
      <c r="F139" s="9">
        <v>403.75</v>
      </c>
      <c r="G139" s="7">
        <v>44033</v>
      </c>
      <c r="H139" s="8">
        <v>1842.400024414062</v>
      </c>
      <c r="I139" s="8">
        <v>167.19999694824219</v>
      </c>
      <c r="J139" s="8">
        <v>308049.27845947258</v>
      </c>
      <c r="K139" t="str">
        <f t="shared" si="2"/>
        <v>OK</v>
      </c>
    </row>
    <row r="140" spans="1:11" ht="15.6" x14ac:dyDescent="0.3">
      <c r="A140" s="7">
        <v>44034</v>
      </c>
      <c r="B140" s="8">
        <v>1288.06</v>
      </c>
      <c r="C140" s="8">
        <v>42.72</v>
      </c>
      <c r="D140" s="8">
        <v>549</v>
      </c>
      <c r="E140" s="8">
        <v>6756.1100000000006</v>
      </c>
      <c r="F140" s="9">
        <v>396.7</v>
      </c>
      <c r="G140" s="7">
        <v>44034</v>
      </c>
      <c r="H140" s="8">
        <v>1864.099975585938</v>
      </c>
      <c r="I140" s="8">
        <v>167.1000061035156</v>
      </c>
      <c r="J140" s="8">
        <v>311491.11729797348</v>
      </c>
      <c r="K140" t="str">
        <f t="shared" si="2"/>
        <v>OK</v>
      </c>
    </row>
    <row r="141" spans="1:11" ht="15.6" x14ac:dyDescent="0.3">
      <c r="A141" s="7">
        <v>44035</v>
      </c>
      <c r="B141" s="8">
        <v>1317.81</v>
      </c>
      <c r="C141" s="8">
        <v>43.47</v>
      </c>
      <c r="D141" s="8">
        <v>561</v>
      </c>
      <c r="E141" s="8">
        <v>6718.33</v>
      </c>
      <c r="F141" s="9">
        <v>395.55</v>
      </c>
      <c r="G141" s="7">
        <v>44035</v>
      </c>
      <c r="H141" s="8">
        <v>1889.099975585938</v>
      </c>
      <c r="I141" s="8">
        <v>167.1000061035156</v>
      </c>
      <c r="J141" s="8">
        <v>315668.61745056137</v>
      </c>
      <c r="K141" t="str">
        <f t="shared" si="2"/>
        <v>OK</v>
      </c>
    </row>
    <row r="142" spans="1:11" ht="15.6" x14ac:dyDescent="0.3">
      <c r="A142" s="7">
        <v>44036</v>
      </c>
      <c r="B142" s="8">
        <v>1323.69</v>
      </c>
      <c r="C142" s="8">
        <v>42.54</v>
      </c>
      <c r="D142" s="8">
        <v>569.21</v>
      </c>
      <c r="E142" s="8">
        <v>6683.8533333333326</v>
      </c>
      <c r="F142" s="9">
        <v>391.42</v>
      </c>
      <c r="G142" s="7">
        <v>44036</v>
      </c>
      <c r="H142" s="8">
        <v>1897.300048828125</v>
      </c>
      <c r="I142" s="8">
        <v>167.16999816894531</v>
      </c>
      <c r="J142" s="8">
        <v>317171.64568853751</v>
      </c>
      <c r="K142" t="str">
        <f t="shared" si="2"/>
        <v>OK</v>
      </c>
    </row>
    <row r="143" spans="1:11" ht="15.6" x14ac:dyDescent="0.3">
      <c r="A143" s="7">
        <v>44039</v>
      </c>
      <c r="B143" s="8">
        <v>1334.22</v>
      </c>
      <c r="C143" s="8">
        <v>42.98</v>
      </c>
      <c r="D143" s="8">
        <v>560.01</v>
      </c>
      <c r="E143" s="8">
        <v>6619.8258333333333</v>
      </c>
      <c r="F143" s="9">
        <v>404.91</v>
      </c>
      <c r="G143" s="7">
        <v>44039</v>
      </c>
      <c r="H143" s="8">
        <v>1931</v>
      </c>
      <c r="I143" s="8">
        <v>167</v>
      </c>
      <c r="J143" s="8">
        <v>322477</v>
      </c>
      <c r="K143" t="str">
        <f t="shared" si="2"/>
        <v>OK</v>
      </c>
    </row>
    <row r="144" spans="1:11" ht="15.6" x14ac:dyDescent="0.3">
      <c r="A144" s="7">
        <v>44040</v>
      </c>
      <c r="B144" s="8">
        <v>1348.8</v>
      </c>
      <c r="C144" s="8">
        <v>43.2</v>
      </c>
      <c r="D144" s="8">
        <v>570</v>
      </c>
      <c r="E144" s="8">
        <v>6577.12</v>
      </c>
      <c r="F144" s="9">
        <v>407.1</v>
      </c>
      <c r="G144" s="7">
        <v>44040</v>
      </c>
      <c r="H144" s="8">
        <v>1944.699951171875</v>
      </c>
      <c r="I144" s="8">
        <v>166.5</v>
      </c>
      <c r="J144" s="8">
        <v>323792.54187011719</v>
      </c>
      <c r="K144" t="str">
        <f t="shared" si="2"/>
        <v>OK</v>
      </c>
    </row>
    <row r="145" spans="1:11" ht="15.6" x14ac:dyDescent="0.3">
      <c r="A145" s="7">
        <v>44041</v>
      </c>
      <c r="B145" s="8">
        <v>1346.28</v>
      </c>
      <c r="C145" s="8">
        <v>44.31</v>
      </c>
      <c r="D145" s="8">
        <v>570</v>
      </c>
      <c r="E145" s="8">
        <v>6500</v>
      </c>
      <c r="F145" s="9">
        <v>400.1</v>
      </c>
      <c r="G145" s="7">
        <v>44041</v>
      </c>
      <c r="H145" s="8">
        <v>1953.5</v>
      </c>
      <c r="I145" s="8">
        <v>166</v>
      </c>
      <c r="J145" s="8">
        <v>324281</v>
      </c>
      <c r="K145" t="str">
        <f t="shared" si="2"/>
        <v>OK</v>
      </c>
    </row>
    <row r="146" spans="1:11" ht="15.6" x14ac:dyDescent="0.3">
      <c r="A146" s="7">
        <v>44042</v>
      </c>
      <c r="B146" s="8">
        <v>1422.37</v>
      </c>
      <c r="C146" s="8">
        <v>44.33</v>
      </c>
      <c r="D146" s="8">
        <v>568.29</v>
      </c>
      <c r="E146" s="8">
        <v>6466.67</v>
      </c>
      <c r="F146" s="9">
        <v>399.92</v>
      </c>
      <c r="G146" s="7">
        <v>44042</v>
      </c>
      <c r="H146" s="8">
        <v>1942.300048828125</v>
      </c>
      <c r="I146" s="8">
        <v>166.05999755859381</v>
      </c>
      <c r="J146" s="8">
        <v>322538.34136645502</v>
      </c>
      <c r="K146" t="str">
        <f t="shared" si="2"/>
        <v>OK</v>
      </c>
    </row>
    <row r="147" spans="1:11" ht="15.6" x14ac:dyDescent="0.3">
      <c r="A147" s="7">
        <v>44046</v>
      </c>
      <c r="B147" s="8">
        <v>1429.98</v>
      </c>
      <c r="C147" s="8">
        <v>45.08</v>
      </c>
      <c r="D147" s="8">
        <v>570</v>
      </c>
      <c r="E147" s="8">
        <v>6490</v>
      </c>
      <c r="F147" s="9">
        <v>403.64</v>
      </c>
      <c r="G147" s="7">
        <v>44046</v>
      </c>
      <c r="H147" s="8">
        <v>1966</v>
      </c>
      <c r="I147" s="8">
        <v>167.3800048828125</v>
      </c>
      <c r="J147" s="8">
        <v>329069.08959960938</v>
      </c>
      <c r="K147" t="str">
        <f t="shared" si="2"/>
        <v>OK</v>
      </c>
    </row>
    <row r="148" spans="1:11" ht="15.6" x14ac:dyDescent="0.3">
      <c r="A148" s="7">
        <v>44047</v>
      </c>
      <c r="B148" s="8">
        <v>1400.58</v>
      </c>
      <c r="C148" s="8">
        <v>44.54</v>
      </c>
      <c r="D148" s="8">
        <v>571</v>
      </c>
      <c r="E148" s="8">
        <v>6450</v>
      </c>
      <c r="F148" s="9">
        <v>408.28</v>
      </c>
      <c r="G148" s="7">
        <v>44047</v>
      </c>
      <c r="H148" s="8">
        <v>2001.199951171875</v>
      </c>
      <c r="I148" s="8">
        <v>166.44999694824219</v>
      </c>
      <c r="J148" s="8">
        <v>333099.72576538101</v>
      </c>
      <c r="K148" t="str">
        <f t="shared" si="2"/>
        <v>OK</v>
      </c>
    </row>
    <row r="149" spans="1:11" ht="15.6" x14ac:dyDescent="0.3">
      <c r="A149" s="7">
        <v>44048</v>
      </c>
      <c r="B149" s="8">
        <v>1379.76</v>
      </c>
      <c r="C149" s="8">
        <v>45.42</v>
      </c>
      <c r="D149" s="8">
        <v>577.99</v>
      </c>
      <c r="E149" s="8">
        <v>6410</v>
      </c>
      <c r="F149" s="9">
        <v>405.84</v>
      </c>
      <c r="G149" s="7">
        <v>44048</v>
      </c>
      <c r="H149" s="8">
        <v>2031.099975585938</v>
      </c>
      <c r="I149" s="8">
        <v>166.44999694824219</v>
      </c>
      <c r="J149" s="8">
        <v>338076.58473785408</v>
      </c>
      <c r="K149" t="str">
        <f t="shared" si="2"/>
        <v>OK</v>
      </c>
    </row>
    <row r="150" spans="1:11" ht="15.6" x14ac:dyDescent="0.3">
      <c r="A150" s="7">
        <v>44049</v>
      </c>
      <c r="B150" s="8">
        <v>1393.15</v>
      </c>
      <c r="C150" s="8">
        <v>44.81</v>
      </c>
      <c r="D150" s="8">
        <v>580</v>
      </c>
      <c r="E150" s="8">
        <v>6425</v>
      </c>
      <c r="F150" s="9">
        <v>405.53</v>
      </c>
      <c r="G150" s="7">
        <v>44049</v>
      </c>
      <c r="H150" s="8">
        <v>2051.5</v>
      </c>
      <c r="I150" s="8">
        <v>166.8175964355469</v>
      </c>
      <c r="J150" s="8">
        <v>342226.29908752441</v>
      </c>
      <c r="K150" t="str">
        <f t="shared" si="2"/>
        <v>OK</v>
      </c>
    </row>
    <row r="151" spans="1:11" ht="15.6" x14ac:dyDescent="0.3">
      <c r="A151" s="7">
        <v>44050</v>
      </c>
      <c r="B151" s="8">
        <v>1372.63</v>
      </c>
      <c r="C151" s="8">
        <v>47.69</v>
      </c>
      <c r="D151" s="8">
        <v>576</v>
      </c>
      <c r="E151" s="8">
        <v>6443.33</v>
      </c>
      <c r="F151" s="9">
        <v>404.26</v>
      </c>
      <c r="G151" s="7">
        <v>44050</v>
      </c>
      <c r="H151" s="8">
        <v>2010.099975585938</v>
      </c>
      <c r="I151" s="8">
        <v>168.1499938964844</v>
      </c>
      <c r="J151" s="8">
        <v>337998.29862609878</v>
      </c>
      <c r="K151" t="str">
        <f t="shared" si="2"/>
        <v>OK</v>
      </c>
    </row>
    <row r="152" spans="1:11" ht="15.6" x14ac:dyDescent="0.3">
      <c r="A152" s="7">
        <v>44053</v>
      </c>
      <c r="B152" s="8">
        <v>1396.8</v>
      </c>
      <c r="C152" s="8">
        <v>50.91</v>
      </c>
      <c r="D152" s="8">
        <v>580.25</v>
      </c>
      <c r="E152" s="8">
        <v>6343.15</v>
      </c>
      <c r="F152" s="9">
        <v>401.87</v>
      </c>
      <c r="G152" s="7">
        <v>44053</v>
      </c>
      <c r="H152" s="8">
        <v>2024.400024414062</v>
      </c>
      <c r="I152" s="8">
        <v>167.52702331542969</v>
      </c>
      <c r="J152" s="8">
        <v>339141.71008977108</v>
      </c>
      <c r="K152" t="str">
        <f t="shared" si="2"/>
        <v>OK</v>
      </c>
    </row>
    <row r="153" spans="1:11" ht="15.6" x14ac:dyDescent="0.3">
      <c r="A153" s="7">
        <v>44054</v>
      </c>
      <c r="B153" s="8">
        <v>1367.39</v>
      </c>
      <c r="C153" s="8">
        <v>53.9</v>
      </c>
      <c r="D153" s="8">
        <v>585.04</v>
      </c>
      <c r="E153" s="8">
        <v>6302.75</v>
      </c>
      <c r="F153" s="9">
        <v>396.16</v>
      </c>
      <c r="G153" s="7">
        <v>44054</v>
      </c>
      <c r="H153" s="8">
        <v>1932.599975585938</v>
      </c>
      <c r="I153" s="8">
        <v>167.8999938964844</v>
      </c>
      <c r="J153" s="8">
        <v>324483.52410522482</v>
      </c>
      <c r="K153" t="str">
        <f t="shared" si="2"/>
        <v>OK</v>
      </c>
    </row>
    <row r="154" spans="1:11" ht="15.6" x14ac:dyDescent="0.3">
      <c r="A154" s="7">
        <v>44055</v>
      </c>
      <c r="B154" s="8">
        <v>1341.68</v>
      </c>
      <c r="C154" s="8">
        <v>54.43</v>
      </c>
      <c r="D154" s="8">
        <v>576.25</v>
      </c>
      <c r="E154" s="8">
        <v>6307.2</v>
      </c>
      <c r="F154" s="9">
        <v>394.12</v>
      </c>
      <c r="G154" s="7">
        <v>44055</v>
      </c>
      <c r="H154" s="8">
        <v>1934.900024414062</v>
      </c>
      <c r="I154" s="8">
        <v>168</v>
      </c>
      <c r="J154" s="8">
        <v>325063.2041015625</v>
      </c>
      <c r="K154" t="str">
        <f t="shared" si="2"/>
        <v>OK</v>
      </c>
    </row>
    <row r="155" spans="1:11" ht="15.6" x14ac:dyDescent="0.3">
      <c r="A155" s="7">
        <v>44056</v>
      </c>
      <c r="B155" s="8">
        <v>1340.1</v>
      </c>
      <c r="C155" s="8">
        <v>50.39</v>
      </c>
      <c r="D155" s="8">
        <v>578.76333333333332</v>
      </c>
      <c r="E155" s="8">
        <v>6300</v>
      </c>
      <c r="F155" s="9">
        <v>398.75</v>
      </c>
      <c r="G155" s="7">
        <v>44056</v>
      </c>
      <c r="H155" s="8">
        <v>1956.699951171875</v>
      </c>
      <c r="I155" s="8">
        <v>167.75</v>
      </c>
      <c r="J155" s="8">
        <v>328236.41680908197</v>
      </c>
      <c r="K155" t="str">
        <f t="shared" ref="K155:K218" si="3">IF(A155=G155,"OK","Mismatched")</f>
        <v>OK</v>
      </c>
    </row>
    <row r="156" spans="1:11" ht="15.6" x14ac:dyDescent="0.3">
      <c r="A156" s="7">
        <v>44060</v>
      </c>
      <c r="B156" s="8">
        <v>1340</v>
      </c>
      <c r="C156" s="8">
        <v>50.66</v>
      </c>
      <c r="D156" s="8">
        <v>576.67111111111114</v>
      </c>
      <c r="E156" s="8">
        <v>6301.8</v>
      </c>
      <c r="F156" s="9">
        <v>402.59</v>
      </c>
      <c r="G156" s="7">
        <v>44060</v>
      </c>
      <c r="H156" s="8">
        <v>1985</v>
      </c>
      <c r="I156" s="8">
        <v>166.727783203125</v>
      </c>
      <c r="J156" s="8">
        <v>330954.64965820313</v>
      </c>
      <c r="K156" t="str">
        <f t="shared" si="3"/>
        <v>OK</v>
      </c>
    </row>
    <row r="157" spans="1:11" ht="15.6" x14ac:dyDescent="0.3">
      <c r="A157" s="7">
        <v>44061</v>
      </c>
      <c r="B157" s="8">
        <v>1324.69</v>
      </c>
      <c r="C157" s="8">
        <v>51.95</v>
      </c>
      <c r="D157" s="8">
        <v>575</v>
      </c>
      <c r="E157" s="8">
        <v>6310</v>
      </c>
      <c r="F157" s="9">
        <v>405.36</v>
      </c>
      <c r="G157" s="7">
        <v>44061</v>
      </c>
      <c r="H157" s="8">
        <v>1999.400024414062</v>
      </c>
      <c r="I157" s="8">
        <v>167.5</v>
      </c>
      <c r="J157" s="8">
        <v>334899.50408935553</v>
      </c>
      <c r="K157" t="str">
        <f t="shared" si="3"/>
        <v>OK</v>
      </c>
    </row>
    <row r="158" spans="1:11" ht="15.6" x14ac:dyDescent="0.3">
      <c r="A158" s="7">
        <v>44062</v>
      </c>
      <c r="B158" s="8">
        <v>1294.17</v>
      </c>
      <c r="C158" s="8">
        <v>51.62</v>
      </c>
      <c r="D158" s="8">
        <v>570.04277777777781</v>
      </c>
      <c r="E158" s="8">
        <v>6290</v>
      </c>
      <c r="F158" s="9">
        <v>409.78</v>
      </c>
      <c r="G158" s="7">
        <v>44062</v>
      </c>
      <c r="H158" s="8">
        <v>1958.699951171875</v>
      </c>
      <c r="I158" s="8">
        <v>166.743408203125</v>
      </c>
      <c r="J158" s="8">
        <v>326600.30550569302</v>
      </c>
      <c r="K158" t="str">
        <f t="shared" si="3"/>
        <v>OK</v>
      </c>
    </row>
    <row r="159" spans="1:11" ht="15.6" x14ac:dyDescent="0.3">
      <c r="A159" s="7">
        <v>44063</v>
      </c>
      <c r="B159" s="8">
        <v>1284.33</v>
      </c>
      <c r="C159" s="8">
        <v>51</v>
      </c>
      <c r="D159" s="8">
        <v>565</v>
      </c>
      <c r="E159" s="8">
        <v>6210</v>
      </c>
      <c r="F159" s="9">
        <v>407.34</v>
      </c>
      <c r="G159" s="7">
        <v>44063</v>
      </c>
      <c r="H159" s="8">
        <v>1933.800048828125</v>
      </c>
      <c r="I159" s="8">
        <v>167.1086120605469</v>
      </c>
      <c r="J159" s="8">
        <v>323154.64216228569</v>
      </c>
      <c r="K159" t="str">
        <f t="shared" si="3"/>
        <v>OK</v>
      </c>
    </row>
    <row r="160" spans="1:11" ht="15.6" x14ac:dyDescent="0.3">
      <c r="A160" s="7">
        <v>44064</v>
      </c>
      <c r="B160" s="8">
        <v>1280.22</v>
      </c>
      <c r="C160" s="8">
        <v>50.97</v>
      </c>
      <c r="D160" s="8">
        <v>563.5</v>
      </c>
      <c r="E160" s="8">
        <v>6150.01</v>
      </c>
      <c r="F160" s="9">
        <v>408.32</v>
      </c>
      <c r="G160" s="7">
        <v>44064</v>
      </c>
      <c r="H160" s="8">
        <v>1934.599975585938</v>
      </c>
      <c r="I160" s="8">
        <v>167.3367004394531</v>
      </c>
      <c r="J160" s="8">
        <v>323729.57658479741</v>
      </c>
      <c r="K160" t="str">
        <f t="shared" si="3"/>
        <v>OK</v>
      </c>
    </row>
    <row r="161" spans="1:11" ht="15.6" x14ac:dyDescent="0.3">
      <c r="A161" s="7">
        <v>44067</v>
      </c>
      <c r="B161" s="8">
        <v>1265.6199999999999</v>
      </c>
      <c r="C161" s="8">
        <v>51.58</v>
      </c>
      <c r="D161" s="8">
        <v>563.1</v>
      </c>
      <c r="E161" s="8">
        <v>6100</v>
      </c>
      <c r="F161" s="9">
        <v>415.8</v>
      </c>
      <c r="G161" s="7">
        <v>44067</v>
      </c>
      <c r="H161" s="8">
        <v>1927.699951171875</v>
      </c>
      <c r="I161" s="8">
        <v>167.22590637207031</v>
      </c>
      <c r="J161" s="8">
        <v>322361.37154811248</v>
      </c>
      <c r="K161" t="str">
        <f t="shared" si="3"/>
        <v>OK</v>
      </c>
    </row>
    <row r="162" spans="1:11" ht="15.6" x14ac:dyDescent="0.3">
      <c r="A162" s="7">
        <v>44068</v>
      </c>
      <c r="B162" s="8">
        <v>1276.6600000000001</v>
      </c>
      <c r="C162" s="8">
        <v>51.99</v>
      </c>
      <c r="D162" s="8">
        <v>572.1966666666666</v>
      </c>
      <c r="E162" s="8">
        <v>6226.67</v>
      </c>
      <c r="F162" s="9">
        <v>446.98</v>
      </c>
      <c r="G162" s="7">
        <v>44068</v>
      </c>
      <c r="H162" s="8">
        <v>1911.800048828125</v>
      </c>
      <c r="I162" s="8">
        <v>167.23876953125</v>
      </c>
      <c r="J162" s="8">
        <v>319727.08775579929</v>
      </c>
      <c r="K162" t="str">
        <f t="shared" si="3"/>
        <v>OK</v>
      </c>
    </row>
    <row r="163" spans="1:11" ht="15.6" x14ac:dyDescent="0.3">
      <c r="A163" s="7">
        <v>44069</v>
      </c>
      <c r="B163" s="8">
        <v>1310</v>
      </c>
      <c r="C163" s="8">
        <v>53.73</v>
      </c>
      <c r="D163" s="8">
        <v>576.80916666666667</v>
      </c>
      <c r="E163" s="8">
        <v>6006</v>
      </c>
      <c r="F163" s="9">
        <v>473.52</v>
      </c>
      <c r="G163" s="7">
        <v>44069</v>
      </c>
      <c r="H163" s="8">
        <v>1940.699951171875</v>
      </c>
      <c r="I163" s="8">
        <v>167.1110534667969</v>
      </c>
      <c r="J163" s="8">
        <v>324312.41330329329</v>
      </c>
      <c r="K163" t="str">
        <f t="shared" si="3"/>
        <v>OK</v>
      </c>
    </row>
    <row r="164" spans="1:11" ht="15.6" x14ac:dyDescent="0.3">
      <c r="A164" s="7">
        <v>44070</v>
      </c>
      <c r="B164" s="8">
        <v>1340</v>
      </c>
      <c r="C164" s="8">
        <v>55.67</v>
      </c>
      <c r="D164" s="8">
        <v>589.99</v>
      </c>
      <c r="E164" s="8">
        <v>6070</v>
      </c>
      <c r="F164" s="9">
        <v>479.28</v>
      </c>
      <c r="G164" s="7">
        <v>44070</v>
      </c>
      <c r="H164" s="8">
        <v>1921.599975585938</v>
      </c>
      <c r="I164" s="8">
        <v>167.24247741699219</v>
      </c>
      <c r="J164" s="8">
        <v>321373.14052142389</v>
      </c>
      <c r="K164" t="str">
        <f t="shared" si="3"/>
        <v>OK</v>
      </c>
    </row>
    <row r="165" spans="1:11" ht="15.6" x14ac:dyDescent="0.3">
      <c r="A165" s="7">
        <v>44071</v>
      </c>
      <c r="B165" s="8">
        <v>1329</v>
      </c>
      <c r="C165" s="8">
        <v>54.37</v>
      </c>
      <c r="D165" s="8">
        <v>581.95000000000005</v>
      </c>
      <c r="E165" s="8">
        <v>6000</v>
      </c>
      <c r="F165" s="9">
        <v>473.68</v>
      </c>
      <c r="G165" s="7">
        <v>44071</v>
      </c>
      <c r="H165" s="8">
        <v>1964.599975585938</v>
      </c>
      <c r="I165" s="8">
        <v>166.0291748046875</v>
      </c>
      <c r="J165" s="8">
        <v>326180.91276784241</v>
      </c>
      <c r="K165" t="str">
        <f t="shared" si="3"/>
        <v>OK</v>
      </c>
    </row>
    <row r="166" spans="1:11" ht="15.6" x14ac:dyDescent="0.3">
      <c r="A166" s="7">
        <v>44074</v>
      </c>
      <c r="B166" s="8">
        <v>1313.54</v>
      </c>
      <c r="C166" s="8">
        <v>56.6</v>
      </c>
      <c r="D166" s="8">
        <v>583.31333333333339</v>
      </c>
      <c r="E166" s="8">
        <v>6068.33</v>
      </c>
      <c r="F166" s="9">
        <v>479.55</v>
      </c>
      <c r="G166" s="7">
        <v>44074</v>
      </c>
      <c r="H166" s="8">
        <v>1967.599975585938</v>
      </c>
      <c r="I166" s="8">
        <v>166.05426025390619</v>
      </c>
      <c r="J166" s="8">
        <v>326728.35842152679</v>
      </c>
      <c r="K166" t="str">
        <f t="shared" si="3"/>
        <v>OK</v>
      </c>
    </row>
    <row r="167" spans="1:11" ht="15.6" x14ac:dyDescent="0.3">
      <c r="A167" s="7">
        <v>44075</v>
      </c>
      <c r="B167" s="8">
        <v>1301.1400000000001</v>
      </c>
      <c r="C167" s="8">
        <v>58.09</v>
      </c>
      <c r="D167" s="8">
        <v>580.81333333333328</v>
      </c>
      <c r="E167" s="8">
        <v>6144.5</v>
      </c>
      <c r="F167" s="9">
        <v>513.30999999999995</v>
      </c>
      <c r="G167" s="7">
        <v>44075</v>
      </c>
      <c r="H167" s="8">
        <v>1968.199951171875</v>
      </c>
      <c r="I167" s="8">
        <v>164.1435546875</v>
      </c>
      <c r="J167" s="8">
        <v>323067.33632111549</v>
      </c>
      <c r="K167" t="str">
        <f t="shared" si="3"/>
        <v>OK</v>
      </c>
    </row>
    <row r="168" spans="1:11" ht="15.6" x14ac:dyDescent="0.3">
      <c r="A168" s="7">
        <v>44076</v>
      </c>
      <c r="B168" s="8">
        <v>1319.43</v>
      </c>
      <c r="C168" s="8">
        <v>58.11</v>
      </c>
      <c r="D168" s="8">
        <v>578</v>
      </c>
      <c r="E168" s="8">
        <v>6310</v>
      </c>
      <c r="F168" s="9">
        <v>523.12</v>
      </c>
      <c r="G168" s="7">
        <v>44076</v>
      </c>
      <c r="H168" s="8">
        <v>1934.400024414062</v>
      </c>
      <c r="I168" s="8">
        <v>164.0429992675781</v>
      </c>
      <c r="J168" s="8">
        <v>317324.78178815922</v>
      </c>
      <c r="K168" t="str">
        <f t="shared" si="3"/>
        <v>OK</v>
      </c>
    </row>
    <row r="169" spans="1:11" ht="15.6" x14ac:dyDescent="0.3">
      <c r="A169" s="7">
        <v>44077</v>
      </c>
      <c r="B169" s="8">
        <v>1327.55</v>
      </c>
      <c r="C169" s="8">
        <v>62.37</v>
      </c>
      <c r="D169" s="8">
        <v>579.99</v>
      </c>
      <c r="E169" s="8">
        <v>6375</v>
      </c>
      <c r="F169" s="9">
        <v>533.59</v>
      </c>
      <c r="G169" s="7">
        <v>44077</v>
      </c>
      <c r="H169" s="8">
        <v>1927.599975585938</v>
      </c>
      <c r="I169" s="8">
        <v>164.1296081542969</v>
      </c>
      <c r="J169" s="8">
        <v>316376.22867115209</v>
      </c>
      <c r="K169" t="str">
        <f t="shared" si="3"/>
        <v>OK</v>
      </c>
    </row>
    <row r="170" spans="1:11" ht="15.6" x14ac:dyDescent="0.3">
      <c r="A170" s="7">
        <v>44078</v>
      </c>
      <c r="B170" s="8">
        <v>1322.01</v>
      </c>
      <c r="C170" s="8">
        <v>61.96</v>
      </c>
      <c r="D170" s="8">
        <v>575</v>
      </c>
      <c r="E170" s="8">
        <v>6310</v>
      </c>
      <c r="F170" s="9">
        <v>533.98</v>
      </c>
      <c r="G170" s="7">
        <v>44078</v>
      </c>
      <c r="H170" s="8">
        <v>1923.900024414062</v>
      </c>
      <c r="I170" s="8">
        <v>165.75</v>
      </c>
      <c r="J170" s="8">
        <v>318886.42904663092</v>
      </c>
      <c r="K170" t="str">
        <f t="shared" si="3"/>
        <v>OK</v>
      </c>
    </row>
    <row r="171" spans="1:11" ht="15.6" x14ac:dyDescent="0.3">
      <c r="A171" s="7">
        <v>44081</v>
      </c>
      <c r="B171" s="8">
        <v>1322.56</v>
      </c>
      <c r="C171" s="8">
        <v>60.8</v>
      </c>
      <c r="D171" s="8">
        <v>584.99</v>
      </c>
      <c r="E171" s="8">
        <v>6499</v>
      </c>
      <c r="F171" s="9">
        <v>521.32000000000005</v>
      </c>
      <c r="G171" s="7">
        <v>44081</v>
      </c>
      <c r="H171" s="8">
        <f>AVERAGE(H169:H170,H172:H173)</f>
        <v>1932.2999877929688</v>
      </c>
      <c r="I171" s="8">
        <f>AVERAGE(I169:I170,I172:I173)</f>
        <v>165.05682373046875</v>
      </c>
      <c r="J171" s="8">
        <f>H171*I171</f>
        <v>318939.29847953096</v>
      </c>
      <c r="K171" t="str">
        <f t="shared" si="3"/>
        <v>OK</v>
      </c>
    </row>
    <row r="172" spans="1:11" ht="15.6" x14ac:dyDescent="0.3">
      <c r="A172" s="7">
        <v>44082</v>
      </c>
      <c r="B172" s="8">
        <v>1317</v>
      </c>
      <c r="C172" s="8">
        <v>59.91</v>
      </c>
      <c r="D172" s="8">
        <v>581.01</v>
      </c>
      <c r="E172" s="8">
        <v>6498.3</v>
      </c>
      <c r="F172" s="9">
        <v>506.07</v>
      </c>
      <c r="G172" s="7">
        <v>44082</v>
      </c>
      <c r="H172" s="8">
        <v>1933</v>
      </c>
      <c r="I172" s="8">
        <v>164.29768371582031</v>
      </c>
      <c r="J172" s="8">
        <v>317587.42262268072</v>
      </c>
      <c r="K172" t="str">
        <f t="shared" si="3"/>
        <v>OK</v>
      </c>
    </row>
    <row r="173" spans="1:11" ht="15.6" x14ac:dyDescent="0.3">
      <c r="A173" s="7">
        <v>44083</v>
      </c>
      <c r="B173" s="8">
        <v>1333.32</v>
      </c>
      <c r="C173" s="8">
        <v>59.25</v>
      </c>
      <c r="D173" s="8">
        <v>581</v>
      </c>
      <c r="E173" s="8">
        <v>6582</v>
      </c>
      <c r="F173" s="9">
        <v>521.14</v>
      </c>
      <c r="G173" s="7">
        <v>44083</v>
      </c>
      <c r="H173" s="8">
        <v>1944.699951171875</v>
      </c>
      <c r="I173" s="8">
        <v>166.05000305175781</v>
      </c>
      <c r="J173" s="8">
        <v>322917.43282684311</v>
      </c>
      <c r="K173" t="str">
        <f t="shared" si="3"/>
        <v>OK</v>
      </c>
    </row>
    <row r="174" spans="1:11" ht="15.6" x14ac:dyDescent="0.3">
      <c r="A174" s="7">
        <v>44084</v>
      </c>
      <c r="B174" s="8">
        <v>1389.07</v>
      </c>
      <c r="C174" s="8">
        <v>61.5</v>
      </c>
      <c r="D174" s="8">
        <v>584</v>
      </c>
      <c r="E174" s="8">
        <v>6976</v>
      </c>
      <c r="F174" s="9">
        <v>524.51</v>
      </c>
      <c r="G174" s="7">
        <v>44084</v>
      </c>
      <c r="H174" s="8">
        <v>1954.199951171875</v>
      </c>
      <c r="I174" s="8">
        <v>166</v>
      </c>
      <c r="J174" s="8">
        <v>324397.19189453119</v>
      </c>
      <c r="K174" t="str">
        <f t="shared" si="3"/>
        <v>OK</v>
      </c>
    </row>
    <row r="175" spans="1:11" ht="15.6" x14ac:dyDescent="0.3">
      <c r="A175" s="7">
        <v>44085</v>
      </c>
      <c r="B175" s="8">
        <v>1377.57</v>
      </c>
      <c r="C175" s="8">
        <v>60.12</v>
      </c>
      <c r="D175" s="8">
        <v>580</v>
      </c>
      <c r="E175" s="8">
        <v>6650.01</v>
      </c>
      <c r="F175" s="9">
        <v>511.18</v>
      </c>
      <c r="G175" s="7">
        <v>44085</v>
      </c>
      <c r="H175" s="8">
        <v>1937.800048828125</v>
      </c>
      <c r="I175" s="8">
        <v>166</v>
      </c>
      <c r="J175" s="8">
        <v>321674.80810546881</v>
      </c>
      <c r="K175" t="str">
        <f t="shared" si="3"/>
        <v>OK</v>
      </c>
    </row>
    <row r="176" spans="1:11" ht="15.6" x14ac:dyDescent="0.3">
      <c r="A176" s="7">
        <v>44088</v>
      </c>
      <c r="B176" s="8">
        <v>1378.67</v>
      </c>
      <c r="C176" s="8">
        <v>61.04</v>
      </c>
      <c r="D176" s="8">
        <v>575.53</v>
      </c>
      <c r="E176" s="8">
        <v>6787</v>
      </c>
      <c r="F176" s="9">
        <v>500.18</v>
      </c>
      <c r="G176" s="7">
        <v>44088</v>
      </c>
      <c r="H176" s="8">
        <v>1953.099975585938</v>
      </c>
      <c r="I176" s="8">
        <v>165.6000061035156</v>
      </c>
      <c r="J176" s="8">
        <v>323433.36787780753</v>
      </c>
      <c r="K176" t="str">
        <f t="shared" si="3"/>
        <v>OK</v>
      </c>
    </row>
    <row r="177" spans="1:11" ht="15.6" x14ac:dyDescent="0.3">
      <c r="A177" s="7">
        <v>44089</v>
      </c>
      <c r="B177" s="8">
        <v>1370.42</v>
      </c>
      <c r="C177" s="8">
        <v>59.99</v>
      </c>
      <c r="D177" s="8">
        <v>573.25</v>
      </c>
      <c r="E177" s="8">
        <v>7000</v>
      </c>
      <c r="F177" s="9">
        <v>505.44</v>
      </c>
      <c r="G177" s="7">
        <v>44089</v>
      </c>
      <c r="H177" s="8">
        <v>1956.300048828125</v>
      </c>
      <c r="I177" s="8">
        <v>165.5</v>
      </c>
      <c r="J177" s="8">
        <v>323767.65808105469</v>
      </c>
      <c r="K177" t="str">
        <f t="shared" si="3"/>
        <v>OK</v>
      </c>
    </row>
    <row r="178" spans="1:11" ht="15.6" x14ac:dyDescent="0.3">
      <c r="A178" s="7">
        <v>44090</v>
      </c>
      <c r="B178" s="8">
        <v>1354.59</v>
      </c>
      <c r="C178" s="8">
        <v>60.08</v>
      </c>
      <c r="D178" s="8">
        <v>585</v>
      </c>
      <c r="E178" s="8">
        <v>6915.3350000000009</v>
      </c>
      <c r="F178" s="9">
        <v>510.71</v>
      </c>
      <c r="G178" s="7">
        <v>44090</v>
      </c>
      <c r="H178" s="8">
        <v>1960.199951171875</v>
      </c>
      <c r="I178" s="8">
        <v>166.1499938964844</v>
      </c>
      <c r="J178" s="8">
        <v>325687.209923096</v>
      </c>
      <c r="K178" t="str">
        <f t="shared" si="3"/>
        <v>OK</v>
      </c>
    </row>
    <row r="179" spans="1:11" ht="15.6" x14ac:dyDescent="0.3">
      <c r="A179" s="7">
        <v>44091</v>
      </c>
      <c r="B179" s="8">
        <v>1351.5</v>
      </c>
      <c r="C179" s="8">
        <v>60.46</v>
      </c>
      <c r="D179" s="8">
        <v>589.41999999999996</v>
      </c>
      <c r="E179" s="8">
        <v>6881.01</v>
      </c>
      <c r="F179" s="9">
        <v>523.62</v>
      </c>
      <c r="G179" s="7">
        <v>44091</v>
      </c>
      <c r="H179" s="8">
        <v>1940</v>
      </c>
      <c r="I179" s="8">
        <v>166.05000305175781</v>
      </c>
      <c r="J179" s="8">
        <v>322137.00592041021</v>
      </c>
      <c r="K179" t="str">
        <f t="shared" si="3"/>
        <v>OK</v>
      </c>
    </row>
    <row r="180" spans="1:11" ht="15.6" x14ac:dyDescent="0.3">
      <c r="A180" s="7">
        <v>44092</v>
      </c>
      <c r="B180" s="8">
        <v>1363.66</v>
      </c>
      <c r="C180" s="8">
        <v>60.43</v>
      </c>
      <c r="D180" s="8">
        <v>607.63</v>
      </c>
      <c r="E180" s="8">
        <v>6993.33</v>
      </c>
      <c r="F180" s="9">
        <v>521.35</v>
      </c>
      <c r="G180" s="7">
        <v>44092</v>
      </c>
      <c r="H180" s="8">
        <v>1952.099975585938</v>
      </c>
      <c r="I180" s="8">
        <v>166</v>
      </c>
      <c r="J180" s="8">
        <v>324048.59594726563</v>
      </c>
      <c r="K180" t="str">
        <f t="shared" si="3"/>
        <v>OK</v>
      </c>
    </row>
    <row r="181" spans="1:11" ht="15.6" x14ac:dyDescent="0.3">
      <c r="A181" s="7">
        <v>44095</v>
      </c>
      <c r="B181" s="8">
        <v>1364.52</v>
      </c>
      <c r="C181" s="8">
        <v>61.91</v>
      </c>
      <c r="D181" s="8">
        <v>628.5</v>
      </c>
      <c r="E181" s="8">
        <v>6900</v>
      </c>
      <c r="F181" s="9">
        <v>510.37</v>
      </c>
      <c r="G181" s="7">
        <v>44095</v>
      </c>
      <c r="H181" s="8">
        <v>1901.199951171875</v>
      </c>
      <c r="I181" s="8">
        <v>166.1000061035156</v>
      </c>
      <c r="J181" s="8">
        <v>315789.32349365199</v>
      </c>
      <c r="K181" t="str">
        <f t="shared" si="3"/>
        <v>OK</v>
      </c>
    </row>
    <row r="182" spans="1:11" ht="15.6" x14ac:dyDescent="0.3">
      <c r="A182" s="7">
        <v>44096</v>
      </c>
      <c r="B182" s="8">
        <v>1336.76</v>
      </c>
      <c r="C182" s="8">
        <v>60.43</v>
      </c>
      <c r="D182" s="8">
        <v>663.11</v>
      </c>
      <c r="E182" s="8">
        <v>6920</v>
      </c>
      <c r="F182" s="9">
        <v>505.07</v>
      </c>
      <c r="G182" s="7">
        <v>44096</v>
      </c>
      <c r="H182" s="8">
        <v>1898.599975585938</v>
      </c>
      <c r="I182" s="8">
        <v>165.69999694824219</v>
      </c>
      <c r="J182" s="8">
        <v>314598.01016052248</v>
      </c>
      <c r="K182" t="str">
        <f t="shared" si="3"/>
        <v>OK</v>
      </c>
    </row>
    <row r="183" spans="1:11" ht="15.6" x14ac:dyDescent="0.3">
      <c r="A183" s="7">
        <v>44097</v>
      </c>
      <c r="B183" s="8">
        <v>1353.42</v>
      </c>
      <c r="C183" s="8">
        <v>60.57</v>
      </c>
      <c r="D183" s="8">
        <v>660.39</v>
      </c>
      <c r="E183" s="8">
        <v>6890</v>
      </c>
      <c r="F183" s="9">
        <v>504.91</v>
      </c>
      <c r="G183" s="7">
        <v>44097</v>
      </c>
      <c r="H183" s="8">
        <v>1859.900024414062</v>
      </c>
      <c r="I183" s="8">
        <v>166</v>
      </c>
      <c r="J183" s="8">
        <v>308743.40405273438</v>
      </c>
      <c r="K183" t="str">
        <f t="shared" si="3"/>
        <v>OK</v>
      </c>
    </row>
    <row r="184" spans="1:11" ht="15.6" x14ac:dyDescent="0.3">
      <c r="A184" s="7">
        <v>44098</v>
      </c>
      <c r="B184" s="8">
        <v>1329.88</v>
      </c>
      <c r="C184" s="8">
        <v>60.54</v>
      </c>
      <c r="D184" s="8">
        <v>650</v>
      </c>
      <c r="E184" s="8">
        <v>6611.25</v>
      </c>
      <c r="F184" s="9">
        <v>505.76</v>
      </c>
      <c r="G184" s="7">
        <v>44098</v>
      </c>
      <c r="H184" s="8">
        <v>1868.300048828125</v>
      </c>
      <c r="I184" s="8">
        <v>165.69999694824219</v>
      </c>
      <c r="J184" s="8">
        <v>309577.31238922098</v>
      </c>
      <c r="K184" t="str">
        <f t="shared" si="3"/>
        <v>OK</v>
      </c>
    </row>
    <row r="185" spans="1:11" ht="15.6" x14ac:dyDescent="0.3">
      <c r="A185" s="7">
        <v>44099</v>
      </c>
      <c r="B185" s="8">
        <v>1302.6400000000001</v>
      </c>
      <c r="C185" s="8">
        <v>59.96</v>
      </c>
      <c r="D185" s="8">
        <v>601.25</v>
      </c>
      <c r="E185" s="8">
        <v>6790</v>
      </c>
      <c r="F185" s="9">
        <v>511.36</v>
      </c>
      <c r="G185" s="7">
        <v>44099</v>
      </c>
      <c r="H185" s="8">
        <v>1857.699951171875</v>
      </c>
      <c r="I185" s="8">
        <v>165.80000305175781</v>
      </c>
      <c r="J185" s="8">
        <v>308006.65757354721</v>
      </c>
      <c r="K185" t="str">
        <f t="shared" si="3"/>
        <v>OK</v>
      </c>
    </row>
    <row r="186" spans="1:11" ht="15.6" x14ac:dyDescent="0.3">
      <c r="A186" s="7">
        <v>44102</v>
      </c>
      <c r="B186" s="8">
        <v>1275.47</v>
      </c>
      <c r="C186" s="8">
        <v>56.35</v>
      </c>
      <c r="D186" s="8">
        <v>586.94000000000005</v>
      </c>
      <c r="E186" s="8">
        <v>6675.3125</v>
      </c>
      <c r="F186" s="9">
        <v>499.61</v>
      </c>
      <c r="G186" s="7">
        <v>44102</v>
      </c>
      <c r="H186" s="8">
        <v>1872.800048828125</v>
      </c>
      <c r="I186" s="8">
        <v>165.30000305175781</v>
      </c>
      <c r="J186" s="8">
        <v>309573.85378662118</v>
      </c>
      <c r="K186" t="str">
        <f t="shared" si="3"/>
        <v>OK</v>
      </c>
    </row>
    <row r="187" spans="1:11" ht="15.6" x14ac:dyDescent="0.3">
      <c r="A187" s="7">
        <v>44103</v>
      </c>
      <c r="B187" s="8">
        <v>1287.27</v>
      </c>
      <c r="C187" s="8">
        <v>55.11</v>
      </c>
      <c r="D187" s="8">
        <v>581</v>
      </c>
      <c r="E187" s="8">
        <v>6700</v>
      </c>
      <c r="F187" s="9">
        <v>503.5</v>
      </c>
      <c r="G187" s="7">
        <v>44103</v>
      </c>
      <c r="H187" s="8">
        <v>1894.300048828125</v>
      </c>
      <c r="I187" s="8">
        <v>165.8999938964844</v>
      </c>
      <c r="J187" s="8">
        <v>314264.36653869599</v>
      </c>
      <c r="K187" t="str">
        <f t="shared" si="3"/>
        <v>OK</v>
      </c>
    </row>
    <row r="188" spans="1:11" ht="15.6" x14ac:dyDescent="0.3">
      <c r="A188" s="7">
        <v>44104</v>
      </c>
      <c r="B188" s="8">
        <v>1280.1400000000001</v>
      </c>
      <c r="C188" s="8">
        <v>54.11</v>
      </c>
      <c r="D188" s="8">
        <v>594.5</v>
      </c>
      <c r="E188" s="8">
        <v>6600</v>
      </c>
      <c r="F188" s="9">
        <v>502.33</v>
      </c>
      <c r="G188" s="7">
        <v>44104</v>
      </c>
      <c r="H188" s="8">
        <v>1887.5</v>
      </c>
      <c r="I188" s="8">
        <v>165.8999938964844</v>
      </c>
      <c r="J188" s="8">
        <v>313136.23847961432</v>
      </c>
      <c r="K188" t="str">
        <f t="shared" si="3"/>
        <v>OK</v>
      </c>
    </row>
    <row r="189" spans="1:11" ht="15.6" x14ac:dyDescent="0.3">
      <c r="A189" s="7">
        <v>44105</v>
      </c>
      <c r="B189" s="8">
        <v>1269.58</v>
      </c>
      <c r="C189" s="8">
        <v>53.3</v>
      </c>
      <c r="D189" s="8">
        <v>595</v>
      </c>
      <c r="E189" s="8">
        <v>6700</v>
      </c>
      <c r="F189" s="9">
        <v>492.29</v>
      </c>
      <c r="G189" s="7">
        <v>44105</v>
      </c>
      <c r="H189" s="8">
        <v>1908.400024414062</v>
      </c>
      <c r="I189" s="8">
        <v>165.3999938964844</v>
      </c>
      <c r="J189" s="8">
        <v>315649.35239013663</v>
      </c>
      <c r="K189" t="str">
        <f t="shared" si="3"/>
        <v>OK</v>
      </c>
    </row>
    <row r="190" spans="1:11" ht="15.6" x14ac:dyDescent="0.3">
      <c r="A190" s="7">
        <v>44106</v>
      </c>
      <c r="B190" s="8">
        <v>1260.02</v>
      </c>
      <c r="C190" s="8">
        <v>52.56</v>
      </c>
      <c r="D190" s="8">
        <v>579.89</v>
      </c>
      <c r="E190" s="8">
        <v>6690.01</v>
      </c>
      <c r="F190" s="9">
        <v>485.83</v>
      </c>
      <c r="G190" s="7">
        <v>44106</v>
      </c>
      <c r="H190" s="8">
        <v>1900.199951171875</v>
      </c>
      <c r="I190" s="8">
        <v>164.69999694824219</v>
      </c>
      <c r="J190" s="8">
        <v>312962.92615905782</v>
      </c>
      <c r="K190" t="str">
        <f t="shared" si="3"/>
        <v>OK</v>
      </c>
    </row>
    <row r="191" spans="1:11" ht="15.6" x14ac:dyDescent="0.3">
      <c r="A191" s="7">
        <v>44109</v>
      </c>
      <c r="B191" s="8">
        <v>1250</v>
      </c>
      <c r="C191" s="8">
        <v>52</v>
      </c>
      <c r="D191" s="8">
        <v>569.92999999999995</v>
      </c>
      <c r="E191" s="8">
        <v>6600</v>
      </c>
      <c r="F191" s="9">
        <v>457.85</v>
      </c>
      <c r="G191" s="7">
        <v>44109</v>
      </c>
      <c r="H191" s="8">
        <v>1912.5</v>
      </c>
      <c r="I191" s="8">
        <v>164.19999694824219</v>
      </c>
      <c r="J191" s="8">
        <v>314032.49416351318</v>
      </c>
      <c r="K191" t="str">
        <f t="shared" si="3"/>
        <v>OK</v>
      </c>
    </row>
    <row r="192" spans="1:11" ht="15.6" x14ac:dyDescent="0.3">
      <c r="A192" s="7">
        <v>44110</v>
      </c>
      <c r="B192" s="8">
        <v>1225.8800000000001</v>
      </c>
      <c r="C192" s="8">
        <v>52</v>
      </c>
      <c r="D192" s="8">
        <v>577.95000000000005</v>
      </c>
      <c r="E192" s="8">
        <v>6517.5</v>
      </c>
      <c r="F192" s="9">
        <v>454.59</v>
      </c>
      <c r="G192" s="7">
        <v>44110</v>
      </c>
      <c r="H192" s="8">
        <v>1901.099975585938</v>
      </c>
      <c r="I192" s="8">
        <v>164.19999694824219</v>
      </c>
      <c r="J192" s="8">
        <v>312160.61018951418</v>
      </c>
      <c r="K192" t="str">
        <f t="shared" si="3"/>
        <v>OK</v>
      </c>
    </row>
    <row r="193" spans="1:11" ht="15.6" x14ac:dyDescent="0.3">
      <c r="A193" s="7">
        <v>44111</v>
      </c>
      <c r="B193" s="8">
        <v>1261.56</v>
      </c>
      <c r="C193" s="8">
        <v>54.71</v>
      </c>
      <c r="D193" s="8">
        <v>580</v>
      </c>
      <c r="E193" s="8">
        <v>6556.875</v>
      </c>
      <c r="F193" s="9">
        <v>464.4</v>
      </c>
      <c r="G193" s="7">
        <v>44111</v>
      </c>
      <c r="H193" s="8">
        <v>1883.599975585938</v>
      </c>
      <c r="I193" s="8">
        <v>164.19999694824219</v>
      </c>
      <c r="J193" s="8">
        <v>309287.11024292</v>
      </c>
      <c r="K193" t="str">
        <f t="shared" si="3"/>
        <v>OK</v>
      </c>
    </row>
    <row r="194" spans="1:11" ht="15.6" x14ac:dyDescent="0.3">
      <c r="A194" s="7">
        <v>44112</v>
      </c>
      <c r="B194" s="8">
        <v>1264.8699999999999</v>
      </c>
      <c r="C194" s="8">
        <v>56.04</v>
      </c>
      <c r="D194" s="8">
        <v>583.5</v>
      </c>
      <c r="E194" s="8">
        <v>6600</v>
      </c>
      <c r="F194" s="9">
        <v>469.4</v>
      </c>
      <c r="G194" s="7">
        <v>44112</v>
      </c>
      <c r="H194" s="8">
        <v>1888.599975585938</v>
      </c>
      <c r="I194" s="8">
        <v>162.45460510253909</v>
      </c>
      <c r="J194" s="8">
        <v>306811.76323047839</v>
      </c>
      <c r="K194" t="str">
        <f t="shared" si="3"/>
        <v>OK</v>
      </c>
    </row>
    <row r="195" spans="1:11" ht="15.6" x14ac:dyDescent="0.3">
      <c r="A195" s="7">
        <v>44113</v>
      </c>
      <c r="B195" s="8">
        <v>1285.5999999999999</v>
      </c>
      <c r="C195" s="8">
        <v>57.5</v>
      </c>
      <c r="D195" s="8">
        <v>585</v>
      </c>
      <c r="E195" s="8">
        <v>6510</v>
      </c>
      <c r="F195" s="9">
        <v>472.84</v>
      </c>
      <c r="G195" s="7">
        <v>44113</v>
      </c>
      <c r="H195" s="8">
        <v>1919.5</v>
      </c>
      <c r="I195" s="8">
        <v>163.3999938964844</v>
      </c>
      <c r="J195" s="8">
        <v>313646.28828430182</v>
      </c>
      <c r="K195" t="str">
        <f t="shared" si="3"/>
        <v>OK</v>
      </c>
    </row>
    <row r="196" spans="1:11" ht="15.6" x14ac:dyDescent="0.3">
      <c r="A196" s="7">
        <v>44116</v>
      </c>
      <c r="B196" s="8">
        <v>1279.77</v>
      </c>
      <c r="C196" s="8">
        <v>55</v>
      </c>
      <c r="D196" s="8">
        <v>572</v>
      </c>
      <c r="E196" s="8">
        <v>6497.75</v>
      </c>
      <c r="F196" s="9">
        <v>463.29</v>
      </c>
      <c r="G196" s="7">
        <v>44116</v>
      </c>
      <c r="H196" s="8">
        <v>1922.5</v>
      </c>
      <c r="I196" s="8">
        <v>163.3500061035156</v>
      </c>
      <c r="J196" s="8">
        <v>314040.38673400879</v>
      </c>
      <c r="K196" t="str">
        <f t="shared" si="3"/>
        <v>OK</v>
      </c>
    </row>
    <row r="197" spans="1:11" ht="15.6" x14ac:dyDescent="0.3">
      <c r="A197" s="7">
        <v>44117</v>
      </c>
      <c r="B197" s="8">
        <v>1262</v>
      </c>
      <c r="C197" s="8">
        <v>55.34</v>
      </c>
      <c r="D197" s="8">
        <v>570</v>
      </c>
      <c r="E197" s="8">
        <v>6400</v>
      </c>
      <c r="F197" s="9">
        <v>451.65</v>
      </c>
      <c r="G197" s="7">
        <v>44117</v>
      </c>
      <c r="H197" s="8">
        <v>1888.5</v>
      </c>
      <c r="I197" s="8">
        <v>162.47052001953119</v>
      </c>
      <c r="J197" s="8">
        <v>306825.57705688482</v>
      </c>
      <c r="K197" t="str">
        <f t="shared" si="3"/>
        <v>OK</v>
      </c>
    </row>
    <row r="198" spans="1:11" ht="15.6" x14ac:dyDescent="0.3">
      <c r="A198" s="7">
        <v>44118</v>
      </c>
      <c r="B198" s="8">
        <v>1265.69</v>
      </c>
      <c r="C198" s="8">
        <v>56.8</v>
      </c>
      <c r="D198" s="8">
        <v>560</v>
      </c>
      <c r="E198" s="8">
        <v>6400</v>
      </c>
      <c r="F198" s="9">
        <v>449.27</v>
      </c>
      <c r="G198" s="7">
        <v>44118</v>
      </c>
      <c r="H198" s="8">
        <v>1901.300048828125</v>
      </c>
      <c r="I198" s="8">
        <v>163.55000305175781</v>
      </c>
      <c r="J198" s="8">
        <v>310957.62878814712</v>
      </c>
      <c r="K198" t="str">
        <f t="shared" si="3"/>
        <v>OK</v>
      </c>
    </row>
    <row r="199" spans="1:11" ht="15.6" x14ac:dyDescent="0.3">
      <c r="A199" s="7">
        <v>44119</v>
      </c>
      <c r="B199" s="8">
        <v>1239.81</v>
      </c>
      <c r="C199" s="8">
        <v>54.3</v>
      </c>
      <c r="D199" s="8">
        <v>565</v>
      </c>
      <c r="E199" s="8">
        <v>6600</v>
      </c>
      <c r="F199" s="9">
        <v>447.76</v>
      </c>
      <c r="G199" s="7">
        <v>44119</v>
      </c>
      <c r="H199" s="8">
        <v>1903.199951171875</v>
      </c>
      <c r="I199" s="8">
        <v>163.3999938964844</v>
      </c>
      <c r="J199" s="8">
        <v>310982.86040527368</v>
      </c>
      <c r="K199" t="str">
        <f t="shared" si="3"/>
        <v>OK</v>
      </c>
    </row>
    <row r="200" spans="1:11" ht="15.6" x14ac:dyDescent="0.3">
      <c r="A200" s="7">
        <v>44120</v>
      </c>
      <c r="B200" s="8">
        <v>1246.3</v>
      </c>
      <c r="C200" s="8">
        <v>53.9</v>
      </c>
      <c r="D200" s="8">
        <v>560</v>
      </c>
      <c r="E200" s="8">
        <v>6425</v>
      </c>
      <c r="F200" s="9">
        <v>453.37</v>
      </c>
      <c r="G200" s="7">
        <v>44120</v>
      </c>
      <c r="H200" s="8">
        <v>1900.800048828125</v>
      </c>
      <c r="I200" s="8">
        <v>162.75</v>
      </c>
      <c r="J200" s="8">
        <v>309355.20794677729</v>
      </c>
      <c r="K200" t="str">
        <f t="shared" si="3"/>
        <v>OK</v>
      </c>
    </row>
    <row r="201" spans="1:11" ht="15.6" x14ac:dyDescent="0.3">
      <c r="A201" s="7">
        <v>44123</v>
      </c>
      <c r="B201" s="8">
        <v>1250</v>
      </c>
      <c r="C201" s="8">
        <v>53.98</v>
      </c>
      <c r="D201" s="8">
        <v>573.25</v>
      </c>
      <c r="E201" s="8">
        <v>6468.75</v>
      </c>
      <c r="F201" s="9">
        <v>457.91</v>
      </c>
      <c r="G201" s="7">
        <v>44123</v>
      </c>
      <c r="H201" s="8">
        <v>1906.400024414062</v>
      </c>
      <c r="I201" s="8">
        <v>162.3500061035156</v>
      </c>
      <c r="J201" s="8">
        <v>309504.05559936538</v>
      </c>
      <c r="K201" t="str">
        <f t="shared" si="3"/>
        <v>OK</v>
      </c>
    </row>
    <row r="202" spans="1:11" ht="15.6" x14ac:dyDescent="0.3">
      <c r="A202" s="7">
        <v>44124</v>
      </c>
      <c r="B202" s="8">
        <v>1248.99</v>
      </c>
      <c r="C202" s="8">
        <v>53.99</v>
      </c>
      <c r="D202" s="8">
        <v>562.48</v>
      </c>
      <c r="E202" s="8">
        <v>6400</v>
      </c>
      <c r="F202" s="9">
        <v>481.98</v>
      </c>
      <c r="G202" s="7">
        <v>44124</v>
      </c>
      <c r="H202" s="8">
        <v>1910.400024414062</v>
      </c>
      <c r="I202" s="8">
        <v>162.30000305175781</v>
      </c>
      <c r="J202" s="8">
        <v>310057.92979248049</v>
      </c>
      <c r="K202" t="str">
        <f t="shared" si="3"/>
        <v>OK</v>
      </c>
    </row>
    <row r="203" spans="1:11" ht="15.6" x14ac:dyDescent="0.3">
      <c r="A203" s="7">
        <v>44125</v>
      </c>
      <c r="B203" s="8">
        <v>1245.04</v>
      </c>
      <c r="C203" s="8">
        <v>56.67</v>
      </c>
      <c r="D203" s="8">
        <v>570</v>
      </c>
      <c r="E203" s="8">
        <v>6450</v>
      </c>
      <c r="F203" s="9">
        <v>495.57</v>
      </c>
      <c r="G203" s="7">
        <v>44125</v>
      </c>
      <c r="H203" s="8">
        <v>1924.599975585938</v>
      </c>
      <c r="I203" s="8">
        <v>162.1499938964844</v>
      </c>
      <c r="J203" s="8">
        <v>312073.87429443368</v>
      </c>
      <c r="K203" t="str">
        <f t="shared" si="3"/>
        <v>OK</v>
      </c>
    </row>
    <row r="204" spans="1:11" ht="15.6" x14ac:dyDescent="0.3">
      <c r="A204" s="7">
        <v>44126</v>
      </c>
      <c r="B204" s="8">
        <v>1234.8499999999999</v>
      </c>
      <c r="C204" s="8">
        <v>58</v>
      </c>
      <c r="D204" s="8">
        <v>570</v>
      </c>
      <c r="E204" s="8">
        <v>6450</v>
      </c>
      <c r="F204" s="9">
        <v>495.25</v>
      </c>
      <c r="G204" s="7">
        <v>44126</v>
      </c>
      <c r="H204" s="8">
        <v>1901.099975585938</v>
      </c>
      <c r="I204" s="8">
        <v>162.1000061035156</v>
      </c>
      <c r="J204" s="8">
        <v>308168.31764587387</v>
      </c>
      <c r="K204" t="str">
        <f t="shared" si="3"/>
        <v>OK</v>
      </c>
    </row>
    <row r="205" spans="1:11" ht="15.6" x14ac:dyDescent="0.3">
      <c r="A205" s="7">
        <v>44127</v>
      </c>
      <c r="B205" s="8">
        <v>1241.72</v>
      </c>
      <c r="C205" s="8">
        <v>59.66</v>
      </c>
      <c r="D205" s="8">
        <v>569.62</v>
      </c>
      <c r="E205" s="8">
        <v>6500</v>
      </c>
      <c r="F205" s="9">
        <v>493.09</v>
      </c>
      <c r="G205" s="7">
        <v>44127</v>
      </c>
      <c r="H205" s="8">
        <v>1902</v>
      </c>
      <c r="I205" s="8">
        <v>161.5</v>
      </c>
      <c r="J205" s="8">
        <v>307173</v>
      </c>
      <c r="K205" t="str">
        <f t="shared" si="3"/>
        <v>OK</v>
      </c>
    </row>
    <row r="206" spans="1:11" ht="15.6" x14ac:dyDescent="0.3">
      <c r="A206" s="7">
        <v>44130</v>
      </c>
      <c r="B206" s="8">
        <v>1247.1300000000001</v>
      </c>
      <c r="C206" s="8">
        <v>61.83</v>
      </c>
      <c r="D206" s="8">
        <v>570.01</v>
      </c>
      <c r="E206" s="8">
        <v>6425.31</v>
      </c>
      <c r="F206" s="9">
        <v>497.89</v>
      </c>
      <c r="G206" s="7">
        <v>44130</v>
      </c>
      <c r="H206" s="8">
        <v>1902.699951171875</v>
      </c>
      <c r="I206" s="8">
        <v>161.1499938964844</v>
      </c>
      <c r="J206" s="8">
        <v>306620.08551818877</v>
      </c>
      <c r="K206" t="str">
        <f t="shared" si="3"/>
        <v>OK</v>
      </c>
    </row>
    <row r="207" spans="1:11" ht="15.6" x14ac:dyDescent="0.3">
      <c r="A207" s="7">
        <v>44131</v>
      </c>
      <c r="B207" s="8">
        <v>1246.1600000000001</v>
      </c>
      <c r="C207" s="8">
        <v>60.51</v>
      </c>
      <c r="D207" s="8">
        <v>567</v>
      </c>
      <c r="E207" s="8">
        <v>6440</v>
      </c>
      <c r="F207" s="9">
        <v>488.43</v>
      </c>
      <c r="G207" s="7">
        <v>44131</v>
      </c>
      <c r="H207" s="8">
        <v>1908.800048828125</v>
      </c>
      <c r="I207" s="8">
        <v>160.8500061035156</v>
      </c>
      <c r="J207" s="8">
        <v>307030.49950439477</v>
      </c>
      <c r="K207" t="str">
        <f t="shared" si="3"/>
        <v>OK</v>
      </c>
    </row>
    <row r="208" spans="1:11" ht="15.6" x14ac:dyDescent="0.3">
      <c r="A208" s="7">
        <v>44132</v>
      </c>
      <c r="B208" s="8">
        <v>1206.95</v>
      </c>
      <c r="C208" s="8">
        <v>57.55</v>
      </c>
      <c r="D208" s="8">
        <v>569.9</v>
      </c>
      <c r="E208" s="8">
        <v>6463.81</v>
      </c>
      <c r="F208" s="9">
        <v>487.82</v>
      </c>
      <c r="G208" s="7">
        <v>44132</v>
      </c>
      <c r="H208" s="8">
        <v>1876.199951171875</v>
      </c>
      <c r="I208" s="8">
        <v>160.6499938964844</v>
      </c>
      <c r="J208" s="8">
        <v>301411.510704346</v>
      </c>
      <c r="K208" t="str">
        <f t="shared" si="3"/>
        <v>OK</v>
      </c>
    </row>
    <row r="209" spans="1:11" ht="15.6" x14ac:dyDescent="0.3">
      <c r="A209" s="7">
        <v>44133</v>
      </c>
      <c r="B209" s="8">
        <v>1193.4100000000001</v>
      </c>
      <c r="C209" s="8">
        <v>54</v>
      </c>
      <c r="D209" s="8">
        <v>569.99</v>
      </c>
      <c r="E209" s="8">
        <v>6399.8</v>
      </c>
      <c r="F209" s="9">
        <v>476.68</v>
      </c>
      <c r="G209" s="7">
        <v>44133</v>
      </c>
      <c r="H209" s="8">
        <v>1865.599975585938</v>
      </c>
      <c r="I209" s="8">
        <v>160.25</v>
      </c>
      <c r="J209" s="8">
        <v>298962.39608764648</v>
      </c>
      <c r="K209" t="str">
        <f t="shared" si="3"/>
        <v>OK</v>
      </c>
    </row>
    <row r="210" spans="1:11" ht="15.6" x14ac:dyDescent="0.3">
      <c r="A210" s="7">
        <v>44137</v>
      </c>
      <c r="B210" s="8">
        <v>1185.31</v>
      </c>
      <c r="C210" s="8">
        <v>53.99</v>
      </c>
      <c r="D210" s="8">
        <v>539.29999999999995</v>
      </c>
      <c r="E210" s="8">
        <v>6300</v>
      </c>
      <c r="F210" s="9">
        <v>463.12</v>
      </c>
      <c r="G210" s="7">
        <v>44137</v>
      </c>
      <c r="H210" s="8">
        <v>1890.400024414062</v>
      </c>
      <c r="I210" s="8">
        <v>160</v>
      </c>
      <c r="J210" s="8">
        <v>302464.00390625</v>
      </c>
      <c r="K210" t="str">
        <f t="shared" si="3"/>
        <v>OK</v>
      </c>
    </row>
    <row r="211" spans="1:11" ht="15.6" x14ac:dyDescent="0.3">
      <c r="A211" s="7">
        <v>44138</v>
      </c>
      <c r="B211" s="8">
        <v>1223.8900000000001</v>
      </c>
      <c r="C211" s="8">
        <v>58.03</v>
      </c>
      <c r="D211" s="8">
        <v>546.29</v>
      </c>
      <c r="E211" s="8">
        <v>6338.87</v>
      </c>
      <c r="F211" s="9">
        <v>484.74</v>
      </c>
      <c r="G211" s="7">
        <v>44138</v>
      </c>
      <c r="H211" s="8">
        <v>1908.5</v>
      </c>
      <c r="I211" s="8">
        <v>159.6499938964844</v>
      </c>
      <c r="J211" s="8">
        <v>304692.01335144037</v>
      </c>
      <c r="K211" t="str">
        <f t="shared" si="3"/>
        <v>OK</v>
      </c>
    </row>
    <row r="212" spans="1:11" ht="15.6" x14ac:dyDescent="0.3">
      <c r="A212" s="7">
        <v>44139</v>
      </c>
      <c r="B212" s="8">
        <v>1219.33</v>
      </c>
      <c r="C212" s="8">
        <v>58.5</v>
      </c>
      <c r="D212" s="8">
        <v>550</v>
      </c>
      <c r="E212" s="8">
        <v>6261.31</v>
      </c>
      <c r="F212" s="9">
        <v>484.67</v>
      </c>
      <c r="G212" s="7">
        <v>44139</v>
      </c>
      <c r="H212" s="8">
        <v>1894.599975585938</v>
      </c>
      <c r="I212" s="8">
        <v>159.75</v>
      </c>
      <c r="J212" s="8">
        <v>302662.34609985352</v>
      </c>
      <c r="K212" t="str">
        <f t="shared" si="3"/>
        <v>OK</v>
      </c>
    </row>
    <row r="213" spans="1:11" ht="15.6" x14ac:dyDescent="0.3">
      <c r="A213" s="7">
        <v>44140</v>
      </c>
      <c r="B213" s="8">
        <v>1239.5</v>
      </c>
      <c r="C213" s="8">
        <v>59.74</v>
      </c>
      <c r="D213" s="8">
        <v>557</v>
      </c>
      <c r="E213" s="8">
        <v>6350</v>
      </c>
      <c r="F213" s="9">
        <v>493.9</v>
      </c>
      <c r="G213" s="7">
        <v>44140</v>
      </c>
      <c r="H213" s="8">
        <v>1945.300048828125</v>
      </c>
      <c r="I213" s="8">
        <v>159.3999938964844</v>
      </c>
      <c r="J213" s="8">
        <v>310080.81591003388</v>
      </c>
      <c r="K213" t="str">
        <f t="shared" si="3"/>
        <v>OK</v>
      </c>
    </row>
    <row r="214" spans="1:11" ht="15.6" x14ac:dyDescent="0.3">
      <c r="A214" s="7">
        <v>44141</v>
      </c>
      <c r="B214" s="8">
        <v>1220.05</v>
      </c>
      <c r="C214" s="8">
        <v>59</v>
      </c>
      <c r="D214" s="8">
        <v>542.29</v>
      </c>
      <c r="E214" s="8">
        <v>6299.99</v>
      </c>
      <c r="F214" s="9">
        <v>492.51</v>
      </c>
      <c r="G214" s="7">
        <v>44141</v>
      </c>
      <c r="H214" s="8">
        <v>1950.300048828125</v>
      </c>
      <c r="I214" s="8">
        <v>159.25</v>
      </c>
      <c r="J214" s="8">
        <v>310585.28277587891</v>
      </c>
      <c r="K214" t="str">
        <f t="shared" si="3"/>
        <v>OK</v>
      </c>
    </row>
    <row r="215" spans="1:11" ht="15.6" x14ac:dyDescent="0.3">
      <c r="A215" s="7">
        <v>44144</v>
      </c>
      <c r="B215" s="8">
        <v>1206.28</v>
      </c>
      <c r="C215" s="8">
        <v>59</v>
      </c>
      <c r="D215" s="8">
        <v>542.51</v>
      </c>
      <c r="E215" s="8">
        <v>6233.81</v>
      </c>
      <c r="F215" s="9">
        <v>499.51</v>
      </c>
      <c r="G215" s="7">
        <v>44144</v>
      </c>
      <c r="H215" s="8">
        <v>1853.199951171875</v>
      </c>
      <c r="I215" s="8">
        <v>158.69999694824219</v>
      </c>
      <c r="J215" s="8">
        <v>294102.82659545908</v>
      </c>
      <c r="K215" t="str">
        <f t="shared" si="3"/>
        <v>OK</v>
      </c>
    </row>
    <row r="216" spans="1:11" ht="15.6" x14ac:dyDescent="0.3">
      <c r="A216" s="7">
        <v>44145</v>
      </c>
      <c r="B216" s="8">
        <v>1200.2</v>
      </c>
      <c r="C216" s="8">
        <v>59</v>
      </c>
      <c r="D216" s="8">
        <v>543.70000000000005</v>
      </c>
      <c r="E216" s="8">
        <v>6300</v>
      </c>
      <c r="F216" s="9">
        <v>499.08</v>
      </c>
      <c r="G216" s="7">
        <v>44145</v>
      </c>
      <c r="H216" s="8">
        <v>1875.400024414062</v>
      </c>
      <c r="I216" s="8">
        <v>158.55000305175781</v>
      </c>
      <c r="J216" s="8">
        <v>297344.67959411629</v>
      </c>
      <c r="K216" t="str">
        <f t="shared" si="3"/>
        <v>OK</v>
      </c>
    </row>
    <row r="217" spans="1:11" ht="15.6" x14ac:dyDescent="0.3">
      <c r="A217" s="7">
        <v>44146</v>
      </c>
      <c r="B217" s="8">
        <v>1200.44</v>
      </c>
      <c r="C217" s="8">
        <v>58.51</v>
      </c>
      <c r="D217" s="8">
        <v>541</v>
      </c>
      <c r="E217" s="8">
        <v>6333.12</v>
      </c>
      <c r="F217" s="9">
        <v>497</v>
      </c>
      <c r="G217" s="7">
        <v>44146</v>
      </c>
      <c r="H217" s="8">
        <v>1860.699951171875</v>
      </c>
      <c r="I217" s="8">
        <v>158.55000305175781</v>
      </c>
      <c r="J217" s="8">
        <v>295013.98293670639</v>
      </c>
      <c r="K217" t="str">
        <f t="shared" si="3"/>
        <v>OK</v>
      </c>
    </row>
    <row r="218" spans="1:11" ht="15.6" x14ac:dyDescent="0.3">
      <c r="A218" s="7">
        <v>44147</v>
      </c>
      <c r="B218" s="8">
        <v>1180.78</v>
      </c>
      <c r="C218" s="8">
        <v>57.9</v>
      </c>
      <c r="D218" s="8">
        <v>549</v>
      </c>
      <c r="E218" s="8">
        <v>6330</v>
      </c>
      <c r="F218" s="9">
        <v>491.57</v>
      </c>
      <c r="G218" s="7">
        <v>44147</v>
      </c>
      <c r="H218" s="8">
        <v>1872.599975585938</v>
      </c>
      <c r="I218" s="8">
        <v>157.07777404785159</v>
      </c>
      <c r="J218" s="8">
        <v>294143.83584710018</v>
      </c>
      <c r="K218" t="str">
        <f t="shared" si="3"/>
        <v>OK</v>
      </c>
    </row>
    <row r="219" spans="1:11" ht="15.6" x14ac:dyDescent="0.3">
      <c r="A219" s="7">
        <v>44148</v>
      </c>
      <c r="B219" s="8">
        <v>1197.3599999999999</v>
      </c>
      <c r="C219" s="8">
        <v>58</v>
      </c>
      <c r="D219" s="8">
        <v>545</v>
      </c>
      <c r="E219" s="8">
        <v>6400</v>
      </c>
      <c r="F219" s="9">
        <v>488.69</v>
      </c>
      <c r="G219" s="7">
        <v>44148</v>
      </c>
      <c r="H219" s="8">
        <v>1885.699951171875</v>
      </c>
      <c r="I219" s="8">
        <v>158</v>
      </c>
      <c r="J219" s="8">
        <v>297940.59228515619</v>
      </c>
      <c r="K219" t="str">
        <f t="shared" ref="K219:K284" si="4">IF(A219=G219,"OK","Mismatched")</f>
        <v>OK</v>
      </c>
    </row>
    <row r="220" spans="1:11" ht="15.6" x14ac:dyDescent="0.3">
      <c r="A220" s="7">
        <v>44151</v>
      </c>
      <c r="B220" s="8">
        <v>1181.46</v>
      </c>
      <c r="C220" s="8">
        <v>56.16</v>
      </c>
      <c r="D220" s="8">
        <v>551</v>
      </c>
      <c r="E220" s="8">
        <v>6400.01</v>
      </c>
      <c r="F220" s="9">
        <v>483.78</v>
      </c>
      <c r="G220" s="7">
        <v>44151</v>
      </c>
      <c r="H220" s="8">
        <v>1887.300048828125</v>
      </c>
      <c r="I220" s="8">
        <v>158</v>
      </c>
      <c r="J220" s="8">
        <v>298193.40771484381</v>
      </c>
      <c r="K220" t="str">
        <f t="shared" si="4"/>
        <v>OK</v>
      </c>
    </row>
    <row r="221" spans="1:11" ht="15.6" x14ac:dyDescent="0.3">
      <c r="A221" s="7">
        <v>44152</v>
      </c>
      <c r="B221" s="8">
        <v>1176.3399999999999</v>
      </c>
      <c r="C221" s="8">
        <v>57</v>
      </c>
      <c r="D221" s="8">
        <v>550</v>
      </c>
      <c r="E221" s="8">
        <v>6489</v>
      </c>
      <c r="F221" s="9">
        <v>490.4</v>
      </c>
      <c r="G221" s="7">
        <v>44152</v>
      </c>
      <c r="H221" s="8">
        <v>1884.5</v>
      </c>
      <c r="I221" s="8">
        <v>157.75</v>
      </c>
      <c r="J221" s="8">
        <v>297279.875</v>
      </c>
      <c r="K221" t="str">
        <f t="shared" si="4"/>
        <v>OK</v>
      </c>
    </row>
    <row r="222" spans="1:11" ht="15.6" x14ac:dyDescent="0.3">
      <c r="A222" s="7">
        <v>44153</v>
      </c>
      <c r="B222" s="8">
        <v>1180</v>
      </c>
      <c r="C222" s="8">
        <v>57.05</v>
      </c>
      <c r="D222" s="8">
        <v>543.01</v>
      </c>
      <c r="E222" s="8">
        <v>6469.99</v>
      </c>
      <c r="F222" s="9">
        <v>485.5</v>
      </c>
      <c r="G222" s="7">
        <v>44153</v>
      </c>
      <c r="H222" s="8">
        <v>1873.5</v>
      </c>
      <c r="I222" s="8">
        <v>157.75</v>
      </c>
      <c r="J222" s="8">
        <v>295544.625</v>
      </c>
      <c r="K222" t="str">
        <f t="shared" si="4"/>
        <v>OK</v>
      </c>
    </row>
    <row r="223" spans="1:11" ht="15.6" x14ac:dyDescent="0.3">
      <c r="A223" s="7">
        <v>44154</v>
      </c>
      <c r="B223" s="8">
        <v>1188.2</v>
      </c>
      <c r="C223" s="8">
        <v>56.41</v>
      </c>
      <c r="D223" s="8">
        <v>549.99</v>
      </c>
      <c r="E223" s="8">
        <v>6522.25</v>
      </c>
      <c r="F223" s="9">
        <v>486.87</v>
      </c>
      <c r="G223" s="7">
        <v>44154</v>
      </c>
      <c r="H223" s="8">
        <v>1861.099975585938</v>
      </c>
      <c r="I223" s="8">
        <v>158.5</v>
      </c>
      <c r="J223" s="8">
        <v>294984.34613037109</v>
      </c>
      <c r="K223" t="str">
        <f t="shared" si="4"/>
        <v>OK</v>
      </c>
    </row>
    <row r="224" spans="1:11" ht="15.6" x14ac:dyDescent="0.3">
      <c r="A224" s="7">
        <v>44155</v>
      </c>
      <c r="B224" s="8">
        <v>1188.01</v>
      </c>
      <c r="C224" s="8">
        <v>55</v>
      </c>
      <c r="D224" s="8">
        <v>546.99749999999995</v>
      </c>
      <c r="E224" s="8">
        <v>6500</v>
      </c>
      <c r="F224" s="9">
        <v>487.92</v>
      </c>
      <c r="G224" s="7">
        <v>44155</v>
      </c>
      <c r="H224" s="8">
        <v>1872.599975585938</v>
      </c>
      <c r="I224" s="8">
        <v>160</v>
      </c>
      <c r="J224" s="8">
        <v>299615.99609375</v>
      </c>
      <c r="K224" t="str">
        <f t="shared" si="4"/>
        <v>OK</v>
      </c>
    </row>
    <row r="225" spans="1:11" ht="15.6" x14ac:dyDescent="0.3">
      <c r="A225" s="7">
        <v>44158</v>
      </c>
      <c r="B225" s="8">
        <v>1167.8800000000001</v>
      </c>
      <c r="C225" s="8">
        <v>52.25</v>
      </c>
      <c r="D225" s="8">
        <v>545</v>
      </c>
      <c r="E225" s="8">
        <v>6550</v>
      </c>
      <c r="F225" s="9">
        <v>477.24</v>
      </c>
      <c r="G225" s="7">
        <v>44158</v>
      </c>
      <c r="H225" s="8">
        <v>1837.800048828125</v>
      </c>
      <c r="I225" s="8">
        <v>160.30000305175781</v>
      </c>
      <c r="J225" s="8">
        <v>294599.35343566909</v>
      </c>
      <c r="K225" t="str">
        <f t="shared" si="4"/>
        <v>OK</v>
      </c>
    </row>
    <row r="226" spans="1:11" ht="15.6" x14ac:dyDescent="0.3">
      <c r="A226" s="7">
        <v>44159</v>
      </c>
      <c r="B226" s="8">
        <v>1149.73</v>
      </c>
      <c r="C226" s="8">
        <v>51.97</v>
      </c>
      <c r="D226" s="8">
        <v>549.99</v>
      </c>
      <c r="E226" s="8">
        <v>6500</v>
      </c>
      <c r="F226" s="9">
        <v>489.01</v>
      </c>
      <c r="G226" s="7">
        <v>44159</v>
      </c>
      <c r="H226" s="8">
        <v>1804.800048828125</v>
      </c>
      <c r="I226" s="8">
        <v>160.6499938964844</v>
      </c>
      <c r="J226" s="8">
        <v>289941.11682861298</v>
      </c>
      <c r="K226" t="str">
        <f t="shared" si="4"/>
        <v>OK</v>
      </c>
    </row>
    <row r="227" spans="1:11" ht="15.6" x14ac:dyDescent="0.3">
      <c r="A227" s="7">
        <v>44160</v>
      </c>
      <c r="B227" s="8">
        <v>1144.53</v>
      </c>
      <c r="C227" s="8">
        <v>52.13</v>
      </c>
      <c r="D227" s="8">
        <v>541.11</v>
      </c>
      <c r="E227" s="8">
        <v>6503</v>
      </c>
      <c r="F227" s="9">
        <v>490.45</v>
      </c>
      <c r="G227" s="7">
        <v>44160</v>
      </c>
      <c r="H227" s="8">
        <v>1805.699951171875</v>
      </c>
      <c r="I227" s="8">
        <v>160.30000305175781</v>
      </c>
      <c r="J227" s="8">
        <v>289453.7076834105</v>
      </c>
      <c r="K227" t="str">
        <f t="shared" si="4"/>
        <v>OK</v>
      </c>
    </row>
    <row r="228" spans="1:11" ht="15.6" x14ac:dyDescent="0.3">
      <c r="A228" s="7">
        <v>44161</v>
      </c>
      <c r="B228" s="8">
        <v>1149.21</v>
      </c>
      <c r="C228" s="8">
        <v>55.58</v>
      </c>
      <c r="D228" s="8">
        <v>549.79999999999995</v>
      </c>
      <c r="E228" s="8">
        <v>6500.67</v>
      </c>
      <c r="F228" s="9">
        <v>505.8</v>
      </c>
      <c r="G228" s="7">
        <v>44161</v>
      </c>
      <c r="H228" s="8">
        <f>AVERAGE(H226:H227,H229:H230)</f>
        <v>1792.0249938964844</v>
      </c>
      <c r="I228" s="8">
        <f>AVERAGE(I226:I227,I229:I230)</f>
        <v>159.44966506958008</v>
      </c>
      <c r="J228" s="8">
        <f>H228*I228</f>
        <v>285737.78507311072</v>
      </c>
      <c r="K228" t="str">
        <f t="shared" si="4"/>
        <v>OK</v>
      </c>
    </row>
    <row r="229" spans="1:11" ht="15.6" x14ac:dyDescent="0.3">
      <c r="A229" s="7">
        <v>44162</v>
      </c>
      <c r="B229" s="8">
        <v>1151.3399999999999</v>
      </c>
      <c r="C229" s="8">
        <v>54.99</v>
      </c>
      <c r="D229" s="8">
        <v>549.99</v>
      </c>
      <c r="E229" s="8">
        <v>6530</v>
      </c>
      <c r="F229" s="9">
        <v>496.21</v>
      </c>
      <c r="G229" s="7">
        <v>44162</v>
      </c>
      <c r="H229" s="8">
        <v>1781.900024414062</v>
      </c>
      <c r="I229" s="8">
        <v>157.8486633300781</v>
      </c>
      <c r="J229" s="8">
        <v>281270.53704159328</v>
      </c>
      <c r="K229" t="str">
        <f t="shared" si="4"/>
        <v>OK</v>
      </c>
    </row>
    <row r="230" spans="1:11" ht="15.6" x14ac:dyDescent="0.3">
      <c r="A230" s="7">
        <v>44165</v>
      </c>
      <c r="B230" s="8">
        <v>1149.81</v>
      </c>
      <c r="C230" s="8">
        <v>55.26</v>
      </c>
      <c r="D230" s="8">
        <v>553.82249999999999</v>
      </c>
      <c r="E230" s="8">
        <v>6589.99</v>
      </c>
      <c r="F230" s="9">
        <v>512.70000000000005</v>
      </c>
      <c r="G230" s="7">
        <v>44165</v>
      </c>
      <c r="H230" s="8">
        <v>1775.699951171875</v>
      </c>
      <c r="I230" s="8">
        <v>159</v>
      </c>
      <c r="J230" s="8">
        <v>282336.29223632813</v>
      </c>
      <c r="K230" t="str">
        <f t="shared" si="4"/>
        <v>OK</v>
      </c>
    </row>
    <row r="231" spans="1:11" ht="15.6" x14ac:dyDescent="0.3">
      <c r="A231" s="7">
        <v>44166</v>
      </c>
      <c r="B231" s="8">
        <v>1144.3</v>
      </c>
      <c r="C231" s="8">
        <v>58.64</v>
      </c>
      <c r="D231" s="8">
        <v>563.5</v>
      </c>
      <c r="E231" s="8">
        <v>6500</v>
      </c>
      <c r="F231" s="9">
        <v>551.14</v>
      </c>
      <c r="G231" s="7">
        <v>44166</v>
      </c>
      <c r="H231" s="8">
        <v>1814.099975585938</v>
      </c>
      <c r="I231" s="8">
        <v>159</v>
      </c>
      <c r="J231" s="8">
        <v>288441.89611816412</v>
      </c>
      <c r="K231" t="str">
        <f t="shared" si="4"/>
        <v>OK</v>
      </c>
    </row>
    <row r="232" spans="1:11" ht="15.6" x14ac:dyDescent="0.3">
      <c r="A232" s="7">
        <v>44167</v>
      </c>
      <c r="B232" s="8">
        <v>1218.48</v>
      </c>
      <c r="C232" s="8">
        <v>58</v>
      </c>
      <c r="D232" s="8">
        <v>552</v>
      </c>
      <c r="E232" s="8">
        <v>6550</v>
      </c>
      <c r="F232" s="9">
        <v>541.08000000000004</v>
      </c>
      <c r="G232" s="7">
        <v>44167</v>
      </c>
      <c r="H232" s="8">
        <v>1825.699951171875</v>
      </c>
      <c r="I232" s="8">
        <v>159.0899963378906</v>
      </c>
      <c r="J232" s="8">
        <v>290450.59854602069</v>
      </c>
      <c r="K232" t="str">
        <f t="shared" si="4"/>
        <v>OK</v>
      </c>
    </row>
    <row r="233" spans="1:11" ht="15.6" x14ac:dyDescent="0.3">
      <c r="A233" s="7">
        <v>44168</v>
      </c>
      <c r="B233" s="8">
        <v>1205.03</v>
      </c>
      <c r="C233" s="8">
        <v>56.75</v>
      </c>
      <c r="D233" s="8">
        <v>551.1</v>
      </c>
      <c r="E233" s="8">
        <v>6560.25</v>
      </c>
      <c r="F233" s="9">
        <v>534.83000000000004</v>
      </c>
      <c r="G233" s="7">
        <v>44168</v>
      </c>
      <c r="H233" s="8">
        <v>1836.800048828125</v>
      </c>
      <c r="I233" s="8">
        <v>160.05000305175781</v>
      </c>
      <c r="J233" s="8">
        <v>293979.85342041031</v>
      </c>
      <c r="K233" t="str">
        <f t="shared" si="4"/>
        <v>OK</v>
      </c>
    </row>
    <row r="234" spans="1:11" ht="15.6" x14ac:dyDescent="0.3">
      <c r="A234" s="7">
        <v>44169</v>
      </c>
      <c r="B234" s="8">
        <v>1209.3599999999999</v>
      </c>
      <c r="C234" s="8">
        <v>57.21</v>
      </c>
      <c r="D234" s="8">
        <v>548.79999999999995</v>
      </c>
      <c r="E234" s="8">
        <v>6585.05</v>
      </c>
      <c r="F234" s="9">
        <v>538.21</v>
      </c>
      <c r="G234" s="7">
        <v>44169</v>
      </c>
      <c r="H234" s="8">
        <v>1835.900024414062</v>
      </c>
      <c r="I234" s="8">
        <v>160.1000061035156</v>
      </c>
      <c r="J234" s="8">
        <v>293927.60511413589</v>
      </c>
      <c r="K234" t="str">
        <f t="shared" si="4"/>
        <v>OK</v>
      </c>
    </row>
    <row r="235" spans="1:11" ht="15.6" x14ac:dyDescent="0.3">
      <c r="A235" s="7">
        <v>44172</v>
      </c>
      <c r="B235" s="8">
        <v>1195.42</v>
      </c>
      <c r="C235" s="8">
        <v>56.93</v>
      </c>
      <c r="D235" s="8">
        <v>550</v>
      </c>
      <c r="E235" s="8">
        <v>6750</v>
      </c>
      <c r="F235" s="9">
        <v>542.26</v>
      </c>
      <c r="G235" s="7">
        <v>44172</v>
      </c>
      <c r="H235" s="8">
        <v>1861.800048828125</v>
      </c>
      <c r="I235" s="8">
        <v>159.69999694824219</v>
      </c>
      <c r="J235" s="8">
        <v>297329.46211608872</v>
      </c>
      <c r="K235" t="str">
        <f t="shared" si="4"/>
        <v>OK</v>
      </c>
    </row>
    <row r="236" spans="1:11" ht="15.6" x14ac:dyDescent="0.3">
      <c r="A236" s="7">
        <v>44173</v>
      </c>
      <c r="B236" s="8">
        <v>1183.04</v>
      </c>
      <c r="C236" s="8">
        <v>58.25</v>
      </c>
      <c r="D236" s="8">
        <v>549</v>
      </c>
      <c r="E236" s="8">
        <v>6600</v>
      </c>
      <c r="F236" s="9">
        <v>550.39</v>
      </c>
      <c r="G236" s="7">
        <v>44173</v>
      </c>
      <c r="H236" s="8">
        <v>1870.800048828125</v>
      </c>
      <c r="I236" s="8">
        <v>160</v>
      </c>
      <c r="J236" s="8">
        <v>299328.0078125</v>
      </c>
      <c r="K236" t="str">
        <f t="shared" si="4"/>
        <v>OK</v>
      </c>
    </row>
    <row r="237" spans="1:11" ht="15.6" x14ac:dyDescent="0.3">
      <c r="A237" s="7">
        <v>44174</v>
      </c>
      <c r="B237" s="8">
        <v>1175.6199999999999</v>
      </c>
      <c r="C237" s="8">
        <v>58</v>
      </c>
      <c r="D237" s="8">
        <v>545</v>
      </c>
      <c r="E237" s="8">
        <v>6750</v>
      </c>
      <c r="F237" s="9">
        <v>559.53</v>
      </c>
      <c r="G237" s="7">
        <v>44174</v>
      </c>
      <c r="H237" s="8">
        <v>1834.599975585938</v>
      </c>
      <c r="I237" s="8">
        <v>160.05000305175781</v>
      </c>
      <c r="J237" s="8">
        <v>293627.73169128411</v>
      </c>
      <c r="K237" t="str">
        <f t="shared" si="4"/>
        <v>OK</v>
      </c>
    </row>
    <row r="238" spans="1:11" ht="15.6" x14ac:dyDescent="0.3">
      <c r="A238" s="7">
        <v>44175</v>
      </c>
      <c r="B238" s="8">
        <v>1162.1300000000001</v>
      </c>
      <c r="C238" s="8">
        <v>57</v>
      </c>
      <c r="D238" s="8">
        <v>545</v>
      </c>
      <c r="E238" s="8">
        <v>6725</v>
      </c>
      <c r="F238" s="9">
        <v>564.96</v>
      </c>
      <c r="G238" s="7">
        <v>44175</v>
      </c>
      <c r="H238" s="8">
        <v>1833.599975585938</v>
      </c>
      <c r="I238" s="8">
        <v>160.19999694824219</v>
      </c>
      <c r="J238" s="8">
        <v>293742.71049316408</v>
      </c>
      <c r="K238" t="str">
        <f t="shared" si="4"/>
        <v>OK</v>
      </c>
    </row>
    <row r="239" spans="1:11" ht="15.6" x14ac:dyDescent="0.3">
      <c r="A239" s="7">
        <v>44176</v>
      </c>
      <c r="B239" s="8">
        <v>1182.3800000000001</v>
      </c>
      <c r="C239" s="8">
        <v>58.99</v>
      </c>
      <c r="D239" s="8">
        <v>541</v>
      </c>
      <c r="E239" s="8">
        <v>6819.48</v>
      </c>
      <c r="F239" s="9">
        <v>561.9</v>
      </c>
      <c r="G239" s="7">
        <v>44176</v>
      </c>
      <c r="H239" s="8">
        <v>1839.800048828125</v>
      </c>
      <c r="I239" s="8">
        <v>160.05000305175781</v>
      </c>
      <c r="J239" s="8">
        <v>294460.00342956558</v>
      </c>
      <c r="K239" t="str">
        <f t="shared" si="4"/>
        <v>OK</v>
      </c>
    </row>
    <row r="240" spans="1:11" ht="15.6" x14ac:dyDescent="0.3">
      <c r="A240" s="7">
        <v>44179</v>
      </c>
      <c r="B240" s="8">
        <v>1190.2</v>
      </c>
      <c r="C240" s="8">
        <v>61.17</v>
      </c>
      <c r="D240" s="8">
        <v>564.04999999999995</v>
      </c>
      <c r="E240" s="8">
        <v>6819.48</v>
      </c>
      <c r="F240" s="9">
        <v>572.16999999999996</v>
      </c>
      <c r="G240" s="7">
        <v>44179</v>
      </c>
      <c r="H240" s="8">
        <v>1828.699951171875</v>
      </c>
      <c r="I240" s="8">
        <v>159.8500061035156</v>
      </c>
      <c r="J240" s="8">
        <v>292317.69835632289</v>
      </c>
      <c r="K240" t="str">
        <f t="shared" si="4"/>
        <v>OK</v>
      </c>
    </row>
    <row r="241" spans="1:11" ht="15.6" x14ac:dyDescent="0.3">
      <c r="A241" s="7">
        <v>44180</v>
      </c>
      <c r="B241" s="8">
        <v>1196.29</v>
      </c>
      <c r="C241" s="8">
        <v>61.47</v>
      </c>
      <c r="D241" s="8">
        <v>550</v>
      </c>
      <c r="E241" s="8">
        <v>6930</v>
      </c>
      <c r="F241" s="9">
        <v>589.53</v>
      </c>
      <c r="G241" s="7">
        <v>44180</v>
      </c>
      <c r="H241" s="8">
        <v>1852.300048828125</v>
      </c>
      <c r="I241" s="8">
        <v>160</v>
      </c>
      <c r="J241" s="8">
        <v>296368.0078125</v>
      </c>
      <c r="K241" t="str">
        <f t="shared" si="4"/>
        <v>OK</v>
      </c>
    </row>
    <row r="242" spans="1:11" ht="15.6" x14ac:dyDescent="0.3">
      <c r="A242" s="7">
        <v>44181</v>
      </c>
      <c r="B242" s="8">
        <v>1193.08</v>
      </c>
      <c r="C242" s="8">
        <v>61.52</v>
      </c>
      <c r="D242" s="8">
        <v>550</v>
      </c>
      <c r="E242" s="8">
        <v>6883.16</v>
      </c>
      <c r="F242" s="9">
        <v>595.89</v>
      </c>
      <c r="G242" s="7">
        <v>44181</v>
      </c>
      <c r="H242" s="8">
        <v>1856.099975585938</v>
      </c>
      <c r="I242" s="8">
        <v>160.1000061035156</v>
      </c>
      <c r="J242" s="8">
        <v>297161.6174200438</v>
      </c>
      <c r="K242" t="str">
        <f t="shared" si="4"/>
        <v>OK</v>
      </c>
    </row>
    <row r="243" spans="1:11" ht="15.6" x14ac:dyDescent="0.3">
      <c r="A243" s="7">
        <v>44182</v>
      </c>
      <c r="B243" s="8">
        <v>1205.92</v>
      </c>
      <c r="C243" s="8">
        <v>61.16</v>
      </c>
      <c r="D243" s="8">
        <v>550</v>
      </c>
      <c r="E243" s="8">
        <v>6900</v>
      </c>
      <c r="F243" s="9">
        <v>604.21</v>
      </c>
      <c r="G243" s="7">
        <v>44182</v>
      </c>
      <c r="H243" s="8">
        <v>1887.199951171875</v>
      </c>
      <c r="I243" s="8">
        <v>160.1000061035156</v>
      </c>
      <c r="J243" s="8">
        <v>302140.72370117158</v>
      </c>
      <c r="K243" t="str">
        <f t="shared" si="4"/>
        <v>OK</v>
      </c>
    </row>
    <row r="244" spans="1:11" ht="15.6" x14ac:dyDescent="0.3">
      <c r="A244" s="7">
        <v>44183</v>
      </c>
      <c r="B244" s="8">
        <v>1204.5999999999999</v>
      </c>
      <c r="C244" s="8">
        <v>59.76</v>
      </c>
      <c r="D244" s="8">
        <v>550</v>
      </c>
      <c r="E244" s="8">
        <v>6804.54</v>
      </c>
      <c r="F244" s="9">
        <v>601.33000000000004</v>
      </c>
      <c r="G244" s="7">
        <v>44183</v>
      </c>
      <c r="H244" s="8">
        <v>1885.699951171875</v>
      </c>
      <c r="I244" s="8">
        <v>159.8500061035156</v>
      </c>
      <c r="J244" s="8">
        <v>301429.14870422328</v>
      </c>
      <c r="K244" t="str">
        <f t="shared" si="4"/>
        <v>OK</v>
      </c>
    </row>
    <row r="245" spans="1:11" ht="15.6" x14ac:dyDescent="0.3">
      <c r="A245" s="7">
        <v>44186</v>
      </c>
      <c r="B245" s="8">
        <v>1192.32</v>
      </c>
      <c r="C245" s="8">
        <v>61.37</v>
      </c>
      <c r="D245" s="8">
        <v>550</v>
      </c>
      <c r="E245" s="8">
        <v>6735</v>
      </c>
      <c r="F245" s="9">
        <v>588.83000000000004</v>
      </c>
      <c r="G245" s="7">
        <v>44186</v>
      </c>
      <c r="H245" s="8">
        <v>1879.199951171875</v>
      </c>
      <c r="I245" s="8">
        <v>159.69999694824219</v>
      </c>
      <c r="J245" s="8">
        <v>300108.22646728531</v>
      </c>
      <c r="K245" t="str">
        <f t="shared" si="4"/>
        <v>OK</v>
      </c>
    </row>
    <row r="246" spans="1:11" ht="15.6" x14ac:dyDescent="0.3">
      <c r="A246" s="7">
        <v>44187</v>
      </c>
      <c r="B246" s="8">
        <v>1171.23</v>
      </c>
      <c r="C246" s="8">
        <v>62</v>
      </c>
      <c r="D246" s="8">
        <v>550</v>
      </c>
      <c r="E246" s="8">
        <v>6700</v>
      </c>
      <c r="F246" s="9">
        <v>574.95000000000005</v>
      </c>
      <c r="G246" s="7">
        <v>44187</v>
      </c>
      <c r="H246" s="8">
        <v>1866.599975585938</v>
      </c>
      <c r="I246" s="8">
        <v>160</v>
      </c>
      <c r="J246" s="8">
        <v>298655.99609375</v>
      </c>
      <c r="K246" t="str">
        <f t="shared" si="4"/>
        <v>OK</v>
      </c>
    </row>
    <row r="247" spans="1:11" ht="15.6" x14ac:dyDescent="0.3">
      <c r="A247" s="7">
        <v>44188</v>
      </c>
      <c r="B247" s="8">
        <v>1195.18</v>
      </c>
      <c r="C247" s="8">
        <v>60.04</v>
      </c>
      <c r="D247" s="8">
        <v>551</v>
      </c>
      <c r="E247" s="8">
        <v>6637.5</v>
      </c>
      <c r="F247" s="9">
        <v>588.37</v>
      </c>
      <c r="G247" s="7">
        <v>44188</v>
      </c>
      <c r="H247" s="8">
        <v>1874.699951171875</v>
      </c>
      <c r="I247" s="8">
        <v>160.30000305175781</v>
      </c>
      <c r="J247" s="8">
        <v>300514.40789398178</v>
      </c>
      <c r="K247" t="str">
        <f t="shared" si="4"/>
        <v>OK</v>
      </c>
    </row>
    <row r="248" spans="1:11" ht="15.6" x14ac:dyDescent="0.3">
      <c r="A248" s="7">
        <v>44189</v>
      </c>
      <c r="B248" s="8">
        <v>1197.45</v>
      </c>
      <c r="C248" s="8">
        <v>61.15</v>
      </c>
      <c r="D248" s="8">
        <v>559</v>
      </c>
      <c r="E248" s="8">
        <v>6600</v>
      </c>
      <c r="F248" s="9">
        <v>590.41</v>
      </c>
      <c r="G248" s="7">
        <v>44189</v>
      </c>
      <c r="H248" s="8">
        <v>1879.900024414062</v>
      </c>
      <c r="I248" s="8">
        <v>160.27000427246091</v>
      </c>
      <c r="J248" s="8">
        <v>301291.58494464122</v>
      </c>
      <c r="K248" t="str">
        <f t="shared" si="4"/>
        <v>OK</v>
      </c>
    </row>
    <row r="249" spans="1:11" ht="15.6" x14ac:dyDescent="0.3">
      <c r="A249" s="7">
        <v>44193</v>
      </c>
      <c r="B249" s="8">
        <v>1198.99</v>
      </c>
      <c r="C249" s="8">
        <v>63.99</v>
      </c>
      <c r="D249" s="8">
        <v>544.54999999999995</v>
      </c>
      <c r="E249" s="8">
        <v>6675.375</v>
      </c>
      <c r="F249" s="9">
        <v>601.33000000000004</v>
      </c>
      <c r="G249" s="7">
        <v>44193</v>
      </c>
      <c r="H249" s="8">
        <v>1877.199951171875</v>
      </c>
      <c r="I249" s="8">
        <v>158.999755859375</v>
      </c>
      <c r="J249" s="8">
        <v>298474.3339355588</v>
      </c>
      <c r="K249" t="str">
        <f t="shared" si="4"/>
        <v>OK</v>
      </c>
    </row>
    <row r="250" spans="1:11" ht="15.6" x14ac:dyDescent="0.3">
      <c r="A250" s="7">
        <v>44194</v>
      </c>
      <c r="B250" s="8">
        <v>1189.3800000000001</v>
      </c>
      <c r="C250" s="8">
        <v>63.69</v>
      </c>
      <c r="D250" s="8">
        <v>576.66999999999996</v>
      </c>
      <c r="E250" s="8">
        <v>6619</v>
      </c>
      <c r="F250" s="9">
        <v>599.88</v>
      </c>
      <c r="G250" s="7">
        <v>44194</v>
      </c>
      <c r="H250" s="8">
        <v>1879.699951171875</v>
      </c>
      <c r="I250" s="8">
        <v>160.1499938964844</v>
      </c>
      <c r="J250" s="8">
        <v>301033.93570739782</v>
      </c>
      <c r="K250" t="str">
        <f t="shared" si="4"/>
        <v>OK</v>
      </c>
    </row>
    <row r="251" spans="1:11" ht="15.6" x14ac:dyDescent="0.3">
      <c r="A251" s="7">
        <v>44195</v>
      </c>
      <c r="B251" s="8">
        <v>1197.29</v>
      </c>
      <c r="C251" s="8">
        <v>67.28</v>
      </c>
      <c r="D251" s="8">
        <v>601.78</v>
      </c>
      <c r="E251" s="8">
        <v>6845</v>
      </c>
      <c r="F251" s="9">
        <v>601.89</v>
      </c>
      <c r="G251" s="7">
        <v>44195</v>
      </c>
      <c r="H251" s="8">
        <v>1891</v>
      </c>
      <c r="I251" s="8">
        <v>160.27000427246091</v>
      </c>
      <c r="J251" s="8">
        <v>303070.57807922357</v>
      </c>
      <c r="K251" t="str">
        <f t="shared" si="4"/>
        <v>OK</v>
      </c>
    </row>
    <row r="252" spans="1:11" ht="15.6" x14ac:dyDescent="0.3">
      <c r="A252" s="7">
        <v>44196</v>
      </c>
      <c r="B252" s="8">
        <v>1197.96</v>
      </c>
      <c r="C252" s="8">
        <v>68.22</v>
      </c>
      <c r="D252" s="8">
        <v>627.41999999999996</v>
      </c>
      <c r="E252" s="8">
        <v>6665.01</v>
      </c>
      <c r="F252" s="9">
        <v>596.91999999999996</v>
      </c>
      <c r="G252" s="7">
        <v>44196</v>
      </c>
      <c r="H252" s="8">
        <v>1893.099975585938</v>
      </c>
      <c r="I252" s="8">
        <v>160</v>
      </c>
      <c r="J252" s="8">
        <v>302895.99609375</v>
      </c>
      <c r="K252" t="str">
        <f t="shared" si="4"/>
        <v>OK</v>
      </c>
    </row>
    <row r="253" spans="1:11" ht="15.6" x14ac:dyDescent="0.3">
      <c r="A253" s="7">
        <v>44197</v>
      </c>
      <c r="B253" s="8">
        <v>1179</v>
      </c>
      <c r="C253" s="8">
        <v>67.95</v>
      </c>
      <c r="D253" s="8">
        <v>609.87</v>
      </c>
      <c r="E253" s="8">
        <v>6627.5</v>
      </c>
      <c r="F253" s="9">
        <v>587.91999999999996</v>
      </c>
      <c r="G253" s="7">
        <v>44197</v>
      </c>
      <c r="H253" s="8">
        <f>AVERAGE(H251:H252,H254:H255)</f>
        <v>1920.3749694824219</v>
      </c>
      <c r="I253" s="8">
        <f>AVERAGE(I251:I252,I254:I255)</f>
        <v>159.86823272705075</v>
      </c>
      <c r="J253" s="8">
        <f>H253*I253</f>
        <v>307006.9525444188</v>
      </c>
      <c r="K253" t="str">
        <f t="shared" si="4"/>
        <v>OK</v>
      </c>
    </row>
    <row r="254" spans="1:11" ht="15.6" x14ac:dyDescent="0.3">
      <c r="A254" s="7">
        <v>44200</v>
      </c>
      <c r="B254" s="8">
        <v>1172</v>
      </c>
      <c r="C254" s="8">
        <v>66.05</v>
      </c>
      <c r="D254" s="8">
        <v>604.72</v>
      </c>
      <c r="E254" s="8">
        <v>6700</v>
      </c>
      <c r="F254" s="9">
        <v>576.70000000000005</v>
      </c>
      <c r="G254" s="7">
        <v>44200</v>
      </c>
      <c r="H254" s="8">
        <v>1944.699951171875</v>
      </c>
      <c r="I254" s="8">
        <v>159.68292236328119</v>
      </c>
      <c r="J254" s="8">
        <v>310535.37132285541</v>
      </c>
      <c r="K254" t="str">
        <f t="shared" si="4"/>
        <v>OK</v>
      </c>
    </row>
    <row r="255" spans="1:11" ht="15.6" x14ac:dyDescent="0.3">
      <c r="A255" s="7">
        <v>44201</v>
      </c>
      <c r="B255" s="8">
        <v>1175.9100000000001</v>
      </c>
      <c r="C255" s="8">
        <v>66.52</v>
      </c>
      <c r="D255" s="8">
        <v>592</v>
      </c>
      <c r="E255" s="8">
        <v>6663.75</v>
      </c>
      <c r="F255" s="9">
        <v>576.16999999999996</v>
      </c>
      <c r="G255" s="7">
        <v>44201</v>
      </c>
      <c r="H255" s="8">
        <v>1952.699951171875</v>
      </c>
      <c r="I255" s="8">
        <v>159.52000427246091</v>
      </c>
      <c r="J255" s="8">
        <v>311494.70455377182</v>
      </c>
      <c r="K255" t="str">
        <f t="shared" si="4"/>
        <v>OK</v>
      </c>
    </row>
    <row r="256" spans="1:11" ht="15.6" x14ac:dyDescent="0.3">
      <c r="A256" s="7">
        <v>44202</v>
      </c>
      <c r="B256" s="8">
        <v>1181.92</v>
      </c>
      <c r="C256" s="8">
        <v>66.13</v>
      </c>
      <c r="D256" s="8">
        <v>585.02</v>
      </c>
      <c r="E256" s="8">
        <v>6723.6133333333337</v>
      </c>
      <c r="F256" s="9">
        <v>572.69000000000005</v>
      </c>
      <c r="G256" s="7">
        <v>44202</v>
      </c>
      <c r="H256" s="8">
        <v>1906.900024414062</v>
      </c>
      <c r="I256" s="8">
        <v>160.22999572753909</v>
      </c>
      <c r="J256" s="8">
        <v>305542.58276470943</v>
      </c>
      <c r="K256" t="str">
        <f t="shared" si="4"/>
        <v>OK</v>
      </c>
    </row>
    <row r="257" spans="1:11" ht="15.6" x14ac:dyDescent="0.3">
      <c r="A257" s="7">
        <v>44203</v>
      </c>
      <c r="B257" s="8">
        <v>1179.27</v>
      </c>
      <c r="C257" s="8">
        <v>67.040000000000006</v>
      </c>
      <c r="D257" s="8">
        <v>580</v>
      </c>
      <c r="E257" s="8">
        <v>6741.1133333333337</v>
      </c>
      <c r="F257" s="9">
        <v>566.46</v>
      </c>
      <c r="G257" s="7">
        <v>44203</v>
      </c>
      <c r="H257" s="8">
        <v>1912.300048828125</v>
      </c>
      <c r="I257" s="8">
        <v>160</v>
      </c>
      <c r="J257" s="8">
        <v>305968.0078125</v>
      </c>
      <c r="K257" t="str">
        <f t="shared" si="4"/>
        <v>OK</v>
      </c>
    </row>
    <row r="258" spans="1:11" ht="15.6" x14ac:dyDescent="0.3">
      <c r="A258" s="7">
        <v>44204</v>
      </c>
      <c r="B258" s="8">
        <v>1194.1300000000001</v>
      </c>
      <c r="C258" s="8">
        <v>68.38</v>
      </c>
      <c r="D258" s="8">
        <v>580</v>
      </c>
      <c r="E258" s="8">
        <v>6807.09</v>
      </c>
      <c r="F258" s="9">
        <v>567.15</v>
      </c>
      <c r="G258" s="7">
        <v>44204</v>
      </c>
      <c r="H258" s="8">
        <v>1834.099975585938</v>
      </c>
      <c r="I258" s="8">
        <v>159.80000305175781</v>
      </c>
      <c r="J258" s="8">
        <v>293089.18169586168</v>
      </c>
      <c r="K258" t="str">
        <f t="shared" si="4"/>
        <v>OK</v>
      </c>
    </row>
    <row r="259" spans="1:11" ht="15.6" x14ac:dyDescent="0.3">
      <c r="A259" s="7">
        <v>44207</v>
      </c>
      <c r="B259" s="8">
        <v>1181.92</v>
      </c>
      <c r="C259" s="8">
        <v>66.92</v>
      </c>
      <c r="D259" s="8">
        <v>578.95000000000005</v>
      </c>
      <c r="E259" s="8">
        <v>6770</v>
      </c>
      <c r="F259" s="9">
        <v>560.71</v>
      </c>
      <c r="G259" s="7">
        <v>44207</v>
      </c>
      <c r="H259" s="8">
        <v>1849.599975585938</v>
      </c>
      <c r="I259" s="8">
        <v>159.2787780761719</v>
      </c>
      <c r="J259" s="8">
        <v>294602.02404104552</v>
      </c>
      <c r="K259" t="str">
        <f t="shared" si="4"/>
        <v>OK</v>
      </c>
    </row>
    <row r="260" spans="1:11" ht="15.6" x14ac:dyDescent="0.3">
      <c r="A260" s="7">
        <v>44208</v>
      </c>
      <c r="B260" s="8">
        <v>1201.24</v>
      </c>
      <c r="C260" s="8">
        <v>67.41</v>
      </c>
      <c r="D260" s="8">
        <v>575</v>
      </c>
      <c r="E260" s="8">
        <v>6660.4</v>
      </c>
      <c r="F260" s="9">
        <v>562.53</v>
      </c>
      <c r="G260" s="7">
        <v>44208</v>
      </c>
      <c r="H260" s="8">
        <v>1842.900024414062</v>
      </c>
      <c r="I260" s="8">
        <v>160.05000305175781</v>
      </c>
      <c r="J260" s="8">
        <v>294956.15453155531</v>
      </c>
      <c r="K260" t="str">
        <f t="shared" si="4"/>
        <v>OK</v>
      </c>
    </row>
    <row r="261" spans="1:11" ht="15.6" x14ac:dyDescent="0.3">
      <c r="A261" s="7">
        <v>44209</v>
      </c>
      <c r="B261" s="8">
        <v>1207.8699999999999</v>
      </c>
      <c r="C261" s="8">
        <v>70.819999999999993</v>
      </c>
      <c r="D261" s="8">
        <v>580</v>
      </c>
      <c r="E261" s="8">
        <v>6735</v>
      </c>
      <c r="F261" s="9">
        <v>560.20000000000005</v>
      </c>
      <c r="G261" s="7">
        <v>44209</v>
      </c>
      <c r="H261" s="8">
        <v>1853.599975585938</v>
      </c>
      <c r="I261" s="8">
        <v>160.1000061035156</v>
      </c>
      <c r="J261" s="8">
        <v>296761.36740478501</v>
      </c>
      <c r="K261" t="str">
        <f t="shared" si="4"/>
        <v>OK</v>
      </c>
    </row>
    <row r="262" spans="1:11" ht="15.6" x14ac:dyDescent="0.3">
      <c r="A262" s="7">
        <v>44210</v>
      </c>
      <c r="B262" s="8">
        <v>1189.44</v>
      </c>
      <c r="C262" s="8">
        <v>70.72</v>
      </c>
      <c r="D262" s="8">
        <v>580</v>
      </c>
      <c r="E262" s="8">
        <v>6630.63</v>
      </c>
      <c r="F262" s="9">
        <v>562.98</v>
      </c>
      <c r="G262" s="7">
        <v>44210</v>
      </c>
      <c r="H262" s="8">
        <v>1850.300048828125</v>
      </c>
      <c r="I262" s="8">
        <v>160</v>
      </c>
      <c r="J262" s="8">
        <v>296048.0078125</v>
      </c>
      <c r="K262" t="str">
        <f t="shared" si="4"/>
        <v>OK</v>
      </c>
    </row>
    <row r="263" spans="1:11" ht="15.6" x14ac:dyDescent="0.3">
      <c r="A263" s="7">
        <v>44211</v>
      </c>
      <c r="B263" s="8">
        <v>1191.96</v>
      </c>
      <c r="C263" s="8">
        <v>70.8</v>
      </c>
      <c r="D263" s="8">
        <v>572.21</v>
      </c>
      <c r="E263" s="8">
        <v>6613.81</v>
      </c>
      <c r="F263" s="9">
        <v>562.01</v>
      </c>
      <c r="G263" s="7">
        <v>44211</v>
      </c>
      <c r="H263" s="8">
        <v>1829.300048828125</v>
      </c>
      <c r="I263" s="8">
        <v>159.75</v>
      </c>
      <c r="J263" s="8">
        <v>292230.68280029303</v>
      </c>
      <c r="K263" t="str">
        <f t="shared" si="4"/>
        <v>OK</v>
      </c>
    </row>
    <row r="264" spans="1:11" ht="15.6" x14ac:dyDescent="0.3">
      <c r="A264" s="7">
        <v>44214</v>
      </c>
      <c r="B264" s="8">
        <v>1197.6300000000001</v>
      </c>
      <c r="C264" s="8">
        <v>70.61</v>
      </c>
      <c r="D264" s="8">
        <v>572</v>
      </c>
      <c r="E264" s="8">
        <v>6455.01</v>
      </c>
      <c r="F264" s="9">
        <v>556.14</v>
      </c>
      <c r="G264" s="7">
        <v>44214</v>
      </c>
      <c r="H264" s="8">
        <f>AVERAGE(H262:H263,H265:H266)</f>
        <v>1846.2500305175781</v>
      </c>
      <c r="I264" s="8">
        <f>AVERAGE(I262:I263,I265:I266)</f>
        <v>159.81749725341797</v>
      </c>
      <c r="J264" s="8">
        <f>H264*I264</f>
        <v>295063.05918136588</v>
      </c>
      <c r="K264" t="str">
        <f t="shared" si="4"/>
        <v>OK</v>
      </c>
    </row>
    <row r="265" spans="1:11" ht="15.6" x14ac:dyDescent="0.3">
      <c r="A265" s="7">
        <v>44215</v>
      </c>
      <c r="B265" s="8">
        <v>1199.8800000000001</v>
      </c>
      <c r="C265" s="8">
        <v>69.97</v>
      </c>
      <c r="D265" s="8">
        <v>580</v>
      </c>
      <c r="E265" s="8">
        <v>6600.01</v>
      </c>
      <c r="F265" s="9">
        <v>548.4</v>
      </c>
      <c r="G265" s="7">
        <v>44215</v>
      </c>
      <c r="H265" s="8">
        <v>1839.5</v>
      </c>
      <c r="I265" s="8">
        <v>159.31999206542969</v>
      </c>
      <c r="J265" s="8">
        <v>293069.12540435791</v>
      </c>
      <c r="K265" t="str">
        <f t="shared" si="4"/>
        <v>OK</v>
      </c>
    </row>
    <row r="266" spans="1:11" ht="15.6" x14ac:dyDescent="0.3">
      <c r="A266" s="7">
        <v>44216</v>
      </c>
      <c r="B266" s="8">
        <v>1196.75</v>
      </c>
      <c r="C266" s="8">
        <v>68.989999999999995</v>
      </c>
      <c r="D266" s="8">
        <v>572.86750000000006</v>
      </c>
      <c r="E266" s="8">
        <v>6600</v>
      </c>
      <c r="F266" s="9">
        <v>532.32000000000005</v>
      </c>
      <c r="G266" s="7">
        <v>44216</v>
      </c>
      <c r="H266" s="8">
        <v>1865.900024414062</v>
      </c>
      <c r="I266" s="8">
        <v>160.19999694824219</v>
      </c>
      <c r="J266" s="8">
        <v>298917.17821685778</v>
      </c>
      <c r="K266" t="str">
        <f t="shared" si="4"/>
        <v>OK</v>
      </c>
    </row>
    <row r="267" spans="1:11" ht="15.6" x14ac:dyDescent="0.3">
      <c r="A267" s="7">
        <v>44217</v>
      </c>
      <c r="B267" s="8">
        <v>1188.6199999999999</v>
      </c>
      <c r="C267" s="8">
        <v>73.75</v>
      </c>
      <c r="D267" s="8">
        <v>569.47</v>
      </c>
      <c r="E267" s="8">
        <v>6548.7525000000014</v>
      </c>
      <c r="F267" s="9">
        <v>548.73</v>
      </c>
      <c r="G267" s="7">
        <v>44217</v>
      </c>
      <c r="H267" s="8">
        <v>1865.300048828125</v>
      </c>
      <c r="I267" s="8">
        <v>160.2200012207031</v>
      </c>
      <c r="J267" s="8">
        <v>298858.37610021979</v>
      </c>
      <c r="K267" t="str">
        <f t="shared" si="4"/>
        <v>OK</v>
      </c>
    </row>
    <row r="268" spans="1:11" ht="15.6" x14ac:dyDescent="0.3">
      <c r="A268" s="7">
        <v>44218</v>
      </c>
      <c r="B268" s="8">
        <v>1182.48</v>
      </c>
      <c r="C268" s="8">
        <v>76.39</v>
      </c>
      <c r="D268" s="8">
        <v>570</v>
      </c>
      <c r="E268" s="8">
        <v>6575</v>
      </c>
      <c r="F268" s="9">
        <v>536.84</v>
      </c>
      <c r="G268" s="7">
        <v>44218</v>
      </c>
      <c r="H268" s="8">
        <v>1855.699951171875</v>
      </c>
      <c r="I268" s="8">
        <v>160.30000305175781</v>
      </c>
      <c r="J268" s="8">
        <v>297468.70783599839</v>
      </c>
      <c r="K268" t="str">
        <f t="shared" si="4"/>
        <v>OK</v>
      </c>
    </row>
    <row r="269" spans="1:11" ht="15.6" x14ac:dyDescent="0.3">
      <c r="A269" s="7">
        <v>44221</v>
      </c>
      <c r="B269" s="8">
        <v>1184</v>
      </c>
      <c r="C269" s="8">
        <v>76.8</v>
      </c>
      <c r="D269" s="8">
        <v>565.04</v>
      </c>
      <c r="E269" s="8">
        <v>6420</v>
      </c>
      <c r="F269" s="9">
        <v>540.54</v>
      </c>
      <c r="G269" s="7">
        <v>44221</v>
      </c>
      <c r="H269" s="8">
        <v>1854.900024414062</v>
      </c>
      <c r="I269" s="8">
        <v>160.30000305175781</v>
      </c>
      <c r="J269" s="8">
        <v>297340.47957427992</v>
      </c>
      <c r="K269" t="str">
        <f t="shared" si="4"/>
        <v>OK</v>
      </c>
    </row>
    <row r="270" spans="1:11" ht="15.6" x14ac:dyDescent="0.3">
      <c r="A270" s="7">
        <v>44222</v>
      </c>
      <c r="B270" s="8">
        <v>1182.68</v>
      </c>
      <c r="C270" s="8">
        <v>77.959999999999994</v>
      </c>
      <c r="D270" s="8">
        <v>580.61</v>
      </c>
      <c r="E270" s="8">
        <v>6470</v>
      </c>
      <c r="F270" s="9">
        <v>532.16999999999996</v>
      </c>
      <c r="G270" s="7">
        <v>44222</v>
      </c>
      <c r="H270" s="8">
        <v>1850.699951171875</v>
      </c>
      <c r="I270" s="8">
        <v>160.3999938964844</v>
      </c>
      <c r="J270" s="8">
        <v>296852.26087219268</v>
      </c>
      <c r="K270" t="str">
        <f t="shared" si="4"/>
        <v>OK</v>
      </c>
    </row>
    <row r="271" spans="1:11" ht="15.6" x14ac:dyDescent="0.3">
      <c r="A271" s="7">
        <v>44223</v>
      </c>
      <c r="B271" s="8">
        <v>1191.76</v>
      </c>
      <c r="C271" s="8">
        <v>76.84</v>
      </c>
      <c r="D271" s="8">
        <v>560.02</v>
      </c>
      <c r="E271" s="8">
        <v>6500</v>
      </c>
      <c r="F271" s="9">
        <v>532.25</v>
      </c>
      <c r="G271" s="7">
        <v>44223</v>
      </c>
      <c r="H271" s="8">
        <v>1844.900024414062</v>
      </c>
      <c r="I271" s="8">
        <v>160.30000305175781</v>
      </c>
      <c r="J271" s="8">
        <v>295737.47954376228</v>
      </c>
      <c r="K271" t="str">
        <f t="shared" si="4"/>
        <v>OK</v>
      </c>
    </row>
    <row r="272" spans="1:11" ht="15.6" x14ac:dyDescent="0.3">
      <c r="A272" s="7">
        <v>44224</v>
      </c>
      <c r="B272" s="8">
        <v>1198.23</v>
      </c>
      <c r="C272" s="8">
        <v>77.92</v>
      </c>
      <c r="D272" s="8">
        <v>582</v>
      </c>
      <c r="E272" s="8">
        <v>6478.7924999999996</v>
      </c>
      <c r="F272" s="9">
        <v>518.04999999999995</v>
      </c>
      <c r="G272" s="7">
        <v>44224</v>
      </c>
      <c r="H272" s="8">
        <v>1837.900024414062</v>
      </c>
      <c r="I272" s="8">
        <v>160.30000305175781</v>
      </c>
      <c r="J272" s="8">
        <v>294615.37952239998</v>
      </c>
      <c r="K272" t="str">
        <f t="shared" si="4"/>
        <v>OK</v>
      </c>
    </row>
    <row r="273" spans="1:11" ht="15.6" x14ac:dyDescent="0.3">
      <c r="A273" s="7">
        <v>44225</v>
      </c>
      <c r="B273" s="8">
        <v>1199.31</v>
      </c>
      <c r="C273" s="8">
        <v>76.97</v>
      </c>
      <c r="D273" s="8">
        <v>589.25</v>
      </c>
      <c r="E273" s="8">
        <v>6470</v>
      </c>
      <c r="F273" s="9">
        <v>520.66999999999996</v>
      </c>
      <c r="G273" s="7">
        <v>44225</v>
      </c>
      <c r="H273" s="8">
        <v>1847.300048828125</v>
      </c>
      <c r="I273" s="8">
        <v>160.30000305175781</v>
      </c>
      <c r="J273" s="8">
        <v>296122.20346466079</v>
      </c>
      <c r="K273" t="str">
        <f t="shared" si="4"/>
        <v>OK</v>
      </c>
    </row>
    <row r="274" spans="1:11" ht="15.6" x14ac:dyDescent="0.3">
      <c r="A274" s="7">
        <v>44228</v>
      </c>
      <c r="B274" s="8">
        <v>1194.81</v>
      </c>
      <c r="C274" s="8">
        <v>77.48</v>
      </c>
      <c r="D274" s="8">
        <v>577.35</v>
      </c>
      <c r="E274" s="8">
        <v>6475.17</v>
      </c>
      <c r="F274" s="9">
        <v>528.41999999999996</v>
      </c>
      <c r="G274" s="7">
        <v>44228</v>
      </c>
      <c r="H274" s="8">
        <v>1860.800048828125</v>
      </c>
      <c r="I274" s="8">
        <v>159.04032897949219</v>
      </c>
      <c r="J274" s="8">
        <v>295942.25193068013</v>
      </c>
      <c r="K274" t="str">
        <f t="shared" si="4"/>
        <v>OK</v>
      </c>
    </row>
    <row r="275" spans="1:11" ht="15.6" x14ac:dyDescent="0.3">
      <c r="A275" s="7">
        <v>44229</v>
      </c>
      <c r="B275" s="8">
        <v>1189.77</v>
      </c>
      <c r="C275" s="8">
        <v>78.069999999999993</v>
      </c>
      <c r="D275" s="8">
        <v>575.16999999999996</v>
      </c>
      <c r="E275" s="8">
        <v>6479.43</v>
      </c>
      <c r="F275" s="9">
        <v>532.77</v>
      </c>
      <c r="G275" s="7">
        <v>44229</v>
      </c>
      <c r="H275" s="8">
        <v>1830.5</v>
      </c>
      <c r="I275" s="8">
        <v>160.05000305175781</v>
      </c>
      <c r="J275" s="8">
        <v>292971.53058624268</v>
      </c>
      <c r="K275" t="str">
        <f t="shared" si="4"/>
        <v>OK</v>
      </c>
    </row>
    <row r="276" spans="1:11" ht="15.6" x14ac:dyDescent="0.3">
      <c r="A276" s="7">
        <v>44230</v>
      </c>
      <c r="B276" s="8">
        <v>1182.44</v>
      </c>
      <c r="C276" s="8">
        <v>78.459999999999994</v>
      </c>
      <c r="D276" s="8">
        <v>579.54999999999995</v>
      </c>
      <c r="E276" s="8">
        <v>6472</v>
      </c>
      <c r="F276" s="9">
        <v>533.83000000000004</v>
      </c>
      <c r="G276" s="7">
        <v>44230</v>
      </c>
      <c r="H276" s="8">
        <v>1832.199951171875</v>
      </c>
      <c r="I276" s="8">
        <v>159.8500061035156</v>
      </c>
      <c r="J276" s="8">
        <v>292877.17337768519</v>
      </c>
      <c r="K276" t="str">
        <f t="shared" si="4"/>
        <v>OK</v>
      </c>
    </row>
    <row r="277" spans="1:11" ht="15.6" x14ac:dyDescent="0.3">
      <c r="A277" s="7">
        <v>44231</v>
      </c>
      <c r="B277" s="8">
        <v>1192.6099999999999</v>
      </c>
      <c r="C277" s="8">
        <v>79.489999999999995</v>
      </c>
      <c r="D277" s="8">
        <v>582</v>
      </c>
      <c r="E277" s="8">
        <v>6475</v>
      </c>
      <c r="F277" s="9">
        <v>539.42999999999995</v>
      </c>
      <c r="G277" s="7">
        <v>44231</v>
      </c>
      <c r="H277" s="8">
        <v>1788.900024414062</v>
      </c>
      <c r="I277" s="8">
        <v>159.80000305175781</v>
      </c>
      <c r="J277" s="8">
        <v>285866.22936065681</v>
      </c>
      <c r="K277" t="str">
        <f t="shared" si="4"/>
        <v>OK</v>
      </c>
    </row>
    <row r="278" spans="1:11" ht="15.6" x14ac:dyDescent="0.3">
      <c r="A278" s="7">
        <v>44235</v>
      </c>
      <c r="B278" s="8">
        <v>1174.8800000000001</v>
      </c>
      <c r="C278" s="8">
        <v>77.69</v>
      </c>
      <c r="D278" s="8">
        <v>580</v>
      </c>
      <c r="E278" s="8">
        <v>6440.83</v>
      </c>
      <c r="F278" s="9">
        <v>540.6</v>
      </c>
      <c r="G278" s="7">
        <v>44235</v>
      </c>
      <c r="H278" s="8">
        <v>1831.900024414062</v>
      </c>
      <c r="I278" s="8">
        <v>159.80000305175781</v>
      </c>
      <c r="J278" s="8">
        <v>292737.6294918824</v>
      </c>
      <c r="K278" t="str">
        <f t="shared" si="4"/>
        <v>OK</v>
      </c>
    </row>
    <row r="279" spans="1:11" ht="15.6" x14ac:dyDescent="0.3">
      <c r="A279" s="7">
        <v>44236</v>
      </c>
      <c r="B279" s="8">
        <v>1163.22</v>
      </c>
      <c r="C279" s="8">
        <v>77.55</v>
      </c>
      <c r="D279" s="8">
        <v>580</v>
      </c>
      <c r="E279" s="8">
        <v>6298.33</v>
      </c>
      <c r="F279" s="9">
        <v>537.73</v>
      </c>
      <c r="G279" s="7">
        <v>44236</v>
      </c>
      <c r="H279" s="8">
        <v>1835.300048828125</v>
      </c>
      <c r="I279" s="8">
        <v>159.55000305175781</v>
      </c>
      <c r="J279" s="8">
        <v>292822.12839141861</v>
      </c>
      <c r="K279" t="str">
        <f t="shared" si="4"/>
        <v>OK</v>
      </c>
    </row>
    <row r="280" spans="1:11" ht="15.6" x14ac:dyDescent="0.3">
      <c r="A280" s="7">
        <v>44237</v>
      </c>
      <c r="B280" s="8">
        <v>1167.6300000000001</v>
      </c>
      <c r="C280" s="8">
        <v>78.34</v>
      </c>
      <c r="D280" s="8">
        <v>580.28</v>
      </c>
      <c r="E280" s="8">
        <v>6300</v>
      </c>
      <c r="F280" s="9">
        <v>534.99</v>
      </c>
      <c r="G280" s="7">
        <v>44237</v>
      </c>
      <c r="H280" s="8">
        <v>1840.599975585938</v>
      </c>
      <c r="I280" s="8">
        <v>159.55000305175781</v>
      </c>
      <c r="J280" s="8">
        <v>293667.73172180168</v>
      </c>
      <c r="K280" t="str">
        <f t="shared" si="4"/>
        <v>OK</v>
      </c>
    </row>
    <row r="281" spans="1:11" ht="15.6" x14ac:dyDescent="0.3">
      <c r="A281" s="7">
        <v>44238</v>
      </c>
      <c r="B281" s="8">
        <v>1160.67</v>
      </c>
      <c r="C281" s="8">
        <v>78.010000000000005</v>
      </c>
      <c r="D281" s="8">
        <v>573.5</v>
      </c>
      <c r="E281" s="8">
        <v>6220</v>
      </c>
      <c r="F281" s="9">
        <v>530.48</v>
      </c>
      <c r="G281" s="7">
        <v>44238</v>
      </c>
      <c r="H281" s="8">
        <v>1824.900024414062</v>
      </c>
      <c r="I281" s="8">
        <v>159.1000061035156</v>
      </c>
      <c r="J281" s="8">
        <v>290341.60502258322</v>
      </c>
      <c r="K281" t="str">
        <f t="shared" si="4"/>
        <v>OK</v>
      </c>
    </row>
    <row r="282" spans="1:11" ht="15.6" x14ac:dyDescent="0.3">
      <c r="A282" s="7">
        <v>44239</v>
      </c>
      <c r="B282" s="8">
        <v>1157.25</v>
      </c>
      <c r="C282" s="8">
        <v>77.400000000000006</v>
      </c>
      <c r="D282" s="8">
        <v>565.02</v>
      </c>
      <c r="E282" s="8">
        <v>6204.25</v>
      </c>
      <c r="F282" s="9">
        <v>524.85</v>
      </c>
      <c r="G282" s="7">
        <v>44239</v>
      </c>
      <c r="H282" s="8">
        <v>1821.599975585938</v>
      </c>
      <c r="I282" s="8">
        <v>159.05000305175781</v>
      </c>
      <c r="J282" s="8">
        <v>289725.48167602532</v>
      </c>
      <c r="K282" t="str">
        <f t="shared" si="4"/>
        <v>OK</v>
      </c>
    </row>
    <row r="283" spans="1:11" ht="15.6" x14ac:dyDescent="0.3">
      <c r="A283" s="7">
        <v>44242</v>
      </c>
      <c r="B283" s="8">
        <v>1167.0999999999999</v>
      </c>
      <c r="C283" s="8">
        <v>77.989999999999995</v>
      </c>
      <c r="D283" s="8">
        <v>570</v>
      </c>
      <c r="E283" s="8">
        <v>6201</v>
      </c>
      <c r="F283" s="9">
        <v>532.04999999999995</v>
      </c>
      <c r="G283" s="7">
        <v>44242</v>
      </c>
      <c r="H283" s="8">
        <f>AVERAGE(H281:H282,H284:H285)</f>
        <v>1803.6999816894531</v>
      </c>
      <c r="I283" s="8">
        <f>AVERAGE(I281:I282,I284:I285)</f>
        <v>158.84442520141602</v>
      </c>
      <c r="J283" s="8">
        <f>H283*I283</f>
        <v>286507.68682726577</v>
      </c>
      <c r="K283" t="str">
        <f t="shared" si="4"/>
        <v>OK</v>
      </c>
    </row>
    <row r="284" spans="1:11" ht="15.6" x14ac:dyDescent="0.3">
      <c r="A284" s="7">
        <v>44243</v>
      </c>
      <c r="B284" s="8">
        <v>1151.83</v>
      </c>
      <c r="C284" s="8">
        <v>79.08</v>
      </c>
      <c r="D284" s="8">
        <v>573.54750000000001</v>
      </c>
      <c r="E284" s="8">
        <v>6209.93</v>
      </c>
      <c r="F284" s="9">
        <v>526.1</v>
      </c>
      <c r="G284" s="7">
        <v>44243</v>
      </c>
      <c r="H284" s="8">
        <v>1797.199951171875</v>
      </c>
      <c r="I284" s="8">
        <v>158.0376892089844</v>
      </c>
      <c r="J284" s="8">
        <v>284025.32732970268</v>
      </c>
      <c r="K284" t="str">
        <f t="shared" si="4"/>
        <v>OK</v>
      </c>
    </row>
    <row r="285" spans="1:11" ht="15.6" x14ac:dyDescent="0.3">
      <c r="A285" s="7">
        <v>44244</v>
      </c>
      <c r="B285" s="8">
        <v>1148.75</v>
      </c>
      <c r="C285" s="8">
        <v>78.13</v>
      </c>
      <c r="D285" s="8">
        <v>579.22</v>
      </c>
      <c r="E285" s="8">
        <v>6200</v>
      </c>
      <c r="F285" s="9">
        <v>524.77</v>
      </c>
      <c r="G285" s="7">
        <v>44244</v>
      </c>
      <c r="H285" s="8">
        <v>1771.099975585938</v>
      </c>
      <c r="I285" s="8">
        <v>159.19000244140619</v>
      </c>
      <c r="J285" s="8">
        <v>281941.40943749988</v>
      </c>
      <c r="K285" t="str">
        <f t="shared" ref="K285:K348" si="5">IF(A285=G285,"OK","Mismatched")</f>
        <v>OK</v>
      </c>
    </row>
    <row r="286" spans="1:11" ht="15.6" x14ac:dyDescent="0.3">
      <c r="A286" s="7">
        <v>44245</v>
      </c>
      <c r="B286" s="8">
        <v>1141.19</v>
      </c>
      <c r="C286" s="8">
        <v>78.739999999999995</v>
      </c>
      <c r="D286" s="8">
        <v>579.95000000000005</v>
      </c>
      <c r="E286" s="8">
        <v>6121.55</v>
      </c>
      <c r="F286" s="9">
        <v>508.4</v>
      </c>
      <c r="G286" s="7">
        <v>44245</v>
      </c>
      <c r="H286" s="8">
        <v>1773.400024414062</v>
      </c>
      <c r="I286" s="8">
        <v>159</v>
      </c>
      <c r="J286" s="8">
        <v>281970.60388183588</v>
      </c>
      <c r="K286" t="str">
        <f t="shared" si="5"/>
        <v>OK</v>
      </c>
    </row>
    <row r="287" spans="1:11" ht="15.6" x14ac:dyDescent="0.3">
      <c r="A287" s="7">
        <v>44246</v>
      </c>
      <c r="B287" s="8">
        <v>1129.6099999999999</v>
      </c>
      <c r="C287" s="8">
        <v>78.040000000000006</v>
      </c>
      <c r="D287" s="8">
        <v>579.88</v>
      </c>
      <c r="E287" s="8">
        <v>6200</v>
      </c>
      <c r="F287" s="9">
        <v>516.82000000000005</v>
      </c>
      <c r="G287" s="7">
        <v>44246</v>
      </c>
      <c r="H287" s="8">
        <v>1775.800048828125</v>
      </c>
      <c r="I287" s="8">
        <v>158.69999694824219</v>
      </c>
      <c r="J287" s="8">
        <v>281819.46232971182</v>
      </c>
      <c r="K287" t="str">
        <f t="shared" si="5"/>
        <v>OK</v>
      </c>
    </row>
    <row r="288" spans="1:11" ht="15.6" x14ac:dyDescent="0.3">
      <c r="A288" s="7">
        <v>44249</v>
      </c>
      <c r="B288" s="8">
        <v>1129</v>
      </c>
      <c r="C288" s="8">
        <v>77.5</v>
      </c>
      <c r="D288" s="8">
        <v>565</v>
      </c>
      <c r="E288" s="8">
        <v>6120.06</v>
      </c>
      <c r="F288" s="9">
        <v>516.94000000000005</v>
      </c>
      <c r="G288" s="7">
        <v>44249</v>
      </c>
      <c r="H288" s="8">
        <v>1806.699951171875</v>
      </c>
      <c r="I288" s="8">
        <v>158.04229736328119</v>
      </c>
      <c r="J288" s="8">
        <v>285535.01092933118</v>
      </c>
      <c r="K288" t="str">
        <f t="shared" si="5"/>
        <v>OK</v>
      </c>
    </row>
    <row r="289" spans="1:11" ht="15.6" x14ac:dyDescent="0.3">
      <c r="A289" s="7">
        <v>44250</v>
      </c>
      <c r="B289" s="8">
        <v>1132</v>
      </c>
      <c r="C289" s="8">
        <v>78.31</v>
      </c>
      <c r="D289" s="8">
        <v>565</v>
      </c>
      <c r="E289" s="8">
        <v>6133.75</v>
      </c>
      <c r="F289" s="9">
        <v>504</v>
      </c>
      <c r="G289" s="7">
        <v>44250</v>
      </c>
      <c r="H289" s="8">
        <v>1804.400024414062</v>
      </c>
      <c r="I289" s="8">
        <v>158.80000305175781</v>
      </c>
      <c r="J289" s="8">
        <v>286538.729383545</v>
      </c>
      <c r="K289" t="str">
        <f t="shared" si="5"/>
        <v>OK</v>
      </c>
    </row>
    <row r="290" spans="1:11" ht="15.6" x14ac:dyDescent="0.3">
      <c r="A290" s="7">
        <v>44251</v>
      </c>
      <c r="B290" s="8">
        <v>1131.3399999999999</v>
      </c>
      <c r="C290" s="8">
        <v>76</v>
      </c>
      <c r="D290" s="8">
        <v>562.66999999999996</v>
      </c>
      <c r="E290" s="8">
        <v>6150</v>
      </c>
      <c r="F290" s="9">
        <v>498</v>
      </c>
      <c r="G290" s="7">
        <v>44251</v>
      </c>
      <c r="H290" s="8">
        <v>1796.400024414062</v>
      </c>
      <c r="I290" s="8">
        <v>158.6199951171875</v>
      </c>
      <c r="J290" s="8">
        <v>284944.9631010741</v>
      </c>
      <c r="K290" t="str">
        <f t="shared" si="5"/>
        <v>OK</v>
      </c>
    </row>
    <row r="291" spans="1:11" ht="15.6" x14ac:dyDescent="0.3">
      <c r="A291" s="7">
        <v>44252</v>
      </c>
      <c r="B291" s="8">
        <v>1126.9000000000001</v>
      </c>
      <c r="C291" s="8">
        <v>76.5</v>
      </c>
      <c r="D291" s="8">
        <v>562.66499999999996</v>
      </c>
      <c r="E291" s="8">
        <v>6204.62</v>
      </c>
      <c r="F291" s="9">
        <v>501.49</v>
      </c>
      <c r="G291" s="7">
        <v>44252</v>
      </c>
      <c r="H291" s="8">
        <v>1774.400024414062</v>
      </c>
      <c r="I291" s="8">
        <v>158.3999938964844</v>
      </c>
      <c r="J291" s="8">
        <v>281064.95303710923</v>
      </c>
      <c r="K291" t="str">
        <f t="shared" si="5"/>
        <v>OK</v>
      </c>
    </row>
    <row r="292" spans="1:11" ht="15.6" x14ac:dyDescent="0.3">
      <c r="A292" s="7">
        <v>44253</v>
      </c>
      <c r="B292" s="8">
        <v>1114.21</v>
      </c>
      <c r="C292" s="8">
        <v>76</v>
      </c>
      <c r="D292" s="8">
        <v>562.99</v>
      </c>
      <c r="E292" s="8">
        <v>6126.67</v>
      </c>
      <c r="F292" s="9">
        <v>505.4</v>
      </c>
      <c r="G292" s="7">
        <v>44253</v>
      </c>
      <c r="H292" s="8">
        <v>1728.099975585938</v>
      </c>
      <c r="I292" s="8">
        <v>156.96150207519531</v>
      </c>
      <c r="J292" s="8">
        <v>271245.1679040771</v>
      </c>
      <c r="K292" t="str">
        <f t="shared" si="5"/>
        <v>OK</v>
      </c>
    </row>
    <row r="293" spans="1:11" ht="15.6" x14ac:dyDescent="0.3">
      <c r="A293" s="7">
        <v>44256</v>
      </c>
      <c r="B293" s="8">
        <v>1088.75</v>
      </c>
      <c r="C293" s="8">
        <v>75.599999999999994</v>
      </c>
      <c r="D293" s="8">
        <v>560</v>
      </c>
      <c r="E293" s="8">
        <v>6101</v>
      </c>
      <c r="F293" s="9">
        <v>503.5</v>
      </c>
      <c r="G293" s="7">
        <v>44256</v>
      </c>
      <c r="H293" s="8">
        <v>1722.5</v>
      </c>
      <c r="I293" s="8">
        <v>156.4332275390625</v>
      </c>
      <c r="J293" s="8">
        <v>269456.23443603521</v>
      </c>
      <c r="K293" t="str">
        <f t="shared" si="5"/>
        <v>OK</v>
      </c>
    </row>
    <row r="294" spans="1:11" ht="15.6" x14ac:dyDescent="0.3">
      <c r="A294" s="7">
        <v>44257</v>
      </c>
      <c r="B294" s="8">
        <v>1087.02</v>
      </c>
      <c r="C294" s="8">
        <v>75.760000000000005</v>
      </c>
      <c r="D294" s="8">
        <v>559.79750000000001</v>
      </c>
      <c r="E294" s="8">
        <v>6101</v>
      </c>
      <c r="F294" s="9">
        <v>510</v>
      </c>
      <c r="G294" s="7">
        <v>44257</v>
      </c>
      <c r="H294" s="8">
        <v>1733.099975585938</v>
      </c>
      <c r="I294" s="8">
        <v>157.69999694824219</v>
      </c>
      <c r="J294" s="8">
        <v>273309.86086090101</v>
      </c>
      <c r="K294" t="str">
        <f t="shared" si="5"/>
        <v>OK</v>
      </c>
    </row>
    <row r="295" spans="1:11" ht="15.6" x14ac:dyDescent="0.3">
      <c r="A295" s="7">
        <v>44258</v>
      </c>
      <c r="B295" s="8">
        <v>1090.57</v>
      </c>
      <c r="C295" s="8">
        <v>75</v>
      </c>
      <c r="D295" s="8">
        <v>566</v>
      </c>
      <c r="E295" s="8">
        <v>6084</v>
      </c>
      <c r="F295" s="9">
        <v>509.81</v>
      </c>
      <c r="G295" s="7">
        <v>44258</v>
      </c>
      <c r="H295" s="8">
        <v>1715.300048828125</v>
      </c>
      <c r="I295" s="8">
        <v>157.69999694824219</v>
      </c>
      <c r="J295" s="8">
        <v>270502.81246551499</v>
      </c>
      <c r="K295" t="str">
        <f t="shared" si="5"/>
        <v>OK</v>
      </c>
    </row>
    <row r="296" spans="1:11" ht="15.6" x14ac:dyDescent="0.3">
      <c r="A296" s="7">
        <v>44259</v>
      </c>
      <c r="B296" s="8">
        <v>1091.53</v>
      </c>
      <c r="C296" s="8">
        <v>72.760000000000005</v>
      </c>
      <c r="D296" s="8">
        <v>550.20000000000005</v>
      </c>
      <c r="E296" s="8">
        <v>6100</v>
      </c>
      <c r="F296" s="9">
        <v>493.11</v>
      </c>
      <c r="G296" s="7">
        <v>44259</v>
      </c>
      <c r="H296" s="8">
        <v>1700.199951171875</v>
      </c>
      <c r="I296" s="8">
        <v>157</v>
      </c>
      <c r="J296" s="8">
        <v>266931.39233398438</v>
      </c>
      <c r="K296" t="str">
        <f t="shared" si="5"/>
        <v>OK</v>
      </c>
    </row>
    <row r="297" spans="1:11" ht="15.6" x14ac:dyDescent="0.3">
      <c r="A297" s="7">
        <v>44260</v>
      </c>
      <c r="B297" s="8">
        <v>1100.1500000000001</v>
      </c>
      <c r="C297" s="8">
        <v>73.069999999999993</v>
      </c>
      <c r="D297" s="8">
        <v>550.20000000000005</v>
      </c>
      <c r="E297" s="8">
        <v>6081</v>
      </c>
      <c r="F297" s="9">
        <v>494.98</v>
      </c>
      <c r="G297" s="7">
        <v>44260</v>
      </c>
      <c r="H297" s="8">
        <v>1698</v>
      </c>
      <c r="I297" s="8">
        <v>157</v>
      </c>
      <c r="J297" s="8">
        <v>266586</v>
      </c>
      <c r="K297" t="str">
        <f t="shared" si="5"/>
        <v>OK</v>
      </c>
    </row>
    <row r="298" spans="1:11" ht="15.6" x14ac:dyDescent="0.3">
      <c r="A298" s="7">
        <v>44263</v>
      </c>
      <c r="B298" s="8">
        <v>1024.42</v>
      </c>
      <c r="C298" s="8">
        <v>70.06</v>
      </c>
      <c r="D298" s="8">
        <v>555.01</v>
      </c>
      <c r="E298" s="8">
        <v>6090</v>
      </c>
      <c r="F298" s="9">
        <v>470.81</v>
      </c>
      <c r="G298" s="7">
        <v>44263</v>
      </c>
      <c r="H298" s="8">
        <v>1677.699951171875</v>
      </c>
      <c r="I298" s="8">
        <v>156.6499938964844</v>
      </c>
      <c r="J298" s="8">
        <v>262811.68711120641</v>
      </c>
      <c r="K298" t="str">
        <f t="shared" si="5"/>
        <v>OK</v>
      </c>
    </row>
    <row r="299" spans="1:11" ht="15.6" x14ac:dyDescent="0.3">
      <c r="A299" s="7">
        <v>44264</v>
      </c>
      <c r="B299" s="8">
        <v>997.83</v>
      </c>
      <c r="C299" s="8">
        <v>66.959999999999994</v>
      </c>
      <c r="D299" s="8">
        <v>560</v>
      </c>
      <c r="E299" s="8">
        <v>5926.67</v>
      </c>
      <c r="F299" s="9">
        <v>460.54</v>
      </c>
      <c r="G299" s="7">
        <v>44264</v>
      </c>
      <c r="H299" s="8">
        <v>1716.599975585938</v>
      </c>
      <c r="I299" s="8">
        <v>156.75</v>
      </c>
      <c r="J299" s="8">
        <v>269077.0461730957</v>
      </c>
      <c r="K299" t="str">
        <f t="shared" si="5"/>
        <v>OK</v>
      </c>
    </row>
    <row r="300" spans="1:11" ht="15.6" x14ac:dyDescent="0.3">
      <c r="A300" s="7">
        <v>44265</v>
      </c>
      <c r="B300" s="8">
        <v>1007.69</v>
      </c>
      <c r="C300" s="8">
        <v>67.290000000000006</v>
      </c>
      <c r="D300" s="8">
        <v>540</v>
      </c>
      <c r="E300" s="8">
        <v>5948</v>
      </c>
      <c r="F300" s="9">
        <v>466.43</v>
      </c>
      <c r="G300" s="7">
        <v>44265</v>
      </c>
      <c r="H300" s="8">
        <v>1721.5</v>
      </c>
      <c r="I300" s="8">
        <v>156.6499938964844</v>
      </c>
      <c r="J300" s="8">
        <v>269672.96449279791</v>
      </c>
      <c r="K300" t="str">
        <f t="shared" si="5"/>
        <v>OK</v>
      </c>
    </row>
    <row r="301" spans="1:11" ht="15.6" x14ac:dyDescent="0.3">
      <c r="A301" s="7">
        <v>44266</v>
      </c>
      <c r="B301" s="8">
        <v>967.34</v>
      </c>
      <c r="C301" s="8">
        <v>63.47</v>
      </c>
      <c r="D301" s="8">
        <v>560</v>
      </c>
      <c r="E301" s="8">
        <v>5710.5</v>
      </c>
      <c r="F301" s="9">
        <v>474.5</v>
      </c>
      <c r="G301" s="7">
        <v>44266</v>
      </c>
      <c r="H301" s="8">
        <v>1722.300048828125</v>
      </c>
      <c r="I301" s="8">
        <v>156.69999694824219</v>
      </c>
      <c r="J301" s="8">
        <v>269884.41239532462</v>
      </c>
      <c r="K301" t="str">
        <f t="shared" si="5"/>
        <v>OK</v>
      </c>
    </row>
    <row r="302" spans="1:11" ht="15.6" x14ac:dyDescent="0.3">
      <c r="A302" s="7">
        <v>44267</v>
      </c>
      <c r="B302" s="8">
        <v>1000.28</v>
      </c>
      <c r="C302" s="8">
        <v>67.849999999999994</v>
      </c>
      <c r="D302" s="8">
        <v>568.49</v>
      </c>
      <c r="E302" s="8">
        <v>5750</v>
      </c>
      <c r="F302" s="9">
        <v>475.82</v>
      </c>
      <c r="G302" s="7">
        <v>44267</v>
      </c>
      <c r="H302" s="8">
        <v>1719.5</v>
      </c>
      <c r="I302" s="8">
        <v>156.94999694824219</v>
      </c>
      <c r="J302" s="8">
        <v>269875.51975250238</v>
      </c>
      <c r="K302" t="str">
        <f t="shared" si="5"/>
        <v>OK</v>
      </c>
    </row>
    <row r="303" spans="1:11" ht="15.6" x14ac:dyDescent="0.3">
      <c r="A303" s="7">
        <v>44270</v>
      </c>
      <c r="B303" s="8">
        <v>994.25</v>
      </c>
      <c r="C303" s="8">
        <v>68.77</v>
      </c>
      <c r="D303" s="8">
        <v>555</v>
      </c>
      <c r="E303" s="8">
        <v>6036.25</v>
      </c>
      <c r="F303" s="9">
        <v>467.3</v>
      </c>
      <c r="G303" s="7">
        <v>44270</v>
      </c>
      <c r="H303" s="8">
        <v>1728.900024414062</v>
      </c>
      <c r="I303" s="8">
        <v>155.3273010253906</v>
      </c>
      <c r="J303" s="8">
        <v>268545.37453496829</v>
      </c>
      <c r="K303" t="str">
        <f t="shared" si="5"/>
        <v>OK</v>
      </c>
    </row>
    <row r="304" spans="1:11" ht="15.6" x14ac:dyDescent="0.3">
      <c r="A304" s="7">
        <v>44271</v>
      </c>
      <c r="B304" s="8">
        <v>1028.96</v>
      </c>
      <c r="C304" s="8">
        <v>69.209999999999994</v>
      </c>
      <c r="D304" s="8">
        <v>555</v>
      </c>
      <c r="E304" s="8">
        <v>5900</v>
      </c>
      <c r="F304" s="9">
        <v>464.07</v>
      </c>
      <c r="G304" s="7">
        <v>44271</v>
      </c>
      <c r="H304" s="8">
        <v>1730.599975585938</v>
      </c>
      <c r="I304" s="8">
        <v>156.69999694824219</v>
      </c>
      <c r="J304" s="8">
        <v>271185.01089294441</v>
      </c>
      <c r="K304" t="str">
        <f t="shared" si="5"/>
        <v>OK</v>
      </c>
    </row>
    <row r="305" spans="1:11" ht="15.6" x14ac:dyDescent="0.3">
      <c r="A305" s="7">
        <v>44272</v>
      </c>
      <c r="B305" s="8">
        <v>1081.05</v>
      </c>
      <c r="C305" s="8">
        <v>68.5</v>
      </c>
      <c r="D305" s="8">
        <v>554.875</v>
      </c>
      <c r="E305" s="8">
        <v>5950</v>
      </c>
      <c r="F305" s="9">
        <v>462.9</v>
      </c>
      <c r="G305" s="7">
        <v>44272</v>
      </c>
      <c r="H305" s="8">
        <v>1726.800048828125</v>
      </c>
      <c r="I305" s="8">
        <v>156.3999938964844</v>
      </c>
      <c r="J305" s="8">
        <v>270071.51709716773</v>
      </c>
      <c r="K305" t="str">
        <f t="shared" si="5"/>
        <v>OK</v>
      </c>
    </row>
    <row r="306" spans="1:11" ht="15.6" x14ac:dyDescent="0.3">
      <c r="A306" s="7">
        <v>44273</v>
      </c>
      <c r="B306" s="8">
        <v>1100.18</v>
      </c>
      <c r="C306" s="8">
        <v>66.48</v>
      </c>
      <c r="D306" s="8">
        <v>550</v>
      </c>
      <c r="E306" s="8">
        <v>6000</v>
      </c>
      <c r="F306" s="9">
        <v>456.53</v>
      </c>
      <c r="G306" s="7">
        <v>44273</v>
      </c>
      <c r="H306" s="8">
        <v>1732.199951171875</v>
      </c>
      <c r="I306" s="8">
        <v>155.75</v>
      </c>
      <c r="J306" s="8">
        <v>269790.14239501947</v>
      </c>
      <c r="K306" t="str">
        <f t="shared" si="5"/>
        <v>OK</v>
      </c>
    </row>
    <row r="307" spans="1:11" ht="15.6" x14ac:dyDescent="0.3">
      <c r="A307" s="7">
        <v>44274</v>
      </c>
      <c r="B307" s="8">
        <v>1037.28</v>
      </c>
      <c r="C307" s="8">
        <v>66.5</v>
      </c>
      <c r="D307" s="8">
        <v>559.5</v>
      </c>
      <c r="E307" s="8">
        <v>5855</v>
      </c>
      <c r="F307" s="9">
        <v>464.52</v>
      </c>
      <c r="G307" s="7">
        <v>44274</v>
      </c>
      <c r="H307" s="8">
        <v>1741.400024414062</v>
      </c>
      <c r="I307" s="8">
        <v>154.8999938964844</v>
      </c>
      <c r="J307" s="8">
        <v>269742.85315307602</v>
      </c>
      <c r="K307" t="str">
        <f t="shared" si="5"/>
        <v>OK</v>
      </c>
    </row>
    <row r="308" spans="1:11" ht="15.6" x14ac:dyDescent="0.3">
      <c r="A308" s="7">
        <v>44277</v>
      </c>
      <c r="B308" s="8">
        <v>1067.46</v>
      </c>
      <c r="C308" s="8">
        <v>66</v>
      </c>
      <c r="D308" s="8">
        <v>553.94000000000005</v>
      </c>
      <c r="E308" s="8">
        <v>5948.45</v>
      </c>
      <c r="F308" s="9">
        <v>499.35</v>
      </c>
      <c r="G308" s="7">
        <v>44277</v>
      </c>
      <c r="H308" s="8">
        <v>1737.800048828125</v>
      </c>
      <c r="I308" s="8">
        <v>154.47859191894531</v>
      </c>
      <c r="J308" s="8">
        <v>268452.90457964322</v>
      </c>
      <c r="K308" t="str">
        <f t="shared" si="5"/>
        <v>OK</v>
      </c>
    </row>
    <row r="309" spans="1:11" ht="15.6" x14ac:dyDescent="0.3">
      <c r="A309" s="7">
        <v>44279</v>
      </c>
      <c r="B309" s="8">
        <v>1073.1400000000001</v>
      </c>
      <c r="C309" s="8">
        <v>65.86</v>
      </c>
      <c r="D309" s="8">
        <v>536.73</v>
      </c>
      <c r="E309" s="8">
        <v>5950</v>
      </c>
      <c r="F309" s="9">
        <v>510.42</v>
      </c>
      <c r="G309" s="7">
        <v>44279</v>
      </c>
      <c r="H309" s="8">
        <v>1732.900024414062</v>
      </c>
      <c r="I309" s="8">
        <v>155.80000305175781</v>
      </c>
      <c r="J309" s="8">
        <v>269985.82909210213</v>
      </c>
      <c r="K309" t="str">
        <f t="shared" si="5"/>
        <v>OK</v>
      </c>
    </row>
    <row r="310" spans="1:11" ht="15.6" x14ac:dyDescent="0.3">
      <c r="A310" s="7">
        <v>44280</v>
      </c>
      <c r="B310" s="8">
        <v>1100.81</v>
      </c>
      <c r="C310" s="8">
        <v>65.5</v>
      </c>
      <c r="D310" s="8">
        <v>535</v>
      </c>
      <c r="E310" s="8">
        <v>5997.5</v>
      </c>
      <c r="F310" s="9">
        <v>507.66</v>
      </c>
      <c r="G310" s="7">
        <v>44280</v>
      </c>
      <c r="H310" s="8">
        <v>1724.900024414062</v>
      </c>
      <c r="I310" s="8">
        <v>155.80000305175781</v>
      </c>
      <c r="J310" s="8">
        <v>268739.42906768812</v>
      </c>
      <c r="K310" t="str">
        <f t="shared" si="5"/>
        <v>OK</v>
      </c>
    </row>
    <row r="311" spans="1:11" ht="15.6" x14ac:dyDescent="0.3">
      <c r="A311" s="7">
        <v>44281</v>
      </c>
      <c r="B311" s="8">
        <v>1139.01</v>
      </c>
      <c r="C311" s="8">
        <v>64.3</v>
      </c>
      <c r="D311" s="8">
        <v>538</v>
      </c>
      <c r="E311" s="8">
        <v>5940</v>
      </c>
      <c r="F311" s="9">
        <v>499.86</v>
      </c>
      <c r="G311" s="7">
        <v>44281</v>
      </c>
      <c r="H311" s="8">
        <v>1732.199951171875</v>
      </c>
      <c r="I311" s="8">
        <v>154.80000305175781</v>
      </c>
      <c r="J311" s="8">
        <v>268144.55772766098</v>
      </c>
      <c r="K311" t="str">
        <f t="shared" si="5"/>
        <v>OK</v>
      </c>
    </row>
    <row r="312" spans="1:11" ht="15.6" x14ac:dyDescent="0.3">
      <c r="A312" s="7">
        <v>44284</v>
      </c>
      <c r="B312" s="8">
        <v>1129.95</v>
      </c>
      <c r="C312" s="8">
        <v>64.13</v>
      </c>
      <c r="D312" s="8">
        <v>544.91</v>
      </c>
      <c r="E312" s="8">
        <v>5847.5</v>
      </c>
      <c r="F312" s="9">
        <v>482.64</v>
      </c>
      <c r="G312" s="7">
        <v>44284</v>
      </c>
      <c r="H312" s="8">
        <v>1712.099975585938</v>
      </c>
      <c r="I312" s="8">
        <v>154.6600036621094</v>
      </c>
      <c r="J312" s="8">
        <v>264793.38849401852</v>
      </c>
      <c r="K312" t="str">
        <f t="shared" si="5"/>
        <v>OK</v>
      </c>
    </row>
    <row r="313" spans="1:11" ht="15.6" x14ac:dyDescent="0.3">
      <c r="A313" s="7">
        <v>44285</v>
      </c>
      <c r="B313" s="8">
        <v>1164.1500000000001</v>
      </c>
      <c r="C313" s="8">
        <v>62.69</v>
      </c>
      <c r="D313" s="8">
        <v>567.37</v>
      </c>
      <c r="E313" s="8">
        <v>5850</v>
      </c>
      <c r="F313" s="9">
        <v>497.93</v>
      </c>
      <c r="G313" s="7">
        <v>44285</v>
      </c>
      <c r="H313" s="8">
        <v>1683.900024414062</v>
      </c>
      <c r="I313" s="8">
        <v>153.8500061035156</v>
      </c>
      <c r="J313" s="8">
        <v>259068.0290338136</v>
      </c>
      <c r="K313" t="str">
        <f t="shared" si="5"/>
        <v>OK</v>
      </c>
    </row>
    <row r="314" spans="1:11" ht="15.6" x14ac:dyDescent="0.3">
      <c r="A314" s="7">
        <v>44286</v>
      </c>
      <c r="B314" s="8">
        <v>1156.05</v>
      </c>
      <c r="C314" s="8">
        <v>61.34</v>
      </c>
      <c r="D314" s="8">
        <v>587.83000000000004</v>
      </c>
      <c r="E314" s="8">
        <v>5849.9</v>
      </c>
      <c r="F314" s="9">
        <v>505.77</v>
      </c>
      <c r="G314" s="7">
        <v>44286</v>
      </c>
      <c r="H314" s="8">
        <v>1713.800048828125</v>
      </c>
      <c r="I314" s="8">
        <v>152.80000305175781</v>
      </c>
      <c r="J314" s="8">
        <v>261868.65269104019</v>
      </c>
      <c r="K314" t="str">
        <f t="shared" si="5"/>
        <v>OK</v>
      </c>
    </row>
    <row r="315" spans="1:11" ht="15.6" x14ac:dyDescent="0.3">
      <c r="A315" s="7">
        <v>44287</v>
      </c>
      <c r="B315" s="8">
        <v>1151.03</v>
      </c>
      <c r="C315" s="8">
        <v>60.75</v>
      </c>
      <c r="D315" s="8">
        <v>575</v>
      </c>
      <c r="E315" s="8">
        <v>5850</v>
      </c>
      <c r="F315" s="9">
        <v>496.78</v>
      </c>
      <c r="G315" s="7">
        <v>44287</v>
      </c>
      <c r="H315" s="8">
        <v>1726.5</v>
      </c>
      <c r="I315" s="8">
        <v>152.32000732421881</v>
      </c>
      <c r="J315" s="8">
        <v>262980.49264526367</v>
      </c>
      <c r="K315" t="str">
        <f t="shared" si="5"/>
        <v>OK</v>
      </c>
    </row>
    <row r="316" spans="1:11" ht="15.6" x14ac:dyDescent="0.3">
      <c r="A316" s="7">
        <v>44288</v>
      </c>
      <c r="B316" s="8">
        <v>1162.8800000000001</v>
      </c>
      <c r="C316" s="8">
        <v>60.75</v>
      </c>
      <c r="D316" s="8">
        <v>566.01</v>
      </c>
      <c r="E316" s="8">
        <v>5900</v>
      </c>
      <c r="F316" s="9">
        <v>492.09</v>
      </c>
      <c r="G316" s="7">
        <v>44288</v>
      </c>
      <c r="H316" s="8">
        <f>AVERAGE(H314:H315,H317:H318)</f>
        <v>1727.2000122070313</v>
      </c>
      <c r="I316" s="8">
        <f>AVERAGE(I314:I315,I317:I318)</f>
        <v>152.39797973632813</v>
      </c>
      <c r="J316" s="8">
        <f>H316*I316</f>
        <v>263221.79246091284</v>
      </c>
      <c r="K316" t="str">
        <f t="shared" si="5"/>
        <v>OK</v>
      </c>
    </row>
    <row r="317" spans="1:11" ht="15.6" x14ac:dyDescent="0.3">
      <c r="A317" s="7">
        <v>44291</v>
      </c>
      <c r="B317" s="8">
        <v>1157.8399999999999</v>
      </c>
      <c r="C317" s="8">
        <v>60.16</v>
      </c>
      <c r="D317" s="8">
        <v>568.79999999999995</v>
      </c>
      <c r="E317" s="8">
        <v>5850</v>
      </c>
      <c r="F317" s="9">
        <v>485.06</v>
      </c>
      <c r="G317" s="7">
        <v>44291</v>
      </c>
      <c r="H317" s="8">
        <v>1727</v>
      </c>
      <c r="I317" s="8">
        <v>153.25</v>
      </c>
      <c r="J317" s="8">
        <v>264662.75</v>
      </c>
      <c r="K317" t="str">
        <f t="shared" si="5"/>
        <v>OK</v>
      </c>
    </row>
    <row r="318" spans="1:11" ht="15.6" x14ac:dyDescent="0.3">
      <c r="A318" s="7">
        <v>44292</v>
      </c>
      <c r="B318" s="8">
        <v>1152.92</v>
      </c>
      <c r="C318" s="8">
        <v>60.5</v>
      </c>
      <c r="D318" s="8">
        <v>561.20749999999998</v>
      </c>
      <c r="E318" s="8">
        <v>5850</v>
      </c>
      <c r="F318" s="9">
        <v>493.58</v>
      </c>
      <c r="G318" s="7">
        <v>44292</v>
      </c>
      <c r="H318" s="8">
        <v>1741.5</v>
      </c>
      <c r="I318" s="8">
        <v>151.22190856933591</v>
      </c>
      <c r="J318" s="8">
        <v>263352.95377349848</v>
      </c>
      <c r="K318" t="str">
        <f t="shared" si="5"/>
        <v>OK</v>
      </c>
    </row>
    <row r="319" spans="1:11" ht="15.6" x14ac:dyDescent="0.3">
      <c r="A319" s="7">
        <v>44293</v>
      </c>
      <c r="B319" s="8">
        <v>1135.3599999999999</v>
      </c>
      <c r="C319" s="8">
        <v>60</v>
      </c>
      <c r="D319" s="8">
        <v>550.03</v>
      </c>
      <c r="E319" s="8">
        <v>5810</v>
      </c>
      <c r="F319" s="9">
        <v>477.05</v>
      </c>
      <c r="G319" s="7">
        <v>44293</v>
      </c>
      <c r="H319" s="8">
        <v>1740.099975585938</v>
      </c>
      <c r="I319" s="8">
        <v>151.82774353027341</v>
      </c>
      <c r="J319" s="8">
        <v>264195.45281029679</v>
      </c>
      <c r="K319" t="str">
        <f t="shared" si="5"/>
        <v>OK</v>
      </c>
    </row>
    <row r="320" spans="1:11" ht="15.6" x14ac:dyDescent="0.3">
      <c r="A320" s="7">
        <v>44294</v>
      </c>
      <c r="B320" s="8">
        <v>1122.18</v>
      </c>
      <c r="C320" s="8">
        <v>64.5</v>
      </c>
      <c r="D320" s="8">
        <v>559.99</v>
      </c>
      <c r="E320" s="8">
        <v>5800</v>
      </c>
      <c r="F320" s="9">
        <v>481.59</v>
      </c>
      <c r="G320" s="7">
        <v>44294</v>
      </c>
      <c r="H320" s="8">
        <v>1756.800048828125</v>
      </c>
      <c r="I320" s="8">
        <v>151.7998046875</v>
      </c>
      <c r="J320" s="8">
        <v>266681.90428709978</v>
      </c>
      <c r="K320" t="str">
        <f t="shared" si="5"/>
        <v>OK</v>
      </c>
    </row>
    <row r="321" spans="1:11" ht="15.6" x14ac:dyDescent="0.3">
      <c r="A321" s="7">
        <v>44295</v>
      </c>
      <c r="B321" s="8">
        <v>1109.71</v>
      </c>
      <c r="C321" s="8">
        <v>66.86</v>
      </c>
      <c r="D321" s="8">
        <v>562.99</v>
      </c>
      <c r="E321" s="8">
        <v>5849</v>
      </c>
      <c r="F321" s="9">
        <v>481.96</v>
      </c>
      <c r="G321" s="7">
        <v>44295</v>
      </c>
      <c r="H321" s="8">
        <v>1743.300048828125</v>
      </c>
      <c r="I321" s="8">
        <v>151.44224548339841</v>
      </c>
      <c r="J321" s="8">
        <v>264009.27394584939</v>
      </c>
      <c r="K321" t="str">
        <f t="shared" si="5"/>
        <v>OK</v>
      </c>
    </row>
    <row r="322" spans="1:11" ht="15.6" x14ac:dyDescent="0.3">
      <c r="A322" s="7">
        <v>44298</v>
      </c>
      <c r="B322" s="8">
        <v>1110</v>
      </c>
      <c r="C322" s="8">
        <v>65.5</v>
      </c>
      <c r="D322" s="8">
        <v>559.9</v>
      </c>
      <c r="E322" s="8">
        <v>5820</v>
      </c>
      <c r="F322" s="9">
        <v>482.15</v>
      </c>
      <c r="G322" s="7">
        <v>44298</v>
      </c>
      <c r="H322" s="8">
        <v>1731.199951171875</v>
      </c>
      <c r="I322" s="8">
        <v>152.5</v>
      </c>
      <c r="J322" s="8">
        <v>264007.99255371088</v>
      </c>
      <c r="K322" t="str">
        <f t="shared" si="5"/>
        <v>OK</v>
      </c>
    </row>
    <row r="323" spans="1:11" ht="15.6" x14ac:dyDescent="0.3">
      <c r="A323" s="7">
        <v>44299</v>
      </c>
      <c r="B323" s="8">
        <v>1110</v>
      </c>
      <c r="C323" s="8">
        <v>65.7</v>
      </c>
      <c r="D323" s="8">
        <v>558</v>
      </c>
      <c r="E323" s="8">
        <v>5850</v>
      </c>
      <c r="F323" s="9">
        <v>486.03</v>
      </c>
      <c r="G323" s="7">
        <v>44299</v>
      </c>
      <c r="H323" s="8">
        <v>1746.199951171875</v>
      </c>
      <c r="I323" s="8">
        <v>152.6000061035156</v>
      </c>
      <c r="J323" s="8">
        <v>266470.12320678681</v>
      </c>
      <c r="K323" t="str">
        <f t="shared" si="5"/>
        <v>OK</v>
      </c>
    </row>
    <row r="324" spans="1:11" ht="15.6" x14ac:dyDescent="0.3">
      <c r="A324" s="7">
        <v>44300</v>
      </c>
      <c r="B324" s="8">
        <v>1117.6099999999999</v>
      </c>
      <c r="C324" s="8">
        <v>65.05</v>
      </c>
      <c r="D324" s="8">
        <v>550</v>
      </c>
      <c r="E324" s="8">
        <v>5810</v>
      </c>
      <c r="F324" s="9">
        <v>488.01</v>
      </c>
      <c r="G324" s="7">
        <v>44300</v>
      </c>
      <c r="H324" s="8">
        <v>1734.900024414062</v>
      </c>
      <c r="I324" s="8">
        <v>152.6000061035156</v>
      </c>
      <c r="J324" s="8">
        <v>264745.75431457529</v>
      </c>
      <c r="K324" t="str">
        <f t="shared" si="5"/>
        <v>OK</v>
      </c>
    </row>
    <row r="325" spans="1:11" ht="15.6" x14ac:dyDescent="0.3">
      <c r="A325" s="7">
        <v>44301</v>
      </c>
      <c r="B325" s="8">
        <v>1121.6400000000001</v>
      </c>
      <c r="C325" s="8">
        <v>66.349999999999994</v>
      </c>
      <c r="D325" s="8">
        <v>550</v>
      </c>
      <c r="E325" s="8">
        <v>5851.49</v>
      </c>
      <c r="F325" s="9">
        <v>471.16</v>
      </c>
      <c r="G325" s="7">
        <v>44301</v>
      </c>
      <c r="H325" s="8">
        <v>1765.400024414062</v>
      </c>
      <c r="I325" s="8">
        <v>152.6000061035156</v>
      </c>
      <c r="J325" s="8">
        <v>269400.05450073263</v>
      </c>
      <c r="K325" t="str">
        <f t="shared" si="5"/>
        <v>OK</v>
      </c>
    </row>
    <row r="326" spans="1:11" ht="15.6" x14ac:dyDescent="0.3">
      <c r="A326" s="7">
        <v>44302</v>
      </c>
      <c r="B326" s="8">
        <v>1129.82</v>
      </c>
      <c r="C326" s="8">
        <v>65.522499999999994</v>
      </c>
      <c r="D326" s="8">
        <v>550</v>
      </c>
      <c r="E326" s="8">
        <v>5766.82</v>
      </c>
      <c r="F326" s="9">
        <v>471.84</v>
      </c>
      <c r="G326" s="7">
        <v>44302</v>
      </c>
      <c r="H326" s="8">
        <v>1779</v>
      </c>
      <c r="I326" s="8">
        <v>152.55000305175781</v>
      </c>
      <c r="J326" s="8">
        <v>271386.45542907709</v>
      </c>
      <c r="K326" t="str">
        <f t="shared" si="5"/>
        <v>OK</v>
      </c>
    </row>
    <row r="327" spans="1:11" ht="15.6" x14ac:dyDescent="0.3">
      <c r="A327" s="7">
        <v>44305</v>
      </c>
      <c r="B327" s="8">
        <v>1122</v>
      </c>
      <c r="C327" s="8">
        <v>65</v>
      </c>
      <c r="D327" s="8">
        <v>540.01</v>
      </c>
      <c r="E327" s="8">
        <v>5710</v>
      </c>
      <c r="F327" s="9">
        <v>460.48</v>
      </c>
      <c r="G327" s="7">
        <v>44305</v>
      </c>
      <c r="H327" s="8">
        <v>1769.400024414062</v>
      </c>
      <c r="I327" s="8">
        <v>152.06318664550781</v>
      </c>
      <c r="J327" s="8">
        <v>269060.60616304172</v>
      </c>
      <c r="K327" t="str">
        <f t="shared" si="5"/>
        <v>OK</v>
      </c>
    </row>
    <row r="328" spans="1:11" ht="15.6" x14ac:dyDescent="0.3">
      <c r="A328" s="7">
        <v>44306</v>
      </c>
      <c r="B328" s="8">
        <v>1125.23</v>
      </c>
      <c r="C328" s="8">
        <v>65.69</v>
      </c>
      <c r="D328" s="8">
        <v>540.02750000000003</v>
      </c>
      <c r="E328" s="8">
        <v>5800</v>
      </c>
      <c r="F328" s="9">
        <v>469.29</v>
      </c>
      <c r="G328" s="7">
        <v>44306</v>
      </c>
      <c r="H328" s="8">
        <v>1777.300048828125</v>
      </c>
      <c r="I328" s="8">
        <v>152.5</v>
      </c>
      <c r="J328" s="8">
        <v>271038.25744628912</v>
      </c>
      <c r="K328" t="str">
        <f t="shared" si="5"/>
        <v>OK</v>
      </c>
    </row>
    <row r="329" spans="1:11" ht="15.6" x14ac:dyDescent="0.3">
      <c r="A329" s="7">
        <v>44307</v>
      </c>
      <c r="B329" s="8">
        <v>1109.19</v>
      </c>
      <c r="C329" s="8">
        <v>69.16</v>
      </c>
      <c r="D329" s="8">
        <v>535.1</v>
      </c>
      <c r="E329" s="8">
        <v>5726.01</v>
      </c>
      <c r="F329" s="9">
        <v>470.97</v>
      </c>
      <c r="G329" s="7">
        <v>44307</v>
      </c>
      <c r="H329" s="8">
        <v>1792.300048828125</v>
      </c>
      <c r="I329" s="8">
        <v>152.5</v>
      </c>
      <c r="J329" s="8">
        <v>273325.75744628912</v>
      </c>
      <c r="K329" t="str">
        <f t="shared" si="5"/>
        <v>OK</v>
      </c>
    </row>
    <row r="330" spans="1:11" ht="15.6" x14ac:dyDescent="0.3">
      <c r="A330" s="7">
        <v>44308</v>
      </c>
      <c r="B330" s="8">
        <v>1099.48</v>
      </c>
      <c r="C330" s="8">
        <v>66</v>
      </c>
      <c r="D330" s="8">
        <v>535</v>
      </c>
      <c r="E330" s="8">
        <v>5708.5</v>
      </c>
      <c r="F330" s="9">
        <v>462.23</v>
      </c>
      <c r="G330" s="7">
        <v>44308</v>
      </c>
      <c r="H330" s="8">
        <v>1781.199951171875</v>
      </c>
      <c r="I330" s="8">
        <v>152.8999938964844</v>
      </c>
      <c r="J330" s="8">
        <v>272345.46166259801</v>
      </c>
      <c r="K330" t="str">
        <f t="shared" si="5"/>
        <v>OK</v>
      </c>
    </row>
    <row r="331" spans="1:11" ht="15.6" x14ac:dyDescent="0.3">
      <c r="A331" s="7">
        <v>44309</v>
      </c>
      <c r="B331" s="8">
        <v>1083.51</v>
      </c>
      <c r="C331" s="8">
        <v>63.9</v>
      </c>
      <c r="D331" s="8">
        <v>543.5</v>
      </c>
      <c r="E331" s="8">
        <v>5710</v>
      </c>
      <c r="F331" s="9">
        <v>455.74</v>
      </c>
      <c r="G331" s="7">
        <v>44309</v>
      </c>
      <c r="H331" s="8">
        <v>1777</v>
      </c>
      <c r="I331" s="8">
        <v>153</v>
      </c>
      <c r="J331" s="8">
        <v>271881</v>
      </c>
      <c r="K331" t="str">
        <f t="shared" si="5"/>
        <v>OK</v>
      </c>
    </row>
    <row r="332" spans="1:11" ht="15.6" x14ac:dyDescent="0.3">
      <c r="A332" s="7">
        <v>44312</v>
      </c>
      <c r="B332" s="8">
        <v>1082.7</v>
      </c>
      <c r="C332" s="8">
        <v>66.41</v>
      </c>
      <c r="D332" s="8">
        <v>540</v>
      </c>
      <c r="E332" s="8">
        <v>5750</v>
      </c>
      <c r="F332" s="9">
        <v>473.28</v>
      </c>
      <c r="G332" s="7">
        <v>44312</v>
      </c>
      <c r="H332" s="8">
        <v>1779.199951171875</v>
      </c>
      <c r="I332" s="8">
        <v>151.7969055175781</v>
      </c>
      <c r="J332" s="8">
        <v>270077.04688491672</v>
      </c>
      <c r="K332" t="str">
        <f t="shared" si="5"/>
        <v>OK</v>
      </c>
    </row>
    <row r="333" spans="1:11" ht="15.6" x14ac:dyDescent="0.3">
      <c r="A333" s="7">
        <v>44313</v>
      </c>
      <c r="B333" s="8">
        <v>1087.21</v>
      </c>
      <c r="C333" s="8">
        <v>66.41</v>
      </c>
      <c r="D333" s="8">
        <v>541.51</v>
      </c>
      <c r="E333" s="8">
        <v>5840.5</v>
      </c>
      <c r="F333" s="9">
        <v>472.24</v>
      </c>
      <c r="G333" s="7">
        <v>44313</v>
      </c>
      <c r="H333" s="8">
        <v>1778</v>
      </c>
      <c r="I333" s="8">
        <v>153.80999755859381</v>
      </c>
      <c r="J333" s="8">
        <v>273474.17565917969</v>
      </c>
      <c r="K333" t="str">
        <f t="shared" si="5"/>
        <v>OK</v>
      </c>
    </row>
    <row r="334" spans="1:11" ht="15.6" x14ac:dyDescent="0.3">
      <c r="A334" s="7">
        <v>44314</v>
      </c>
      <c r="B334" s="8">
        <v>1085</v>
      </c>
      <c r="C334" s="8">
        <v>65.98</v>
      </c>
      <c r="D334" s="8">
        <v>541.51</v>
      </c>
      <c r="E334" s="8">
        <v>5765</v>
      </c>
      <c r="F334" s="9">
        <v>464.23</v>
      </c>
      <c r="G334" s="7">
        <v>44314</v>
      </c>
      <c r="H334" s="8">
        <v>1773.199951171875</v>
      </c>
      <c r="I334" s="8">
        <v>154</v>
      </c>
      <c r="J334" s="8">
        <v>273072.79248046881</v>
      </c>
      <c r="K334" t="str">
        <f t="shared" si="5"/>
        <v>OK</v>
      </c>
    </row>
    <row r="335" spans="1:11" ht="15.6" x14ac:dyDescent="0.3">
      <c r="A335" s="7">
        <v>44315</v>
      </c>
      <c r="B335" s="8">
        <v>1084.83</v>
      </c>
      <c r="C335" s="8">
        <v>66.010000000000005</v>
      </c>
      <c r="D335" s="8">
        <v>550</v>
      </c>
      <c r="E335" s="8">
        <v>5755</v>
      </c>
      <c r="F335" s="9">
        <v>456.77</v>
      </c>
      <c r="G335" s="7">
        <v>44315</v>
      </c>
      <c r="H335" s="8">
        <v>1768.099975585938</v>
      </c>
      <c r="I335" s="8">
        <v>153.8999938964844</v>
      </c>
      <c r="J335" s="8">
        <v>272110.57545105001</v>
      </c>
      <c r="K335" t="str">
        <f t="shared" si="5"/>
        <v>OK</v>
      </c>
    </row>
    <row r="336" spans="1:11" ht="15.6" x14ac:dyDescent="0.3">
      <c r="A336" s="7">
        <v>44316</v>
      </c>
      <c r="B336" s="8">
        <v>1091.82</v>
      </c>
      <c r="C336" s="8">
        <v>64.989999999999995</v>
      </c>
      <c r="D336" s="8">
        <v>525</v>
      </c>
      <c r="E336" s="8">
        <v>5738.5</v>
      </c>
      <c r="F336" s="9">
        <v>456.7</v>
      </c>
      <c r="G336" s="7">
        <v>44316</v>
      </c>
      <c r="H336" s="8">
        <v>1767.300048828125</v>
      </c>
      <c r="I336" s="8">
        <v>153.1600036621094</v>
      </c>
      <c r="J336" s="8">
        <v>270679.6819505617</v>
      </c>
      <c r="K336" t="str">
        <f t="shared" si="5"/>
        <v>OK</v>
      </c>
    </row>
    <row r="337" spans="1:11" ht="15.6" x14ac:dyDescent="0.3">
      <c r="A337" s="7">
        <v>44319</v>
      </c>
      <c r="B337" s="8">
        <v>1098.3</v>
      </c>
      <c r="C337" s="8">
        <v>67.569999999999993</v>
      </c>
      <c r="D337" s="8">
        <v>540</v>
      </c>
      <c r="E337" s="8">
        <v>5725</v>
      </c>
      <c r="F337" s="9">
        <v>460.14</v>
      </c>
      <c r="G337" s="7">
        <v>44319</v>
      </c>
      <c r="H337" s="8">
        <v>1791.400024414062</v>
      </c>
      <c r="I337" s="8">
        <v>152.58332824707031</v>
      </c>
      <c r="J337" s="8">
        <v>273337.77794698073</v>
      </c>
      <c r="K337" t="str">
        <f t="shared" si="5"/>
        <v>OK</v>
      </c>
    </row>
    <row r="338" spans="1:11" ht="15.6" x14ac:dyDescent="0.3">
      <c r="A338" s="7">
        <v>44320</v>
      </c>
      <c r="B338" s="8">
        <v>1119.82</v>
      </c>
      <c r="C338" s="8">
        <v>66.099999999999994</v>
      </c>
      <c r="D338" s="8">
        <v>535</v>
      </c>
      <c r="E338" s="8">
        <v>5610</v>
      </c>
      <c r="F338" s="9">
        <v>476.53</v>
      </c>
      <c r="G338" s="7">
        <v>44320</v>
      </c>
      <c r="H338" s="8">
        <v>1775.800048828125</v>
      </c>
      <c r="I338" s="8">
        <v>152.80000305175781</v>
      </c>
      <c r="J338" s="8">
        <v>271342.25288024917</v>
      </c>
      <c r="K338" t="str">
        <f t="shared" si="5"/>
        <v>OK</v>
      </c>
    </row>
    <row r="339" spans="1:11" ht="15.6" x14ac:dyDescent="0.3">
      <c r="A339" s="7">
        <v>44321</v>
      </c>
      <c r="B339" s="8">
        <v>1111.92</v>
      </c>
      <c r="C339" s="8">
        <v>67.03</v>
      </c>
      <c r="D339" s="8">
        <v>525.11</v>
      </c>
      <c r="E339" s="8">
        <v>5600</v>
      </c>
      <c r="F339" s="9">
        <v>483.73</v>
      </c>
      <c r="G339" s="7">
        <v>44321</v>
      </c>
      <c r="H339" s="8">
        <v>1784.099975585938</v>
      </c>
      <c r="I339" s="8">
        <v>153.1000061035156</v>
      </c>
      <c r="J339" s="8">
        <v>273145.71715148911</v>
      </c>
      <c r="K339" t="str">
        <f t="shared" si="5"/>
        <v>OK</v>
      </c>
    </row>
    <row r="340" spans="1:11" ht="15.6" x14ac:dyDescent="0.3">
      <c r="A340" s="7">
        <v>44322</v>
      </c>
      <c r="B340" s="8">
        <v>1119.98</v>
      </c>
      <c r="C340" s="8">
        <v>67.61</v>
      </c>
      <c r="D340" s="8">
        <v>531.40250000000003</v>
      </c>
      <c r="E340" s="8">
        <v>5602.5</v>
      </c>
      <c r="F340" s="9">
        <v>486.49</v>
      </c>
      <c r="G340" s="7">
        <v>44322</v>
      </c>
      <c r="H340" s="8">
        <v>1815.5</v>
      </c>
      <c r="I340" s="8">
        <v>152.75</v>
      </c>
      <c r="J340" s="8">
        <v>277317.625</v>
      </c>
      <c r="K340" t="str">
        <f t="shared" si="5"/>
        <v>OK</v>
      </c>
    </row>
    <row r="341" spans="1:11" ht="15.6" x14ac:dyDescent="0.3">
      <c r="A341" s="7">
        <v>44333</v>
      </c>
      <c r="B341" s="8">
        <v>1124.05</v>
      </c>
      <c r="C341" s="8">
        <v>69.63</v>
      </c>
      <c r="D341" s="8">
        <v>535.5</v>
      </c>
      <c r="E341" s="8">
        <v>5600</v>
      </c>
      <c r="F341" s="9">
        <v>482.83</v>
      </c>
      <c r="G341" s="7">
        <v>44333</v>
      </c>
      <c r="H341" s="8">
        <v>1867.5</v>
      </c>
      <c r="I341" s="8">
        <v>152</v>
      </c>
      <c r="J341" s="8">
        <v>283860</v>
      </c>
      <c r="K341" t="str">
        <f t="shared" si="5"/>
        <v>OK</v>
      </c>
    </row>
    <row r="342" spans="1:11" ht="15.6" x14ac:dyDescent="0.3">
      <c r="A342" s="7">
        <v>44334</v>
      </c>
      <c r="B342" s="8">
        <v>1128.97</v>
      </c>
      <c r="C342" s="8">
        <v>70.930000000000007</v>
      </c>
      <c r="D342" s="8">
        <v>530</v>
      </c>
      <c r="E342" s="8">
        <v>5600</v>
      </c>
      <c r="F342" s="9">
        <v>481.48</v>
      </c>
      <c r="G342" s="7">
        <v>44334</v>
      </c>
      <c r="H342" s="8">
        <v>1867.800048828125</v>
      </c>
      <c r="I342" s="8">
        <v>152.5</v>
      </c>
      <c r="J342" s="8">
        <v>284839.50744628912</v>
      </c>
      <c r="K342" t="str">
        <f t="shared" si="5"/>
        <v>OK</v>
      </c>
    </row>
    <row r="343" spans="1:11" ht="15.6" x14ac:dyDescent="0.3">
      <c r="A343" s="7">
        <v>44335</v>
      </c>
      <c r="B343" s="8">
        <v>1125.56</v>
      </c>
      <c r="C343" s="8">
        <v>70.02</v>
      </c>
      <c r="D343" s="8">
        <v>530.04999999999995</v>
      </c>
      <c r="E343" s="8">
        <v>5550</v>
      </c>
      <c r="F343" s="9">
        <v>480.06</v>
      </c>
      <c r="G343" s="7">
        <v>44335</v>
      </c>
      <c r="H343" s="8">
        <v>1881.300048828125</v>
      </c>
      <c r="I343" s="8">
        <v>152.57000732421881</v>
      </c>
      <c r="J343" s="8">
        <v>287029.96222876012</v>
      </c>
      <c r="K343" t="str">
        <f t="shared" si="5"/>
        <v>OK</v>
      </c>
    </row>
    <row r="344" spans="1:11" ht="15.6" x14ac:dyDescent="0.3">
      <c r="A344" s="7">
        <v>44336</v>
      </c>
      <c r="B344" s="8">
        <v>1121.48</v>
      </c>
      <c r="C344" s="8">
        <v>70</v>
      </c>
      <c r="D344" s="8">
        <v>536.26250000000005</v>
      </c>
      <c r="E344" s="8">
        <v>5550.33</v>
      </c>
      <c r="F344" s="9">
        <v>477.12</v>
      </c>
      <c r="G344" s="7">
        <v>44336</v>
      </c>
      <c r="H344" s="8">
        <v>1881.800048828125</v>
      </c>
      <c r="I344" s="8">
        <v>152.80000305175781</v>
      </c>
      <c r="J344" s="8">
        <v>287539.0532037355</v>
      </c>
      <c r="K344" t="str">
        <f t="shared" si="5"/>
        <v>OK</v>
      </c>
    </row>
    <row r="345" spans="1:11" ht="15.6" x14ac:dyDescent="0.3">
      <c r="A345" s="7">
        <v>44337</v>
      </c>
      <c r="B345" s="8">
        <v>1149.73</v>
      </c>
      <c r="C345" s="8">
        <v>71.7</v>
      </c>
      <c r="D345" s="8">
        <v>540</v>
      </c>
      <c r="E345" s="8">
        <v>5798</v>
      </c>
      <c r="F345" s="9">
        <v>480</v>
      </c>
      <c r="G345" s="7">
        <v>44337</v>
      </c>
      <c r="H345" s="8">
        <v>1876.699951171875</v>
      </c>
      <c r="I345" s="8">
        <v>153.1000061035156</v>
      </c>
      <c r="J345" s="8">
        <v>287322.77397888148</v>
      </c>
      <c r="K345" t="str">
        <f t="shared" si="5"/>
        <v>OK</v>
      </c>
    </row>
    <row r="346" spans="1:11" ht="15.6" x14ac:dyDescent="0.3">
      <c r="A346" s="7">
        <v>44340</v>
      </c>
      <c r="B346" s="8">
        <v>1141.1300000000001</v>
      </c>
      <c r="C346" s="8">
        <v>70.56</v>
      </c>
      <c r="D346" s="8">
        <v>545</v>
      </c>
      <c r="E346" s="8">
        <v>5760.75</v>
      </c>
      <c r="F346" s="9">
        <v>479.89</v>
      </c>
      <c r="G346" s="7">
        <v>44340</v>
      </c>
      <c r="H346" s="8">
        <v>1884.599975585938</v>
      </c>
      <c r="I346" s="8">
        <v>153.05000305175781</v>
      </c>
      <c r="J346" s="8">
        <v>288438.03201477038</v>
      </c>
      <c r="K346" t="str">
        <f t="shared" si="5"/>
        <v>OK</v>
      </c>
    </row>
    <row r="347" spans="1:11" ht="15.6" x14ac:dyDescent="0.3">
      <c r="A347" s="7">
        <v>44341</v>
      </c>
      <c r="B347" s="8">
        <v>1130.26</v>
      </c>
      <c r="C347" s="8">
        <v>72</v>
      </c>
      <c r="D347" s="8">
        <v>537.6</v>
      </c>
      <c r="E347" s="8">
        <v>5750</v>
      </c>
      <c r="F347" s="9">
        <v>487.2</v>
      </c>
      <c r="G347" s="7">
        <v>44341</v>
      </c>
      <c r="H347" s="8">
        <v>1898.099975585938</v>
      </c>
      <c r="I347" s="8">
        <v>153.25</v>
      </c>
      <c r="J347" s="8">
        <v>290883.82125854492</v>
      </c>
      <c r="K347" t="str">
        <f t="shared" si="5"/>
        <v>OK</v>
      </c>
    </row>
    <row r="348" spans="1:11" ht="15.6" x14ac:dyDescent="0.3">
      <c r="A348" s="7">
        <v>44342</v>
      </c>
      <c r="B348" s="8">
        <v>1139.75</v>
      </c>
      <c r="C348" s="8">
        <v>74</v>
      </c>
      <c r="D348" s="8">
        <v>540</v>
      </c>
      <c r="E348" s="8">
        <v>5745</v>
      </c>
      <c r="F348" s="9">
        <v>482.68</v>
      </c>
      <c r="G348" s="7">
        <v>44342</v>
      </c>
      <c r="H348" s="8">
        <v>1901.300048828125</v>
      </c>
      <c r="I348" s="8">
        <v>154</v>
      </c>
      <c r="J348" s="8">
        <v>292800.20751953119</v>
      </c>
      <c r="K348" t="str">
        <f t="shared" si="5"/>
        <v>OK</v>
      </c>
    </row>
    <row r="349" spans="1:11" ht="15.6" x14ac:dyDescent="0.3">
      <c r="A349" s="7">
        <v>44343</v>
      </c>
      <c r="B349" s="8">
        <v>1161.71</v>
      </c>
      <c r="C349" s="8">
        <v>75.510000000000005</v>
      </c>
      <c r="D349" s="8">
        <v>540.14</v>
      </c>
      <c r="E349" s="8">
        <v>5678.1</v>
      </c>
      <c r="F349" s="9">
        <v>493.54</v>
      </c>
      <c r="G349" s="7">
        <v>44343</v>
      </c>
      <c r="H349" s="8">
        <v>1895.699951171875</v>
      </c>
      <c r="I349" s="8">
        <v>154.3999938964844</v>
      </c>
      <c r="J349" s="8">
        <v>292696.06089050323</v>
      </c>
      <c r="K349" t="str">
        <f t="shared" ref="K349:K412" si="6">IF(A349=G349,"OK","Mismatched")</f>
        <v>OK</v>
      </c>
    </row>
    <row r="350" spans="1:11" ht="15.6" x14ac:dyDescent="0.3">
      <c r="A350" s="7">
        <v>44344</v>
      </c>
      <c r="B350" s="8">
        <v>1197.3599999999999</v>
      </c>
      <c r="C350" s="8">
        <v>75.5</v>
      </c>
      <c r="D350" s="8">
        <v>540.01</v>
      </c>
      <c r="E350" s="8">
        <v>5701.4</v>
      </c>
      <c r="F350" s="9">
        <v>502.72</v>
      </c>
      <c r="G350" s="7">
        <v>44344</v>
      </c>
      <c r="H350" s="8">
        <v>1902.5</v>
      </c>
      <c r="I350" s="8">
        <v>154.94999694824219</v>
      </c>
      <c r="J350" s="8">
        <v>294792.36919403082</v>
      </c>
      <c r="K350" t="str">
        <f t="shared" si="6"/>
        <v>OK</v>
      </c>
    </row>
    <row r="351" spans="1:11" ht="15.6" x14ac:dyDescent="0.3">
      <c r="A351" s="7">
        <v>44347</v>
      </c>
      <c r="B351" s="8">
        <v>1212.3399999999999</v>
      </c>
      <c r="C351" s="8">
        <v>78.180000000000007</v>
      </c>
      <c r="D351" s="8">
        <v>545</v>
      </c>
      <c r="E351" s="8">
        <v>5682.5</v>
      </c>
      <c r="F351" s="9">
        <v>519.69000000000005</v>
      </c>
      <c r="G351" s="7">
        <v>44347</v>
      </c>
      <c r="H351" s="8">
        <f>AVERAGE(H349:H350,H352:H353)</f>
        <v>1902.1499938964844</v>
      </c>
      <c r="I351" s="8">
        <f>AVERAGE(I349:I350,I352:I353)</f>
        <v>154.05047988891602</v>
      </c>
      <c r="J351" s="8">
        <f>H351*I351</f>
        <v>293027.11938045209</v>
      </c>
      <c r="K351" t="str">
        <f t="shared" si="6"/>
        <v>OK</v>
      </c>
    </row>
    <row r="352" spans="1:11" ht="15.6" x14ac:dyDescent="0.3">
      <c r="A352" s="7">
        <v>44348</v>
      </c>
      <c r="B352" s="8">
        <v>1199.3900000000001</v>
      </c>
      <c r="C352" s="8">
        <v>79</v>
      </c>
      <c r="D352" s="8">
        <v>550</v>
      </c>
      <c r="E352" s="8">
        <v>5700</v>
      </c>
      <c r="F352" s="9">
        <v>522.89</v>
      </c>
      <c r="G352" s="7">
        <v>44348</v>
      </c>
      <c r="H352" s="8">
        <v>1902.900024414062</v>
      </c>
      <c r="I352" s="8">
        <v>152.8519287109375</v>
      </c>
      <c r="J352" s="8">
        <v>290861.93887577951</v>
      </c>
      <c r="K352" t="str">
        <f t="shared" si="6"/>
        <v>OK</v>
      </c>
    </row>
    <row r="353" spans="1:11" ht="15.6" x14ac:dyDescent="0.3">
      <c r="A353" s="7">
        <v>44349</v>
      </c>
      <c r="B353" s="8">
        <v>1211.17</v>
      </c>
      <c r="C353" s="8">
        <v>78</v>
      </c>
      <c r="D353" s="8">
        <v>547.73749999999995</v>
      </c>
      <c r="E353" s="8">
        <v>5586.33</v>
      </c>
      <c r="F353" s="9">
        <v>522.35</v>
      </c>
      <c r="G353" s="7">
        <v>44349</v>
      </c>
      <c r="H353" s="8">
        <v>1907.5</v>
      </c>
      <c r="I353" s="8">
        <v>154</v>
      </c>
      <c r="J353" s="8">
        <v>293755</v>
      </c>
      <c r="K353" t="str">
        <f t="shared" si="6"/>
        <v>OK</v>
      </c>
    </row>
    <row r="354" spans="1:11" ht="15.6" x14ac:dyDescent="0.3">
      <c r="A354" s="7">
        <v>44350</v>
      </c>
      <c r="B354" s="8">
        <v>1236.94</v>
      </c>
      <c r="C354" s="8">
        <v>78</v>
      </c>
      <c r="D354" s="8">
        <v>550</v>
      </c>
      <c r="E354" s="8">
        <v>5688.84</v>
      </c>
      <c r="F354" s="9">
        <v>532.03</v>
      </c>
      <c r="G354" s="7">
        <v>44350</v>
      </c>
      <c r="H354" s="8">
        <v>1871.199951171875</v>
      </c>
      <c r="I354" s="8">
        <v>154.30000305175781</v>
      </c>
      <c r="J354" s="8">
        <v>288726.15817626938</v>
      </c>
      <c r="K354" t="str">
        <f t="shared" si="6"/>
        <v>OK</v>
      </c>
    </row>
    <row r="355" spans="1:11" ht="15.6" x14ac:dyDescent="0.3">
      <c r="A355" s="7">
        <v>44351</v>
      </c>
      <c r="B355" s="8">
        <v>1239.8499999999999</v>
      </c>
      <c r="C355" s="8">
        <v>76.400000000000006</v>
      </c>
      <c r="D355" s="8">
        <v>545.95000000000005</v>
      </c>
      <c r="E355" s="8">
        <v>5715.31</v>
      </c>
      <c r="F355" s="9">
        <v>528.03</v>
      </c>
      <c r="G355" s="7">
        <v>44351</v>
      </c>
      <c r="H355" s="8">
        <v>1889.800048828125</v>
      </c>
      <c r="I355" s="8">
        <v>154.5</v>
      </c>
      <c r="J355" s="8">
        <v>291974.10754394531</v>
      </c>
      <c r="K355" t="str">
        <f t="shared" si="6"/>
        <v>OK</v>
      </c>
    </row>
    <row r="356" spans="1:11" ht="15.6" x14ac:dyDescent="0.3">
      <c r="A356" s="7">
        <v>44354</v>
      </c>
      <c r="B356" s="8">
        <v>1273.45</v>
      </c>
      <c r="C356" s="8">
        <v>79.989999999999995</v>
      </c>
      <c r="D356" s="8">
        <v>550</v>
      </c>
      <c r="E356" s="8">
        <v>5706.67</v>
      </c>
      <c r="F356" s="9">
        <v>538.79</v>
      </c>
      <c r="G356" s="7">
        <v>44354</v>
      </c>
      <c r="H356" s="8">
        <v>1896.800048828125</v>
      </c>
      <c r="I356" s="8">
        <v>154</v>
      </c>
      <c r="J356" s="8">
        <v>292107.20751953119</v>
      </c>
      <c r="K356" t="str">
        <f t="shared" si="6"/>
        <v>OK</v>
      </c>
    </row>
    <row r="357" spans="1:11" ht="15.6" x14ac:dyDescent="0.3">
      <c r="A357" s="7">
        <v>44355</v>
      </c>
      <c r="B357" s="8">
        <v>1275.26</v>
      </c>
      <c r="C357" s="8">
        <v>78.47</v>
      </c>
      <c r="D357" s="8">
        <v>557.83000000000004</v>
      </c>
      <c r="E357" s="8">
        <v>5776.19</v>
      </c>
      <c r="F357" s="9">
        <v>532.16999999999996</v>
      </c>
      <c r="G357" s="7">
        <v>44355</v>
      </c>
      <c r="H357" s="8">
        <v>1892.199951171875</v>
      </c>
      <c r="I357" s="8">
        <v>154</v>
      </c>
      <c r="J357" s="8">
        <v>291398.79248046881</v>
      </c>
      <c r="K357" t="str">
        <f t="shared" si="6"/>
        <v>OK</v>
      </c>
    </row>
    <row r="358" spans="1:11" ht="15.6" x14ac:dyDescent="0.3">
      <c r="A358" s="7">
        <v>44356</v>
      </c>
      <c r="B358" s="8">
        <v>1335.6</v>
      </c>
      <c r="C358" s="8">
        <v>78.12</v>
      </c>
      <c r="D358" s="8">
        <v>555</v>
      </c>
      <c r="E358" s="8">
        <v>5715.12</v>
      </c>
      <c r="F358" s="9">
        <v>530.61</v>
      </c>
      <c r="G358" s="7">
        <v>44356</v>
      </c>
      <c r="H358" s="8">
        <v>1893.199951171875</v>
      </c>
      <c r="I358" s="8">
        <v>155.25</v>
      </c>
      <c r="J358" s="8">
        <v>293919.29241943359</v>
      </c>
      <c r="K358" t="str">
        <f t="shared" si="6"/>
        <v>OK</v>
      </c>
    </row>
    <row r="359" spans="1:11" ht="15.6" x14ac:dyDescent="0.3">
      <c r="A359" s="7">
        <v>44357</v>
      </c>
      <c r="B359" s="8">
        <v>1306.26</v>
      </c>
      <c r="C359" s="8">
        <v>79.16</v>
      </c>
      <c r="D359" s="8">
        <v>550.01</v>
      </c>
      <c r="E359" s="8">
        <v>5800</v>
      </c>
      <c r="F359" s="9">
        <v>533.49</v>
      </c>
      <c r="G359" s="7">
        <v>44357</v>
      </c>
      <c r="H359" s="8">
        <v>1894.199951171875</v>
      </c>
      <c r="I359" s="8">
        <v>155.30000305175781</v>
      </c>
      <c r="J359" s="8">
        <v>294169.25819763169</v>
      </c>
      <c r="K359" t="str">
        <f t="shared" si="6"/>
        <v>OK</v>
      </c>
    </row>
    <row r="360" spans="1:11" ht="15.6" x14ac:dyDescent="0.3">
      <c r="A360" s="7">
        <v>44358</v>
      </c>
      <c r="B360" s="8">
        <v>1317.73</v>
      </c>
      <c r="C360" s="8">
        <v>78.08</v>
      </c>
      <c r="D360" s="8">
        <v>553.00250000000005</v>
      </c>
      <c r="E360" s="8">
        <v>5799.5</v>
      </c>
      <c r="F360" s="9">
        <v>535</v>
      </c>
      <c r="G360" s="7">
        <v>44358</v>
      </c>
      <c r="H360" s="8">
        <v>1877.400024414062</v>
      </c>
      <c r="I360" s="8">
        <v>155.30000305175781</v>
      </c>
      <c r="J360" s="8">
        <v>291560.2295208741</v>
      </c>
      <c r="K360" t="str">
        <f t="shared" si="6"/>
        <v>OK</v>
      </c>
    </row>
    <row r="361" spans="1:11" ht="15.6" x14ac:dyDescent="0.3">
      <c r="A361" s="7">
        <v>44361</v>
      </c>
      <c r="B361" s="8">
        <v>1319.03</v>
      </c>
      <c r="C361" s="8">
        <v>76.55</v>
      </c>
      <c r="D361" s="8">
        <v>552</v>
      </c>
      <c r="E361" s="8">
        <v>5799</v>
      </c>
      <c r="F361" s="9">
        <v>553.19000000000005</v>
      </c>
      <c r="G361" s="7">
        <v>44361</v>
      </c>
      <c r="H361" s="8">
        <v>1864</v>
      </c>
      <c r="I361" s="8">
        <v>155.3999938964844</v>
      </c>
      <c r="J361" s="8">
        <v>289665.58862304688</v>
      </c>
      <c r="K361" t="str">
        <f t="shared" si="6"/>
        <v>OK</v>
      </c>
    </row>
    <row r="362" spans="1:11" ht="15.6" x14ac:dyDescent="0.3">
      <c r="A362" s="7">
        <v>44362</v>
      </c>
      <c r="B362" s="8">
        <v>1346.23</v>
      </c>
      <c r="C362" s="8">
        <v>75.430000000000007</v>
      </c>
      <c r="D362" s="8">
        <v>555</v>
      </c>
      <c r="E362" s="8">
        <v>5730.01</v>
      </c>
      <c r="F362" s="9">
        <v>548.97</v>
      </c>
      <c r="G362" s="7">
        <v>44362</v>
      </c>
      <c r="H362" s="8">
        <v>1854.5</v>
      </c>
      <c r="I362" s="8">
        <v>155.30000305175781</v>
      </c>
      <c r="J362" s="8">
        <v>288003.85565948492</v>
      </c>
      <c r="K362" t="str">
        <f t="shared" si="6"/>
        <v>OK</v>
      </c>
    </row>
    <row r="363" spans="1:11" ht="15.6" x14ac:dyDescent="0.3">
      <c r="A363" s="7">
        <v>44363</v>
      </c>
      <c r="B363" s="8">
        <v>1314.64</v>
      </c>
      <c r="C363" s="8">
        <v>78.5</v>
      </c>
      <c r="D363" s="8">
        <v>555</v>
      </c>
      <c r="E363" s="8">
        <v>5750</v>
      </c>
      <c r="F363" s="9">
        <v>540.78</v>
      </c>
      <c r="G363" s="7">
        <v>44363</v>
      </c>
      <c r="H363" s="8">
        <v>1859.5</v>
      </c>
      <c r="I363" s="8">
        <v>156.3999938964844</v>
      </c>
      <c r="J363" s="8">
        <v>290825.7886505127</v>
      </c>
      <c r="K363" t="str">
        <f t="shared" si="6"/>
        <v>OK</v>
      </c>
    </row>
    <row r="364" spans="1:11" ht="15.6" x14ac:dyDescent="0.3">
      <c r="A364" s="7">
        <v>44364</v>
      </c>
      <c r="B364" s="8">
        <v>1294.99</v>
      </c>
      <c r="C364" s="8">
        <v>77.33</v>
      </c>
      <c r="D364" s="8">
        <v>550</v>
      </c>
      <c r="E364" s="8">
        <v>5780</v>
      </c>
      <c r="F364" s="9">
        <v>529.57000000000005</v>
      </c>
      <c r="G364" s="7">
        <v>44364</v>
      </c>
      <c r="H364" s="8">
        <v>1773.800048828125</v>
      </c>
      <c r="I364" s="8">
        <v>156</v>
      </c>
      <c r="J364" s="8">
        <v>276712.8076171875</v>
      </c>
      <c r="K364" t="str">
        <f t="shared" si="6"/>
        <v>OK</v>
      </c>
    </row>
    <row r="365" spans="1:11" ht="15.6" x14ac:dyDescent="0.3">
      <c r="A365" s="7">
        <v>44365</v>
      </c>
      <c r="B365" s="8">
        <v>1293.25</v>
      </c>
      <c r="C365" s="8">
        <v>76.790000000000006</v>
      </c>
      <c r="D365" s="8">
        <v>541.17999999999995</v>
      </c>
      <c r="E365" s="8">
        <v>5750</v>
      </c>
      <c r="F365" s="9">
        <v>534.78</v>
      </c>
      <c r="G365" s="7">
        <v>44365</v>
      </c>
      <c r="H365" s="8">
        <v>1767.900024414062</v>
      </c>
      <c r="I365" s="8">
        <v>156.5</v>
      </c>
      <c r="J365" s="8">
        <v>276676.35382080078</v>
      </c>
      <c r="K365" t="str">
        <f t="shared" si="6"/>
        <v>OK</v>
      </c>
    </row>
    <row r="366" spans="1:11" ht="15.6" x14ac:dyDescent="0.3">
      <c r="A366" s="7">
        <v>44368</v>
      </c>
      <c r="B366" s="8">
        <v>1282.51</v>
      </c>
      <c r="C366" s="8">
        <v>75.5</v>
      </c>
      <c r="D366" s="8">
        <v>538.34</v>
      </c>
      <c r="E366" s="8">
        <v>5750</v>
      </c>
      <c r="F366" s="9">
        <v>522.13</v>
      </c>
      <c r="G366" s="7">
        <v>44368</v>
      </c>
      <c r="H366" s="8">
        <v>1781.800048828125</v>
      </c>
      <c r="I366" s="8">
        <v>156.5</v>
      </c>
      <c r="J366" s="8">
        <v>278851.70764160162</v>
      </c>
      <c r="K366" t="str">
        <f t="shared" si="6"/>
        <v>OK</v>
      </c>
    </row>
    <row r="367" spans="1:11" ht="15.6" x14ac:dyDescent="0.3">
      <c r="A367" s="7">
        <v>44369</v>
      </c>
      <c r="B367" s="8">
        <v>1270</v>
      </c>
      <c r="C367" s="8">
        <v>79.48</v>
      </c>
      <c r="D367" s="8">
        <v>538.65499999999997</v>
      </c>
      <c r="E367" s="8">
        <v>5760</v>
      </c>
      <c r="F367" s="9">
        <v>526.69000000000005</v>
      </c>
      <c r="G367" s="7">
        <v>44369</v>
      </c>
      <c r="H367" s="8">
        <v>1776.300048828125</v>
      </c>
      <c r="I367" s="8">
        <v>157</v>
      </c>
      <c r="J367" s="8">
        <v>278879.10766601563</v>
      </c>
      <c r="K367" t="str">
        <f t="shared" si="6"/>
        <v>OK</v>
      </c>
    </row>
    <row r="368" spans="1:11" ht="15.6" x14ac:dyDescent="0.3">
      <c r="A368" s="7">
        <v>44370</v>
      </c>
      <c r="B368" s="8">
        <v>1275.79</v>
      </c>
      <c r="C368" s="8">
        <v>80</v>
      </c>
      <c r="D368" s="8">
        <v>539.99</v>
      </c>
      <c r="E368" s="8">
        <v>5750</v>
      </c>
      <c r="F368" s="9">
        <v>524.34</v>
      </c>
      <c r="G368" s="7">
        <v>44370</v>
      </c>
      <c r="H368" s="8">
        <v>1782.300048828125</v>
      </c>
      <c r="I368" s="8">
        <v>157.5</v>
      </c>
      <c r="J368" s="8">
        <v>280712.25769042969</v>
      </c>
      <c r="K368" t="str">
        <f t="shared" si="6"/>
        <v>OK</v>
      </c>
    </row>
    <row r="369" spans="1:11" ht="15.6" x14ac:dyDescent="0.3">
      <c r="A369" s="7">
        <v>44371</v>
      </c>
      <c r="B369" s="8">
        <v>1270</v>
      </c>
      <c r="C369" s="8">
        <v>79.989999999999995</v>
      </c>
      <c r="D369" s="8">
        <v>535.11</v>
      </c>
      <c r="E369" s="8">
        <v>5760</v>
      </c>
      <c r="F369" s="9">
        <v>518.54</v>
      </c>
      <c r="G369" s="7">
        <v>44371</v>
      </c>
      <c r="H369" s="8">
        <v>1775.599975585938</v>
      </c>
      <c r="I369" s="8">
        <v>158</v>
      </c>
      <c r="J369" s="8">
        <v>280544.79614257813</v>
      </c>
      <c r="K369" t="str">
        <f t="shared" si="6"/>
        <v>OK</v>
      </c>
    </row>
    <row r="370" spans="1:11" ht="15.6" x14ac:dyDescent="0.3">
      <c r="A370" s="7">
        <v>44372</v>
      </c>
      <c r="B370" s="8">
        <v>1247.25</v>
      </c>
      <c r="C370" s="8">
        <v>77.790000000000006</v>
      </c>
      <c r="D370" s="8">
        <v>532.99</v>
      </c>
      <c r="E370" s="8">
        <v>5815</v>
      </c>
      <c r="F370" s="9">
        <v>510.22</v>
      </c>
      <c r="G370" s="7">
        <v>44372</v>
      </c>
      <c r="H370" s="8">
        <v>1776.599975585938</v>
      </c>
      <c r="I370" s="8">
        <v>157.6000061035156</v>
      </c>
      <c r="J370" s="8">
        <v>279992.16699584952</v>
      </c>
      <c r="K370" t="str">
        <f t="shared" si="6"/>
        <v>OK</v>
      </c>
    </row>
    <row r="371" spans="1:11" ht="15.6" x14ac:dyDescent="0.3">
      <c r="A371" s="7">
        <v>44375</v>
      </c>
      <c r="B371" s="8">
        <v>1228.53</v>
      </c>
      <c r="C371" s="8">
        <v>75.11</v>
      </c>
      <c r="D371" s="8">
        <v>554.84</v>
      </c>
      <c r="E371" s="8">
        <v>5794.75</v>
      </c>
      <c r="F371" s="9">
        <v>525.63</v>
      </c>
      <c r="G371" s="7">
        <v>44375</v>
      </c>
      <c r="H371" s="8">
        <v>1779.599975585938</v>
      </c>
      <c r="I371" s="8">
        <v>156.53004455566409</v>
      </c>
      <c r="J371" s="8">
        <v>278560.86346972547</v>
      </c>
      <c r="K371" t="str">
        <f t="shared" si="6"/>
        <v>OK</v>
      </c>
    </row>
    <row r="372" spans="1:11" ht="15.6" x14ac:dyDescent="0.3">
      <c r="A372" s="7">
        <v>44376</v>
      </c>
      <c r="B372" s="8">
        <v>1277.75</v>
      </c>
      <c r="C372" s="8">
        <v>75.45</v>
      </c>
      <c r="D372" s="8">
        <v>573.22</v>
      </c>
      <c r="E372" s="8">
        <v>5800</v>
      </c>
      <c r="F372" s="9">
        <v>544.67999999999995</v>
      </c>
      <c r="G372" s="7">
        <v>44376</v>
      </c>
      <c r="H372" s="8">
        <v>1762.800048828125</v>
      </c>
      <c r="I372" s="8">
        <v>157.75</v>
      </c>
      <c r="J372" s="8">
        <v>278081.70770263672</v>
      </c>
      <c r="K372" t="str">
        <f t="shared" si="6"/>
        <v>OK</v>
      </c>
    </row>
    <row r="373" spans="1:11" ht="15.6" x14ac:dyDescent="0.3">
      <c r="A373" s="7">
        <v>44377</v>
      </c>
      <c r="B373" s="8">
        <v>1254.1400000000001</v>
      </c>
      <c r="C373" s="8">
        <v>75.2</v>
      </c>
      <c r="D373" s="8">
        <v>581.79999999999995</v>
      </c>
      <c r="E373" s="8">
        <v>5829.916666666667</v>
      </c>
      <c r="F373" s="9">
        <v>545.20000000000005</v>
      </c>
      <c r="G373" s="7">
        <v>44377</v>
      </c>
      <c r="H373" s="8">
        <v>1770.800048828125</v>
      </c>
      <c r="I373" s="8">
        <v>158.1000061035156</v>
      </c>
      <c r="J373" s="8">
        <v>279963.49852783227</v>
      </c>
      <c r="K373" t="str">
        <f t="shared" si="6"/>
        <v>OK</v>
      </c>
    </row>
    <row r="374" spans="1:11" ht="15.6" x14ac:dyDescent="0.3">
      <c r="A374" s="7">
        <v>44378</v>
      </c>
      <c r="B374" s="8">
        <v>1262.31</v>
      </c>
      <c r="C374" s="8">
        <v>77.08</v>
      </c>
      <c r="D374" s="8">
        <v>565.505</v>
      </c>
      <c r="E374" s="8">
        <v>5895</v>
      </c>
      <c r="F374" s="9">
        <v>535.5</v>
      </c>
      <c r="G374" s="7">
        <v>44378</v>
      </c>
      <c r="H374" s="8">
        <v>1775.900024414062</v>
      </c>
      <c r="I374" s="8">
        <v>157.8500061035156</v>
      </c>
      <c r="J374" s="8">
        <v>280325.82969299331</v>
      </c>
      <c r="K374" t="str">
        <f t="shared" si="6"/>
        <v>OK</v>
      </c>
    </row>
    <row r="375" spans="1:11" ht="15.6" x14ac:dyDescent="0.3">
      <c r="A375" s="7">
        <v>44379</v>
      </c>
      <c r="B375" s="8">
        <v>1247.6600000000001</v>
      </c>
      <c r="C375" s="8">
        <v>77.010000000000005</v>
      </c>
      <c r="D375" s="8">
        <v>563</v>
      </c>
      <c r="E375" s="8">
        <v>5848.3055555555557</v>
      </c>
      <c r="F375" s="9">
        <v>528.9</v>
      </c>
      <c r="G375" s="7">
        <v>44379</v>
      </c>
      <c r="H375" s="8">
        <v>1782.599975585938</v>
      </c>
      <c r="I375" s="8">
        <v>157.8500061035156</v>
      </c>
      <c r="J375" s="8">
        <v>281383.41702636698</v>
      </c>
      <c r="K375" t="str">
        <f t="shared" si="6"/>
        <v>OK</v>
      </c>
    </row>
    <row r="376" spans="1:11" ht="15.6" x14ac:dyDescent="0.3">
      <c r="A376" s="7">
        <v>44382</v>
      </c>
      <c r="B376" s="8">
        <v>1242.55</v>
      </c>
      <c r="C376" s="8">
        <v>78</v>
      </c>
      <c r="D376" s="8">
        <v>544</v>
      </c>
      <c r="E376" s="8">
        <v>5854.4351851851852</v>
      </c>
      <c r="F376" s="9">
        <v>521.37</v>
      </c>
      <c r="G376" s="7">
        <v>44382</v>
      </c>
      <c r="H376" s="8">
        <f>AVERAGE(H374:H375,H377:H378)</f>
        <v>1788.375</v>
      </c>
      <c r="I376" s="8">
        <f>AVERAGE(I374:I375,I377:I378)</f>
        <v>157.62208557128906</v>
      </c>
      <c r="J376" s="8">
        <f>H376*I376</f>
        <v>281887.39728355408</v>
      </c>
      <c r="K376" t="str">
        <f t="shared" si="6"/>
        <v>OK</v>
      </c>
    </row>
    <row r="377" spans="1:11" ht="15.6" x14ac:dyDescent="0.3">
      <c r="A377" s="7">
        <v>44383</v>
      </c>
      <c r="B377" s="8">
        <v>1237</v>
      </c>
      <c r="C377" s="8">
        <v>77.010000000000005</v>
      </c>
      <c r="D377" s="8">
        <v>545</v>
      </c>
      <c r="E377" s="8">
        <v>5820</v>
      </c>
      <c r="F377" s="9">
        <v>523.1</v>
      </c>
      <c r="G377" s="7">
        <v>44383</v>
      </c>
      <c r="H377" s="8">
        <v>1793.5</v>
      </c>
      <c r="I377" s="8">
        <v>156.6883239746094</v>
      </c>
      <c r="J377" s="8">
        <v>281020.50904846191</v>
      </c>
      <c r="K377" t="str">
        <f t="shared" si="6"/>
        <v>OK</v>
      </c>
    </row>
    <row r="378" spans="1:11" ht="15.6" x14ac:dyDescent="0.3">
      <c r="A378" s="7">
        <v>44384</v>
      </c>
      <c r="B378" s="8">
        <v>1240</v>
      </c>
      <c r="C378" s="8">
        <v>75.45</v>
      </c>
      <c r="D378" s="8">
        <v>548.5</v>
      </c>
      <c r="E378" s="8">
        <v>5938.6087962962974</v>
      </c>
      <c r="F378" s="9">
        <v>521.86</v>
      </c>
      <c r="G378" s="7">
        <v>44384</v>
      </c>
      <c r="H378" s="8">
        <v>1801.5</v>
      </c>
      <c r="I378" s="8">
        <v>158.1000061035156</v>
      </c>
      <c r="J378" s="8">
        <v>284817.1609954834</v>
      </c>
      <c r="K378" t="str">
        <f t="shared" si="6"/>
        <v>OK</v>
      </c>
    </row>
    <row r="379" spans="1:11" ht="15.6" x14ac:dyDescent="0.3">
      <c r="A379" s="7">
        <v>44385</v>
      </c>
      <c r="B379" s="8">
        <v>1239.21</v>
      </c>
      <c r="C379" s="8">
        <v>77.09</v>
      </c>
      <c r="D379" s="8">
        <v>550</v>
      </c>
      <c r="E379" s="8">
        <v>5990</v>
      </c>
      <c r="F379" s="9">
        <v>527.21</v>
      </c>
      <c r="G379" s="7">
        <v>44385</v>
      </c>
      <c r="H379" s="8">
        <v>1799.599975585938</v>
      </c>
      <c r="I379" s="8">
        <v>158.3999938964844</v>
      </c>
      <c r="J379" s="8">
        <v>285056.62514892587</v>
      </c>
      <c r="K379" t="str">
        <f t="shared" si="6"/>
        <v>OK</v>
      </c>
    </row>
    <row r="380" spans="1:11" ht="15.6" x14ac:dyDescent="0.3">
      <c r="A380" s="7">
        <v>44386</v>
      </c>
      <c r="B380" s="8">
        <v>1231.7</v>
      </c>
      <c r="C380" s="8">
        <v>75.94</v>
      </c>
      <c r="D380" s="8">
        <v>555</v>
      </c>
      <c r="E380" s="8">
        <v>6090</v>
      </c>
      <c r="F380" s="9">
        <v>520.47</v>
      </c>
      <c r="G380" s="7">
        <v>44386</v>
      </c>
      <c r="H380" s="8">
        <v>1810</v>
      </c>
      <c r="I380" s="8">
        <v>158.3999938964844</v>
      </c>
      <c r="J380" s="8">
        <v>286703.98895263672</v>
      </c>
      <c r="K380" t="str">
        <f t="shared" si="6"/>
        <v>OK</v>
      </c>
    </row>
    <row r="381" spans="1:11" ht="15.6" x14ac:dyDescent="0.3">
      <c r="A381" s="7">
        <v>44389</v>
      </c>
      <c r="B381" s="8">
        <v>1215.3900000000001</v>
      </c>
      <c r="C381" s="8">
        <v>76.45</v>
      </c>
      <c r="D381" s="8">
        <v>546.82749999999999</v>
      </c>
      <c r="E381" s="8">
        <v>5875</v>
      </c>
      <c r="F381" s="9">
        <v>516</v>
      </c>
      <c r="G381" s="7">
        <v>44389</v>
      </c>
      <c r="H381" s="8">
        <v>1805.5</v>
      </c>
      <c r="I381" s="8">
        <v>157.98341369628909</v>
      </c>
      <c r="J381" s="8">
        <v>285239.0534286499</v>
      </c>
      <c r="K381" t="str">
        <f t="shared" si="6"/>
        <v>OK</v>
      </c>
    </row>
    <row r="382" spans="1:11" ht="15.6" x14ac:dyDescent="0.3">
      <c r="A382" s="7">
        <v>44390</v>
      </c>
      <c r="B382" s="8">
        <v>1201.8499999999999</v>
      </c>
      <c r="C382" s="8">
        <v>76.739999999999995</v>
      </c>
      <c r="D382" s="8">
        <v>540.30999999999995</v>
      </c>
      <c r="E382" s="8">
        <v>5815.01</v>
      </c>
      <c r="F382" s="9">
        <v>515</v>
      </c>
      <c r="G382" s="7">
        <v>44390</v>
      </c>
      <c r="H382" s="8">
        <v>1809.400024414062</v>
      </c>
      <c r="I382" s="8">
        <v>159.25</v>
      </c>
      <c r="J382" s="8">
        <v>288146.95388793951</v>
      </c>
      <c r="K382" t="str">
        <f t="shared" si="6"/>
        <v>OK</v>
      </c>
    </row>
    <row r="383" spans="1:11" ht="15.6" x14ac:dyDescent="0.3">
      <c r="A383" s="7">
        <v>44391</v>
      </c>
      <c r="B383" s="8">
        <v>1240.23</v>
      </c>
      <c r="C383" s="8">
        <v>76.569999999999993</v>
      </c>
      <c r="D383" s="8">
        <v>542</v>
      </c>
      <c r="E383" s="8">
        <v>5863.336666666667</v>
      </c>
      <c r="F383" s="9">
        <v>515.25</v>
      </c>
      <c r="G383" s="7">
        <v>44391</v>
      </c>
      <c r="H383" s="8">
        <v>1824.300048828125</v>
      </c>
      <c r="I383" s="8">
        <v>159.1000061035156</v>
      </c>
      <c r="J383" s="8">
        <v>290246.14890319848</v>
      </c>
      <c r="K383" t="str">
        <f t="shared" si="6"/>
        <v>OK</v>
      </c>
    </row>
    <row r="384" spans="1:11" ht="15.6" x14ac:dyDescent="0.3">
      <c r="A384" s="7">
        <v>44392</v>
      </c>
      <c r="B384" s="8">
        <v>1244.8900000000001</v>
      </c>
      <c r="C384" s="8">
        <v>77.069999999999993</v>
      </c>
      <c r="D384" s="8">
        <v>543.20499999999993</v>
      </c>
      <c r="E384" s="8">
        <v>5867.086666666667</v>
      </c>
      <c r="F384" s="9">
        <v>524.95000000000005</v>
      </c>
      <c r="G384" s="7">
        <v>44392</v>
      </c>
      <c r="H384" s="8">
        <v>1828.400024414062</v>
      </c>
      <c r="I384" s="8">
        <v>159.1000061035156</v>
      </c>
      <c r="J384" s="8">
        <v>290898.45504394552</v>
      </c>
      <c r="K384" t="str">
        <f t="shared" si="6"/>
        <v>OK</v>
      </c>
    </row>
    <row r="385" spans="1:11" ht="15.6" x14ac:dyDescent="0.3">
      <c r="A385" s="7">
        <v>44393</v>
      </c>
      <c r="B385" s="8">
        <v>1260.03</v>
      </c>
      <c r="C385" s="8">
        <v>78</v>
      </c>
      <c r="D385" s="8">
        <v>545</v>
      </c>
      <c r="E385" s="8">
        <v>5900</v>
      </c>
      <c r="F385" s="9">
        <v>518.13</v>
      </c>
      <c r="G385" s="7">
        <v>44393</v>
      </c>
      <c r="H385" s="8">
        <v>1814.5</v>
      </c>
      <c r="I385" s="8">
        <v>159.1000061035156</v>
      </c>
      <c r="J385" s="8">
        <v>288686.9610748291</v>
      </c>
      <c r="K385" t="str">
        <f t="shared" si="6"/>
        <v>OK</v>
      </c>
    </row>
    <row r="386" spans="1:11" ht="15.6" x14ac:dyDescent="0.3">
      <c r="A386" s="7">
        <v>44396</v>
      </c>
      <c r="B386" s="8">
        <v>1272.97</v>
      </c>
      <c r="C386" s="8">
        <v>77.98</v>
      </c>
      <c r="D386" s="8">
        <v>545.51</v>
      </c>
      <c r="E386" s="8">
        <v>5890</v>
      </c>
      <c r="F386" s="9">
        <v>518.79999999999995</v>
      </c>
      <c r="G386" s="7">
        <v>44396</v>
      </c>
      <c r="H386" s="8">
        <v>1808.699951171875</v>
      </c>
      <c r="I386" s="8">
        <v>158.1028137207031</v>
      </c>
      <c r="J386" s="8">
        <v>285960.55145677179</v>
      </c>
      <c r="K386" t="str">
        <f t="shared" si="6"/>
        <v>OK</v>
      </c>
    </row>
    <row r="387" spans="1:11" ht="15.6" x14ac:dyDescent="0.3">
      <c r="A387" s="7">
        <v>44400</v>
      </c>
      <c r="B387" s="8">
        <v>1254.9100000000001</v>
      </c>
      <c r="C387" s="8">
        <v>76.5</v>
      </c>
      <c r="D387" s="8">
        <v>554.14</v>
      </c>
      <c r="E387" s="8">
        <v>5960</v>
      </c>
      <c r="F387" s="9">
        <v>523.94000000000005</v>
      </c>
      <c r="G387" s="7">
        <v>44400</v>
      </c>
      <c r="H387" s="8">
        <v>1801.400024414062</v>
      </c>
      <c r="I387" s="8">
        <v>160.5</v>
      </c>
      <c r="J387" s="8">
        <v>289124.70391845697</v>
      </c>
      <c r="K387" t="str">
        <f t="shared" si="6"/>
        <v>OK</v>
      </c>
    </row>
    <row r="388" spans="1:11" ht="15.6" x14ac:dyDescent="0.3">
      <c r="A388" s="7">
        <v>44403</v>
      </c>
      <c r="B388" s="8">
        <v>1256.25</v>
      </c>
      <c r="C388" s="8">
        <v>76.62</v>
      </c>
      <c r="D388" s="8">
        <v>549.66250000000002</v>
      </c>
      <c r="E388" s="8">
        <v>5945.83</v>
      </c>
      <c r="F388" s="9">
        <v>524</v>
      </c>
      <c r="G388" s="7">
        <v>44403</v>
      </c>
      <c r="H388" s="8">
        <v>1798.699951171875</v>
      </c>
      <c r="I388" s="8">
        <v>159.38554382324219</v>
      </c>
      <c r="J388" s="8">
        <v>286686.76989236852</v>
      </c>
      <c r="K388" t="str">
        <f t="shared" si="6"/>
        <v>OK</v>
      </c>
    </row>
    <row r="389" spans="1:11" ht="15.6" x14ac:dyDescent="0.3">
      <c r="A389" s="7">
        <v>44404</v>
      </c>
      <c r="B389" s="8">
        <v>1249.95</v>
      </c>
      <c r="C389" s="8">
        <v>82.36</v>
      </c>
      <c r="D389" s="8">
        <v>549</v>
      </c>
      <c r="E389" s="8">
        <v>5961</v>
      </c>
      <c r="F389" s="9">
        <v>525.01</v>
      </c>
      <c r="G389" s="7">
        <v>44404</v>
      </c>
      <c r="H389" s="8">
        <v>1799.5</v>
      </c>
      <c r="I389" s="8">
        <v>161</v>
      </c>
      <c r="J389" s="8">
        <v>289719.5</v>
      </c>
      <c r="K389" t="str">
        <f t="shared" si="6"/>
        <v>OK</v>
      </c>
    </row>
    <row r="390" spans="1:11" ht="15.6" x14ac:dyDescent="0.3">
      <c r="A390" s="7">
        <v>44405</v>
      </c>
      <c r="B390" s="8">
        <v>1239.73</v>
      </c>
      <c r="C390" s="8">
        <v>86.87</v>
      </c>
      <c r="D390" s="8">
        <v>550</v>
      </c>
      <c r="E390" s="8">
        <v>5950</v>
      </c>
      <c r="F390" s="9">
        <v>525.15</v>
      </c>
      <c r="G390" s="7">
        <v>44405</v>
      </c>
      <c r="H390" s="8">
        <v>1799.5</v>
      </c>
      <c r="I390" s="8">
        <v>160.8999938964844</v>
      </c>
      <c r="J390" s="8">
        <v>289539.53901672357</v>
      </c>
      <c r="K390" t="str">
        <f t="shared" si="6"/>
        <v>OK</v>
      </c>
    </row>
    <row r="391" spans="1:11" ht="15.6" x14ac:dyDescent="0.3">
      <c r="A391" s="7">
        <v>44406</v>
      </c>
      <c r="B391" s="8">
        <v>1235</v>
      </c>
      <c r="C391" s="8">
        <v>87.04</v>
      </c>
      <c r="D391" s="8">
        <v>540</v>
      </c>
      <c r="E391" s="8">
        <v>5927</v>
      </c>
      <c r="F391" s="9">
        <v>525.07000000000005</v>
      </c>
      <c r="G391" s="7">
        <v>44406</v>
      </c>
      <c r="H391" s="8">
        <v>1831.199951171875</v>
      </c>
      <c r="I391" s="8">
        <v>161.5</v>
      </c>
      <c r="J391" s="8">
        <v>295738.79211425781</v>
      </c>
      <c r="K391" t="str">
        <f t="shared" si="6"/>
        <v>OK</v>
      </c>
    </row>
    <row r="392" spans="1:11" ht="15.6" x14ac:dyDescent="0.3">
      <c r="A392" s="7">
        <v>44407</v>
      </c>
      <c r="B392" s="8">
        <v>1235.99</v>
      </c>
      <c r="C392" s="8">
        <v>86.05</v>
      </c>
      <c r="D392" s="8">
        <v>549</v>
      </c>
      <c r="E392" s="8">
        <v>5900</v>
      </c>
      <c r="F392" s="9">
        <v>528.99</v>
      </c>
      <c r="G392" s="7">
        <v>44407</v>
      </c>
      <c r="H392" s="8">
        <v>1812.599975585938</v>
      </c>
      <c r="I392" s="8">
        <v>160.92839050292969</v>
      </c>
      <c r="J392" s="8">
        <v>291698.79669669463</v>
      </c>
      <c r="K392" t="str">
        <f t="shared" si="6"/>
        <v>OK</v>
      </c>
    </row>
    <row r="393" spans="1:11" ht="15.6" x14ac:dyDescent="0.3">
      <c r="A393" s="7">
        <v>44410</v>
      </c>
      <c r="B393" s="8">
        <v>1264.06</v>
      </c>
      <c r="C393" s="8">
        <v>88.16</v>
      </c>
      <c r="D393" s="8">
        <v>543.20000000000005</v>
      </c>
      <c r="E393" s="8">
        <v>5910</v>
      </c>
      <c r="F393" s="9">
        <v>523.26</v>
      </c>
      <c r="G393" s="7">
        <v>44410</v>
      </c>
      <c r="H393" s="8">
        <v>1818.099975585938</v>
      </c>
      <c r="I393" s="8">
        <v>161.24473571777341</v>
      </c>
      <c r="J393" s="8">
        <v>293159.05007184477</v>
      </c>
      <c r="K393" t="str">
        <f t="shared" si="6"/>
        <v>OK</v>
      </c>
    </row>
    <row r="394" spans="1:11" ht="15.6" x14ac:dyDescent="0.3">
      <c r="A394" s="7">
        <v>44411</v>
      </c>
      <c r="B394" s="8">
        <v>1252.6500000000001</v>
      </c>
      <c r="C394" s="8">
        <v>87.98</v>
      </c>
      <c r="D394" s="8">
        <v>545</v>
      </c>
      <c r="E394" s="8">
        <v>5878.54</v>
      </c>
      <c r="F394" s="9">
        <v>524.99</v>
      </c>
      <c r="G394" s="7">
        <v>44411</v>
      </c>
      <c r="H394" s="8">
        <v>1810.099975585938</v>
      </c>
      <c r="I394" s="8">
        <v>162.09761047363281</v>
      </c>
      <c r="J394" s="8">
        <v>293412.88076086162</v>
      </c>
      <c r="K394" t="str">
        <f t="shared" si="6"/>
        <v>OK</v>
      </c>
    </row>
    <row r="395" spans="1:11" ht="15.6" x14ac:dyDescent="0.3">
      <c r="A395" s="7">
        <v>44412</v>
      </c>
      <c r="B395" s="8">
        <v>1251.82</v>
      </c>
      <c r="C395" s="8">
        <v>86.61</v>
      </c>
      <c r="D395" s="8">
        <v>545</v>
      </c>
      <c r="E395" s="8">
        <v>6050</v>
      </c>
      <c r="F395" s="9">
        <v>525</v>
      </c>
      <c r="G395" s="7">
        <v>44412</v>
      </c>
      <c r="H395" s="8">
        <v>1810.5</v>
      </c>
      <c r="I395" s="8">
        <v>161.5</v>
      </c>
      <c r="J395" s="8">
        <v>292395.75</v>
      </c>
      <c r="K395" t="str">
        <f t="shared" si="6"/>
        <v>OK</v>
      </c>
    </row>
    <row r="396" spans="1:11" ht="15.6" x14ac:dyDescent="0.3">
      <c r="A396" s="7">
        <v>44413</v>
      </c>
      <c r="B396" s="8">
        <v>1258</v>
      </c>
      <c r="C396" s="8">
        <v>86</v>
      </c>
      <c r="D396" s="8">
        <v>535.51</v>
      </c>
      <c r="E396" s="8">
        <v>5983.18</v>
      </c>
      <c r="F396" s="9">
        <v>518.05999999999995</v>
      </c>
      <c r="G396" s="7">
        <v>44413</v>
      </c>
      <c r="H396" s="8">
        <v>1805.099975585938</v>
      </c>
      <c r="I396" s="8">
        <v>161.5</v>
      </c>
      <c r="J396" s="8">
        <v>291523.64605712891</v>
      </c>
      <c r="K396" t="str">
        <f t="shared" si="6"/>
        <v>OK</v>
      </c>
    </row>
    <row r="397" spans="1:11" ht="15.6" x14ac:dyDescent="0.3">
      <c r="A397" s="7">
        <v>44414</v>
      </c>
      <c r="B397" s="8">
        <v>1251.53</v>
      </c>
      <c r="C397" s="8">
        <v>86</v>
      </c>
      <c r="D397" s="8">
        <v>535</v>
      </c>
      <c r="E397" s="8">
        <v>5955</v>
      </c>
      <c r="F397" s="9">
        <v>516.6</v>
      </c>
      <c r="G397" s="7">
        <v>44414</v>
      </c>
      <c r="H397" s="8">
        <v>1760</v>
      </c>
      <c r="I397" s="8">
        <v>163</v>
      </c>
      <c r="J397" s="8">
        <v>286880</v>
      </c>
      <c r="K397" t="str">
        <f t="shared" si="6"/>
        <v>OK</v>
      </c>
    </row>
    <row r="398" spans="1:11" ht="15.6" x14ac:dyDescent="0.3">
      <c r="A398" s="7">
        <v>44417</v>
      </c>
      <c r="B398" s="8">
        <v>1252.6600000000001</v>
      </c>
      <c r="C398" s="8">
        <v>86</v>
      </c>
      <c r="D398" s="8">
        <v>527.1</v>
      </c>
      <c r="E398" s="8">
        <v>6000</v>
      </c>
      <c r="F398" s="9">
        <v>516.64</v>
      </c>
      <c r="G398" s="7">
        <v>44417</v>
      </c>
      <c r="H398" s="8">
        <v>1723.400024414062</v>
      </c>
      <c r="I398" s="8">
        <v>163.39961242675781</v>
      </c>
      <c r="J398" s="8">
        <v>281602.89604552282</v>
      </c>
      <c r="K398" t="str">
        <f t="shared" si="6"/>
        <v>OK</v>
      </c>
    </row>
    <row r="399" spans="1:11" ht="15.6" x14ac:dyDescent="0.3">
      <c r="A399" s="7">
        <v>44418</v>
      </c>
      <c r="B399" s="8">
        <v>1265.0899999999999</v>
      </c>
      <c r="C399" s="8">
        <v>86</v>
      </c>
      <c r="D399" s="8">
        <v>539.51</v>
      </c>
      <c r="E399" s="8">
        <v>5985</v>
      </c>
      <c r="F399" s="9">
        <v>515</v>
      </c>
      <c r="G399" s="7">
        <v>44418</v>
      </c>
      <c r="H399" s="8">
        <v>1728.800048828125</v>
      </c>
      <c r="I399" s="8">
        <v>162.9804382324219</v>
      </c>
      <c r="J399" s="8">
        <v>281760.58957424009</v>
      </c>
      <c r="K399" t="str">
        <f t="shared" si="6"/>
        <v>OK</v>
      </c>
    </row>
    <row r="400" spans="1:11" ht="15.6" x14ac:dyDescent="0.3">
      <c r="A400" s="7">
        <v>44419</v>
      </c>
      <c r="B400" s="8">
        <v>1334.45</v>
      </c>
      <c r="C400" s="8">
        <v>86.33</v>
      </c>
      <c r="D400" s="8">
        <v>530.41999999999996</v>
      </c>
      <c r="E400" s="8">
        <v>5850</v>
      </c>
      <c r="F400" s="9">
        <v>515</v>
      </c>
      <c r="G400" s="7">
        <v>44419</v>
      </c>
      <c r="H400" s="8">
        <v>1750.400024414062</v>
      </c>
      <c r="I400" s="8">
        <v>162.998779296875</v>
      </c>
      <c r="J400" s="8">
        <v>285313.06726071239</v>
      </c>
      <c r="K400" t="str">
        <f t="shared" si="6"/>
        <v>OK</v>
      </c>
    </row>
    <row r="401" spans="1:11" ht="15.6" x14ac:dyDescent="0.3">
      <c r="A401" s="7">
        <v>44420</v>
      </c>
      <c r="B401" s="8">
        <v>1323.94</v>
      </c>
      <c r="C401" s="8">
        <v>86.21</v>
      </c>
      <c r="D401" s="8">
        <v>525.11</v>
      </c>
      <c r="E401" s="8">
        <v>5850</v>
      </c>
      <c r="F401" s="9">
        <v>511.08</v>
      </c>
      <c r="G401" s="7">
        <v>44420</v>
      </c>
      <c r="H401" s="8">
        <v>1749</v>
      </c>
      <c r="I401" s="8">
        <v>162.22572326660159</v>
      </c>
      <c r="J401" s="8">
        <v>283732.78999328607</v>
      </c>
      <c r="K401" t="str">
        <f t="shared" si="6"/>
        <v>OK</v>
      </c>
    </row>
    <row r="402" spans="1:11" ht="15.6" x14ac:dyDescent="0.3">
      <c r="A402" s="7">
        <v>44421</v>
      </c>
      <c r="B402" s="8">
        <v>1324.79</v>
      </c>
      <c r="C402" s="8">
        <v>87</v>
      </c>
      <c r="D402" s="8">
        <v>530</v>
      </c>
      <c r="E402" s="8">
        <v>5851</v>
      </c>
      <c r="F402" s="9">
        <v>511</v>
      </c>
      <c r="G402" s="7">
        <v>44421</v>
      </c>
      <c r="H402" s="8">
        <v>1775.199951171875</v>
      </c>
      <c r="I402" s="8">
        <v>163.0220642089844</v>
      </c>
      <c r="J402" s="8">
        <v>289396.76042372728</v>
      </c>
      <c r="K402" t="str">
        <f t="shared" si="6"/>
        <v>OK</v>
      </c>
    </row>
    <row r="403" spans="1:11" ht="15.6" x14ac:dyDescent="0.3">
      <c r="A403" s="7">
        <v>44424</v>
      </c>
      <c r="B403" s="8">
        <v>1315.25</v>
      </c>
      <c r="C403" s="8">
        <v>85.06</v>
      </c>
      <c r="D403" s="8">
        <v>512</v>
      </c>
      <c r="E403" s="8">
        <v>5760.01</v>
      </c>
      <c r="F403" s="9">
        <v>518.6</v>
      </c>
      <c r="G403" s="7">
        <v>44424</v>
      </c>
      <c r="H403" s="8">
        <v>1786.900024414062</v>
      </c>
      <c r="I403" s="8">
        <v>163.0603942871094</v>
      </c>
      <c r="J403" s="8">
        <v>291372.6225326024</v>
      </c>
      <c r="K403" t="str">
        <f t="shared" si="6"/>
        <v>OK</v>
      </c>
    </row>
    <row r="404" spans="1:11" ht="15.6" x14ac:dyDescent="0.3">
      <c r="A404" s="7">
        <v>44425</v>
      </c>
      <c r="B404" s="8">
        <v>1319.04</v>
      </c>
      <c r="C404" s="8">
        <v>84</v>
      </c>
      <c r="D404" s="8">
        <v>520.51250000000005</v>
      </c>
      <c r="E404" s="8">
        <v>5760</v>
      </c>
      <c r="F404" s="9">
        <v>513.07000000000005</v>
      </c>
      <c r="G404" s="7">
        <v>44425</v>
      </c>
      <c r="H404" s="8">
        <v>1785</v>
      </c>
      <c r="I404" s="8">
        <v>163.19050598144531</v>
      </c>
      <c r="J404" s="8">
        <v>291295.05317687988</v>
      </c>
      <c r="K404" t="str">
        <f t="shared" si="6"/>
        <v>OK</v>
      </c>
    </row>
    <row r="405" spans="1:11" ht="15.6" x14ac:dyDescent="0.3">
      <c r="A405" s="7">
        <v>44428</v>
      </c>
      <c r="B405" s="8">
        <v>1333.06</v>
      </c>
      <c r="C405" s="8">
        <v>84</v>
      </c>
      <c r="D405" s="8">
        <v>520.04999999999995</v>
      </c>
      <c r="E405" s="8">
        <v>5637.83</v>
      </c>
      <c r="F405" s="9">
        <v>513.07000000000005</v>
      </c>
      <c r="G405" s="7">
        <v>44428</v>
      </c>
      <c r="H405" s="8">
        <v>1781</v>
      </c>
      <c r="I405" s="8">
        <v>162.8759460449219</v>
      </c>
      <c r="J405" s="8">
        <v>290082.05990600592</v>
      </c>
      <c r="K405" t="str">
        <f t="shared" si="6"/>
        <v>OK</v>
      </c>
    </row>
    <row r="406" spans="1:11" ht="15.6" x14ac:dyDescent="0.3">
      <c r="A406" s="7">
        <v>44431</v>
      </c>
      <c r="B406" s="8">
        <v>1358.23</v>
      </c>
      <c r="C406" s="8">
        <v>88.71</v>
      </c>
      <c r="D406" s="8">
        <v>520</v>
      </c>
      <c r="E406" s="8">
        <v>5700</v>
      </c>
      <c r="F406" s="9">
        <v>511.5</v>
      </c>
      <c r="G406" s="7">
        <v>44431</v>
      </c>
      <c r="H406" s="8">
        <v>1803.199951171875</v>
      </c>
      <c r="I406" s="8">
        <v>162.9264831542969</v>
      </c>
      <c r="J406" s="8">
        <v>293789.02646843338</v>
      </c>
      <c r="K406" t="str">
        <f t="shared" si="6"/>
        <v>OK</v>
      </c>
    </row>
    <row r="407" spans="1:11" ht="15.6" x14ac:dyDescent="0.3">
      <c r="A407" s="7">
        <v>44432</v>
      </c>
      <c r="B407" s="8">
        <v>1368.36</v>
      </c>
      <c r="C407" s="8">
        <v>85.98</v>
      </c>
      <c r="D407" s="8">
        <v>521</v>
      </c>
      <c r="E407" s="8">
        <v>5700</v>
      </c>
      <c r="F407" s="9">
        <v>513.99</v>
      </c>
      <c r="G407" s="7">
        <v>44432</v>
      </c>
      <c r="H407" s="8">
        <v>1805.599975585938</v>
      </c>
      <c r="I407" s="8">
        <v>164</v>
      </c>
      <c r="J407" s="8">
        <v>296118.39599609381</v>
      </c>
      <c r="K407" t="str">
        <f t="shared" si="6"/>
        <v>OK</v>
      </c>
    </row>
    <row r="408" spans="1:11" ht="15.6" x14ac:dyDescent="0.3">
      <c r="A408" s="7">
        <v>44433</v>
      </c>
      <c r="B408" s="8">
        <v>1372.86</v>
      </c>
      <c r="C408" s="8">
        <v>85.02</v>
      </c>
      <c r="D408" s="8">
        <v>529.48</v>
      </c>
      <c r="E408" s="8">
        <v>5700</v>
      </c>
      <c r="F408" s="9">
        <v>506.86</v>
      </c>
      <c r="G408" s="7">
        <v>44433</v>
      </c>
      <c r="H408" s="8">
        <v>1788.199951171875</v>
      </c>
      <c r="I408" s="8">
        <v>164.6000061035156</v>
      </c>
      <c r="J408" s="8">
        <v>294337.72287719703</v>
      </c>
      <c r="K408" t="str">
        <f t="shared" si="6"/>
        <v>OK</v>
      </c>
    </row>
    <row r="409" spans="1:11" ht="15.6" x14ac:dyDescent="0.3">
      <c r="A409" s="7">
        <v>44434</v>
      </c>
      <c r="B409" s="8">
        <v>1363.04</v>
      </c>
      <c r="C409" s="8">
        <v>84.375</v>
      </c>
      <c r="D409" s="8">
        <v>529.47749999999996</v>
      </c>
      <c r="E409" s="8">
        <v>5650</v>
      </c>
      <c r="F409" s="9">
        <v>501.97</v>
      </c>
      <c r="G409" s="7">
        <v>44434</v>
      </c>
      <c r="H409" s="8">
        <v>1792.199951171875</v>
      </c>
      <c r="I409" s="8">
        <v>165.19999694824219</v>
      </c>
      <c r="J409" s="8">
        <v>296071.42646423349</v>
      </c>
      <c r="K409" t="str">
        <f t="shared" si="6"/>
        <v>OK</v>
      </c>
    </row>
    <row r="410" spans="1:11" ht="15.6" x14ac:dyDescent="0.3">
      <c r="A410" s="7">
        <v>44435</v>
      </c>
      <c r="B410" s="8">
        <v>1368.32</v>
      </c>
      <c r="C410" s="8">
        <v>82.5</v>
      </c>
      <c r="D410" s="8">
        <v>519.99</v>
      </c>
      <c r="E410" s="8">
        <v>5600</v>
      </c>
      <c r="F410" s="9">
        <v>499.98</v>
      </c>
      <c r="G410" s="7">
        <v>44435</v>
      </c>
      <c r="H410" s="8">
        <v>1816.599975585938</v>
      </c>
      <c r="I410" s="8">
        <v>165.80000305175781</v>
      </c>
      <c r="J410" s="8">
        <v>301192.28149597161</v>
      </c>
      <c r="K410" t="str">
        <f t="shared" si="6"/>
        <v>OK</v>
      </c>
    </row>
    <row r="411" spans="1:11" ht="15.6" x14ac:dyDescent="0.3">
      <c r="A411" s="7">
        <v>44438</v>
      </c>
      <c r="B411" s="8">
        <v>1360.12</v>
      </c>
      <c r="C411" s="8">
        <v>84</v>
      </c>
      <c r="D411" s="8">
        <v>547.44000000000005</v>
      </c>
      <c r="E411" s="8">
        <v>5565</v>
      </c>
      <c r="F411" s="9">
        <v>509.28</v>
      </c>
      <c r="G411" s="7">
        <v>44438</v>
      </c>
      <c r="H411" s="8">
        <v>1809</v>
      </c>
      <c r="I411" s="8">
        <v>165.22880554199219</v>
      </c>
      <c r="J411" s="8">
        <v>298898.90922546393</v>
      </c>
      <c r="K411" t="str">
        <f t="shared" si="6"/>
        <v>OK</v>
      </c>
    </row>
    <row r="412" spans="1:11" ht="15.6" x14ac:dyDescent="0.3">
      <c r="A412" s="7">
        <v>44439</v>
      </c>
      <c r="B412" s="8">
        <v>1363.95</v>
      </c>
      <c r="C412" s="8">
        <v>82.2</v>
      </c>
      <c r="D412" s="8">
        <v>571.88</v>
      </c>
      <c r="E412" s="8">
        <v>5616.25</v>
      </c>
      <c r="F412" s="9">
        <v>502.44</v>
      </c>
      <c r="G412" s="7">
        <v>44439</v>
      </c>
      <c r="H412" s="8">
        <v>1815</v>
      </c>
      <c r="I412" s="8">
        <v>165.3102722167969</v>
      </c>
      <c r="J412" s="8">
        <v>300038.14407348633</v>
      </c>
      <c r="K412" t="str">
        <f t="shared" si="6"/>
        <v>OK</v>
      </c>
    </row>
    <row r="413" spans="1:11" ht="15.6" x14ac:dyDescent="0.3">
      <c r="A413" s="7">
        <v>44440</v>
      </c>
      <c r="B413" s="8">
        <v>1331.46</v>
      </c>
      <c r="C413" s="8">
        <v>82.5</v>
      </c>
      <c r="D413" s="8">
        <v>567</v>
      </c>
      <c r="E413" s="8">
        <v>5650</v>
      </c>
      <c r="F413" s="9">
        <v>500.52</v>
      </c>
      <c r="G413" s="7">
        <v>44440</v>
      </c>
      <c r="H413" s="8">
        <v>1813.099975585938</v>
      </c>
      <c r="I413" s="8">
        <v>165.3838195800781</v>
      </c>
      <c r="J413" s="8">
        <v>299857.39924294868</v>
      </c>
      <c r="K413" t="str">
        <f t="shared" ref="K413:K476" si="7">IF(A413=G413,"OK","Mismatched")</f>
        <v>OK</v>
      </c>
    </row>
    <row r="414" spans="1:11" ht="15.6" x14ac:dyDescent="0.3">
      <c r="A414" s="7">
        <v>44441</v>
      </c>
      <c r="B414" s="8">
        <v>1318.63</v>
      </c>
      <c r="C414" s="8">
        <v>80.540000000000006</v>
      </c>
      <c r="D414" s="8">
        <v>545.04999999999995</v>
      </c>
      <c r="E414" s="8">
        <v>5650</v>
      </c>
      <c r="F414" s="9">
        <v>493.36</v>
      </c>
      <c r="G414" s="7">
        <v>44441</v>
      </c>
      <c r="H414" s="8">
        <v>1808.699951171875</v>
      </c>
      <c r="I414" s="8">
        <v>165.7777099609375</v>
      </c>
      <c r="J414" s="8">
        <v>299842.13591173291</v>
      </c>
      <c r="K414" t="str">
        <f t="shared" si="7"/>
        <v>OK</v>
      </c>
    </row>
    <row r="415" spans="1:11" ht="15.6" x14ac:dyDescent="0.3">
      <c r="A415" s="7">
        <v>44442</v>
      </c>
      <c r="B415" s="8">
        <v>1295.01</v>
      </c>
      <c r="C415" s="8">
        <v>80</v>
      </c>
      <c r="D415" s="8">
        <v>550.17999999999995</v>
      </c>
      <c r="E415" s="8">
        <v>5630.01</v>
      </c>
      <c r="F415" s="9">
        <v>504.02</v>
      </c>
      <c r="G415" s="7">
        <v>44442</v>
      </c>
      <c r="H415" s="8">
        <v>1830.900024414062</v>
      </c>
      <c r="I415" s="8">
        <v>165.95097351074219</v>
      </c>
      <c r="J415" s="8">
        <v>303839.64145235531</v>
      </c>
      <c r="K415" t="str">
        <f t="shared" si="7"/>
        <v>OK</v>
      </c>
    </row>
    <row r="416" spans="1:11" ht="15.6" x14ac:dyDescent="0.3">
      <c r="A416" s="7">
        <v>44445</v>
      </c>
      <c r="B416" s="8">
        <v>1290.07</v>
      </c>
      <c r="C416" s="8">
        <v>81</v>
      </c>
      <c r="D416" s="8">
        <v>538.49</v>
      </c>
      <c r="E416" s="8">
        <v>5650</v>
      </c>
      <c r="F416" s="9">
        <v>500.43</v>
      </c>
      <c r="G416" s="7">
        <v>44445</v>
      </c>
      <c r="H416" s="8">
        <f>AVERAGE(H414:H415,H417:H418)</f>
        <v>1806.5499877929685</v>
      </c>
      <c r="I416" s="8">
        <f>AVERAGE(I414:I415,I417:I418)</f>
        <v>166.02870559692383</v>
      </c>
      <c r="J416" s="8">
        <f>H416*I416</f>
        <v>299939.15606940509</v>
      </c>
      <c r="K416" t="str">
        <f t="shared" si="7"/>
        <v>OK</v>
      </c>
    </row>
    <row r="417" spans="1:11" ht="15.6" x14ac:dyDescent="0.3">
      <c r="A417" s="7">
        <v>44446</v>
      </c>
      <c r="B417" s="8">
        <v>1263.8599999999999</v>
      </c>
      <c r="C417" s="8">
        <v>80.92</v>
      </c>
      <c r="D417" s="8">
        <v>532.21749999999997</v>
      </c>
      <c r="E417" s="8">
        <v>6073.75</v>
      </c>
      <c r="F417" s="9">
        <v>522.52</v>
      </c>
      <c r="G417" s="7">
        <v>44446</v>
      </c>
      <c r="H417" s="8">
        <v>1795.900024414062</v>
      </c>
      <c r="I417" s="8">
        <v>165.7438049316406</v>
      </c>
      <c r="J417" s="8">
        <v>297659.30332321301</v>
      </c>
      <c r="K417" t="str">
        <f t="shared" si="7"/>
        <v>OK</v>
      </c>
    </row>
    <row r="418" spans="1:11" ht="15.6" x14ac:dyDescent="0.3">
      <c r="A418" s="7">
        <v>44447</v>
      </c>
      <c r="B418" s="8">
        <v>1294.3800000000001</v>
      </c>
      <c r="C418" s="8">
        <v>77.89</v>
      </c>
      <c r="D418" s="8">
        <v>520.1</v>
      </c>
      <c r="E418" s="8">
        <v>6164.5</v>
      </c>
      <c r="F418" s="9">
        <v>520.95000000000005</v>
      </c>
      <c r="G418" s="7">
        <v>44447</v>
      </c>
      <c r="H418" s="8">
        <v>1790.699951171875</v>
      </c>
      <c r="I418" s="8">
        <v>166.642333984375</v>
      </c>
      <c r="J418" s="8">
        <v>298406.4193289876</v>
      </c>
      <c r="K418" t="str">
        <f t="shared" si="7"/>
        <v>OK</v>
      </c>
    </row>
    <row r="419" spans="1:11" ht="15.6" x14ac:dyDescent="0.3">
      <c r="A419" s="7">
        <v>44448</v>
      </c>
      <c r="B419" s="8">
        <v>1316.1</v>
      </c>
      <c r="C419" s="8">
        <v>77</v>
      </c>
      <c r="D419" s="8">
        <v>520.1</v>
      </c>
      <c r="E419" s="8">
        <v>6295</v>
      </c>
      <c r="F419" s="9">
        <v>519.83000000000004</v>
      </c>
      <c r="G419" s="7">
        <v>44448</v>
      </c>
      <c r="H419" s="8">
        <v>1797.400024414062</v>
      </c>
      <c r="I419" s="8">
        <v>166.4013977050781</v>
      </c>
      <c r="J419" s="8">
        <v>299089.87629764149</v>
      </c>
      <c r="K419" t="str">
        <f t="shared" si="7"/>
        <v>OK</v>
      </c>
    </row>
    <row r="420" spans="1:11" ht="15.6" x14ac:dyDescent="0.3">
      <c r="A420" s="7">
        <v>44449</v>
      </c>
      <c r="B420" s="8">
        <v>1315.62</v>
      </c>
      <c r="C420" s="8">
        <v>76.48</v>
      </c>
      <c r="D420" s="8">
        <v>530.67999999999995</v>
      </c>
      <c r="E420" s="8">
        <v>6353.2</v>
      </c>
      <c r="F420" s="9">
        <v>522</v>
      </c>
      <c r="G420" s="7">
        <v>44449</v>
      </c>
      <c r="H420" s="8">
        <v>1789.599975585938</v>
      </c>
      <c r="I420" s="8">
        <v>166.68785095214841</v>
      </c>
      <c r="J420" s="8">
        <v>298304.57399443717</v>
      </c>
      <c r="K420" t="str">
        <f t="shared" si="7"/>
        <v>OK</v>
      </c>
    </row>
    <row r="421" spans="1:11" ht="15.6" x14ac:dyDescent="0.3">
      <c r="A421" s="7">
        <v>44452</v>
      </c>
      <c r="B421" s="8">
        <v>1314.99</v>
      </c>
      <c r="C421" s="8">
        <v>78.3</v>
      </c>
      <c r="D421" s="8">
        <v>537.51</v>
      </c>
      <c r="E421" s="8">
        <v>6400</v>
      </c>
      <c r="F421" s="9">
        <v>511.73</v>
      </c>
      <c r="G421" s="7">
        <v>44452</v>
      </c>
      <c r="H421" s="8">
        <v>1792</v>
      </c>
      <c r="I421" s="8">
        <v>166.8370361328125</v>
      </c>
      <c r="J421" s="8">
        <v>298971.96875</v>
      </c>
      <c r="K421" t="str">
        <f t="shared" si="7"/>
        <v>OK</v>
      </c>
    </row>
    <row r="422" spans="1:11" ht="15.6" x14ac:dyDescent="0.3">
      <c r="A422" s="7">
        <v>44453</v>
      </c>
      <c r="B422" s="8">
        <v>1295.17</v>
      </c>
      <c r="C422" s="8">
        <v>78.33</v>
      </c>
      <c r="D422" s="8">
        <v>534.23</v>
      </c>
      <c r="E422" s="8">
        <v>6155.01</v>
      </c>
      <c r="F422" s="9">
        <v>521.71</v>
      </c>
      <c r="G422" s="7">
        <v>44453</v>
      </c>
      <c r="H422" s="8">
        <v>1804.699951171875</v>
      </c>
      <c r="I422" s="8">
        <v>167.8500061035156</v>
      </c>
      <c r="J422" s="8">
        <v>302918.89781921363</v>
      </c>
      <c r="K422" t="str">
        <f t="shared" si="7"/>
        <v>OK</v>
      </c>
    </row>
    <row r="423" spans="1:11" ht="15.6" x14ac:dyDescent="0.3">
      <c r="A423" s="7">
        <v>44454</v>
      </c>
      <c r="B423" s="8">
        <v>1300</v>
      </c>
      <c r="C423" s="8">
        <v>75.5</v>
      </c>
      <c r="D423" s="8">
        <v>534.5</v>
      </c>
      <c r="E423" s="8">
        <v>6100.5</v>
      </c>
      <c r="F423" s="9">
        <v>520</v>
      </c>
      <c r="G423" s="7">
        <v>44454</v>
      </c>
      <c r="H423" s="8">
        <v>1792.400024414062</v>
      </c>
      <c r="I423" s="8">
        <v>168.3999938964844</v>
      </c>
      <c r="J423" s="8">
        <v>301840.15317138663</v>
      </c>
      <c r="K423" t="str">
        <f t="shared" si="7"/>
        <v>OK</v>
      </c>
    </row>
    <row r="424" spans="1:11" ht="15.6" x14ac:dyDescent="0.3">
      <c r="A424" s="7">
        <v>44455</v>
      </c>
      <c r="B424" s="8">
        <v>1281.8900000000001</v>
      </c>
      <c r="C424" s="8">
        <v>75</v>
      </c>
      <c r="D424" s="8">
        <v>520.13750000000005</v>
      </c>
      <c r="E424" s="8">
        <v>5987</v>
      </c>
      <c r="F424" s="9">
        <v>520.23</v>
      </c>
      <c r="G424" s="7">
        <v>44455</v>
      </c>
      <c r="H424" s="8">
        <v>1754.599975585938</v>
      </c>
      <c r="I424" s="8">
        <v>169.19999694824219</v>
      </c>
      <c r="J424" s="8">
        <v>296878.31051452638</v>
      </c>
      <c r="K424" t="str">
        <f t="shared" si="7"/>
        <v>OK</v>
      </c>
    </row>
    <row r="425" spans="1:11" ht="15.6" x14ac:dyDescent="0.3">
      <c r="A425" s="7">
        <v>44456</v>
      </c>
      <c r="B425" s="8">
        <v>1267.71</v>
      </c>
      <c r="C425" s="8">
        <v>76.86</v>
      </c>
      <c r="D425" s="8">
        <v>506.82</v>
      </c>
      <c r="E425" s="8">
        <v>5910</v>
      </c>
      <c r="F425" s="9">
        <v>515</v>
      </c>
      <c r="G425" s="7">
        <v>44456</v>
      </c>
      <c r="H425" s="8">
        <v>1749.400024414062</v>
      </c>
      <c r="I425" s="8">
        <v>167.5</v>
      </c>
      <c r="J425" s="8">
        <v>293024.50408935553</v>
      </c>
      <c r="K425" t="str">
        <f t="shared" si="7"/>
        <v>OK</v>
      </c>
    </row>
    <row r="426" spans="1:11" ht="15.6" x14ac:dyDescent="0.3">
      <c r="A426" s="7">
        <v>44459</v>
      </c>
      <c r="B426" s="8">
        <v>1274.1099999999999</v>
      </c>
      <c r="C426" s="8">
        <v>74</v>
      </c>
      <c r="D426" s="8">
        <v>505</v>
      </c>
      <c r="E426" s="8">
        <v>5805.01</v>
      </c>
      <c r="F426" s="9">
        <v>516.87</v>
      </c>
      <c r="G426" s="7">
        <v>44459</v>
      </c>
      <c r="H426" s="8">
        <v>1761.800048828125</v>
      </c>
      <c r="I426" s="8">
        <v>167.80000305175781</v>
      </c>
      <c r="J426" s="8">
        <v>295630.05356994638</v>
      </c>
      <c r="K426" t="str">
        <f t="shared" si="7"/>
        <v>OK</v>
      </c>
    </row>
    <row r="427" spans="1:11" ht="15.6" x14ac:dyDescent="0.3">
      <c r="A427" s="7">
        <v>44460</v>
      </c>
      <c r="B427" s="8">
        <v>1269.75</v>
      </c>
      <c r="C427" s="8">
        <v>73.27</v>
      </c>
      <c r="D427" s="8">
        <v>494.58</v>
      </c>
      <c r="E427" s="8">
        <v>5910</v>
      </c>
      <c r="F427" s="9">
        <v>509.71</v>
      </c>
      <c r="G427" s="7">
        <v>44460</v>
      </c>
      <c r="H427" s="8">
        <v>1776</v>
      </c>
      <c r="I427" s="8">
        <v>168.3500061035156</v>
      </c>
      <c r="J427" s="8">
        <v>298989.61083984381</v>
      </c>
      <c r="K427" t="str">
        <f t="shared" si="7"/>
        <v>OK</v>
      </c>
    </row>
    <row r="428" spans="1:11" ht="15.6" x14ac:dyDescent="0.3">
      <c r="A428" s="7">
        <v>44461</v>
      </c>
      <c r="B428" s="8">
        <v>1218.75</v>
      </c>
      <c r="C428" s="8">
        <v>70.58</v>
      </c>
      <c r="D428" s="8">
        <v>495</v>
      </c>
      <c r="E428" s="8">
        <v>5800</v>
      </c>
      <c r="F428" s="9">
        <v>500</v>
      </c>
      <c r="G428" s="7">
        <v>44461</v>
      </c>
      <c r="H428" s="8">
        <v>1776.699951171875</v>
      </c>
      <c r="I428" s="8">
        <v>168.30000305175781</v>
      </c>
      <c r="J428" s="8">
        <v>299018.60720428452</v>
      </c>
      <c r="K428" t="str">
        <f t="shared" si="7"/>
        <v>OK</v>
      </c>
    </row>
    <row r="429" spans="1:11" ht="15.6" x14ac:dyDescent="0.3">
      <c r="A429" s="7">
        <v>44462</v>
      </c>
      <c r="B429" s="8">
        <v>1200.07</v>
      </c>
      <c r="C429" s="8">
        <v>70</v>
      </c>
      <c r="D429" s="8">
        <v>493</v>
      </c>
      <c r="E429" s="8">
        <v>5805.625</v>
      </c>
      <c r="F429" s="9">
        <v>512.14</v>
      </c>
      <c r="G429" s="7">
        <v>44462</v>
      </c>
      <c r="H429" s="8">
        <v>1747.699951171875</v>
      </c>
      <c r="I429" s="8">
        <v>168</v>
      </c>
      <c r="J429" s="8">
        <v>293613.591796875</v>
      </c>
      <c r="K429" t="str">
        <f t="shared" si="7"/>
        <v>OK</v>
      </c>
    </row>
    <row r="430" spans="1:11" ht="15.6" x14ac:dyDescent="0.3">
      <c r="A430" s="7">
        <v>44463</v>
      </c>
      <c r="B430" s="8">
        <v>1143.3699999999999</v>
      </c>
      <c r="C430" s="8">
        <v>70.739999999999995</v>
      </c>
      <c r="D430" s="8">
        <v>487.01</v>
      </c>
      <c r="E430" s="8">
        <v>5750</v>
      </c>
      <c r="F430" s="9">
        <v>501</v>
      </c>
      <c r="G430" s="7">
        <v>44463</v>
      </c>
      <c r="H430" s="8">
        <v>1749.699951171875</v>
      </c>
      <c r="I430" s="8">
        <v>168</v>
      </c>
      <c r="J430" s="8">
        <v>293949.591796875</v>
      </c>
      <c r="K430" t="str">
        <f t="shared" si="7"/>
        <v>OK</v>
      </c>
    </row>
    <row r="431" spans="1:11" ht="15.6" x14ac:dyDescent="0.3">
      <c r="A431" s="7">
        <v>44466</v>
      </c>
      <c r="B431" s="8">
        <v>1136</v>
      </c>
      <c r="C431" s="8">
        <v>72.099999999999994</v>
      </c>
      <c r="D431" s="8">
        <v>494.7525</v>
      </c>
      <c r="E431" s="8">
        <v>5762.5</v>
      </c>
      <c r="F431" s="9">
        <v>472.32</v>
      </c>
      <c r="G431" s="7">
        <v>44466</v>
      </c>
      <c r="H431" s="8">
        <v>1750</v>
      </c>
      <c r="I431" s="8">
        <v>168.69999694824219</v>
      </c>
      <c r="J431" s="8">
        <v>295224.99465942383</v>
      </c>
      <c r="K431" t="str">
        <f t="shared" si="7"/>
        <v>OK</v>
      </c>
    </row>
    <row r="432" spans="1:11" ht="15.6" x14ac:dyDescent="0.3">
      <c r="A432" s="7">
        <v>44467</v>
      </c>
      <c r="B432" s="8">
        <v>1162.8599999999999</v>
      </c>
      <c r="C432" s="8">
        <v>73.75</v>
      </c>
      <c r="D432" s="8">
        <v>499</v>
      </c>
      <c r="E432" s="8">
        <v>5745.94</v>
      </c>
      <c r="F432" s="9">
        <v>475.88</v>
      </c>
      <c r="G432" s="7">
        <v>44467</v>
      </c>
      <c r="H432" s="8">
        <v>1735.800048828125</v>
      </c>
      <c r="I432" s="8">
        <v>169.19999694824219</v>
      </c>
      <c r="J432" s="8">
        <v>293697.36296447739</v>
      </c>
      <c r="K432" t="str">
        <f t="shared" si="7"/>
        <v>OK</v>
      </c>
    </row>
    <row r="433" spans="1:11" ht="15.6" x14ac:dyDescent="0.3">
      <c r="A433" s="7">
        <v>44468</v>
      </c>
      <c r="B433" s="8">
        <v>1143.74</v>
      </c>
      <c r="C433" s="8">
        <v>70.239999999999995</v>
      </c>
      <c r="D433" s="8">
        <v>500</v>
      </c>
      <c r="E433" s="8">
        <v>5727.67</v>
      </c>
      <c r="F433" s="9">
        <v>459.78</v>
      </c>
      <c r="G433" s="7">
        <v>44468</v>
      </c>
      <c r="H433" s="8">
        <v>1721.5</v>
      </c>
      <c r="I433" s="8">
        <v>169.5</v>
      </c>
      <c r="J433" s="8">
        <v>291794.25</v>
      </c>
      <c r="K433" t="str">
        <f t="shared" si="7"/>
        <v>OK</v>
      </c>
    </row>
    <row r="434" spans="1:11" ht="15.6" x14ac:dyDescent="0.3">
      <c r="A434" s="7">
        <v>44469</v>
      </c>
      <c r="B434" s="8">
        <v>1168.1199999999999</v>
      </c>
      <c r="C434" s="8">
        <v>69.45</v>
      </c>
      <c r="D434" s="8">
        <v>505.98</v>
      </c>
      <c r="E434" s="8">
        <v>6035.8</v>
      </c>
      <c r="F434" s="9">
        <v>469.36</v>
      </c>
      <c r="G434" s="7">
        <v>44469</v>
      </c>
      <c r="H434" s="8">
        <v>1755.300048828125</v>
      </c>
      <c r="I434" s="8">
        <v>169.5</v>
      </c>
      <c r="J434" s="8">
        <v>297523.35827636719</v>
      </c>
      <c r="K434" t="str">
        <f t="shared" si="7"/>
        <v>OK</v>
      </c>
    </row>
    <row r="435" spans="1:11" ht="15.6" x14ac:dyDescent="0.3">
      <c r="A435" s="7">
        <v>44470</v>
      </c>
      <c r="B435" s="8">
        <v>1169.96</v>
      </c>
      <c r="C435" s="8">
        <v>69.844999999999999</v>
      </c>
      <c r="D435" s="8">
        <v>487.07</v>
      </c>
      <c r="E435" s="8">
        <v>5910</v>
      </c>
      <c r="F435" s="9">
        <v>470.07</v>
      </c>
      <c r="G435" s="7">
        <v>44470</v>
      </c>
      <c r="H435" s="8">
        <v>1757</v>
      </c>
      <c r="I435" s="8">
        <v>170.30000305175781</v>
      </c>
      <c r="J435" s="8">
        <v>299217.10536193848</v>
      </c>
      <c r="K435" t="str">
        <f t="shared" si="7"/>
        <v>OK</v>
      </c>
    </row>
    <row r="436" spans="1:11" ht="15.6" x14ac:dyDescent="0.3">
      <c r="A436" s="7">
        <v>44473</v>
      </c>
      <c r="B436" s="8">
        <v>1172.1300000000001</v>
      </c>
      <c r="C436" s="8">
        <v>68.321666666666673</v>
      </c>
      <c r="D436" s="8">
        <v>490</v>
      </c>
      <c r="E436" s="8">
        <v>5938.5324999999993</v>
      </c>
      <c r="F436" s="9">
        <v>481</v>
      </c>
      <c r="G436" s="7">
        <v>44473</v>
      </c>
      <c r="H436" s="8">
        <v>1766.199951171875</v>
      </c>
      <c r="I436" s="8">
        <v>169.30641174316409</v>
      </c>
      <c r="J436" s="8">
        <v>299028.97615386167</v>
      </c>
      <c r="K436" t="str">
        <f t="shared" si="7"/>
        <v>OK</v>
      </c>
    </row>
    <row r="437" spans="1:11" ht="15.6" x14ac:dyDescent="0.3">
      <c r="A437" s="7">
        <v>44474</v>
      </c>
      <c r="B437" s="8">
        <v>1161.51</v>
      </c>
      <c r="C437" s="8">
        <v>68.306666666666672</v>
      </c>
      <c r="D437" s="8">
        <v>490</v>
      </c>
      <c r="E437" s="8">
        <v>5908.33</v>
      </c>
      <c r="F437" s="9">
        <v>476</v>
      </c>
      <c r="G437" s="7">
        <v>44474</v>
      </c>
      <c r="H437" s="8">
        <v>1759.599975585938</v>
      </c>
      <c r="I437" s="8">
        <v>170.3999938964844</v>
      </c>
      <c r="J437" s="8">
        <v>299835.82510009781</v>
      </c>
      <c r="K437" t="str">
        <f t="shared" si="7"/>
        <v>OK</v>
      </c>
    </row>
    <row r="438" spans="1:11" ht="15.6" x14ac:dyDescent="0.3">
      <c r="A438" s="7">
        <v>44475</v>
      </c>
      <c r="B438" s="8">
        <v>1142.3900000000001</v>
      </c>
      <c r="C438" s="8">
        <v>65.67</v>
      </c>
      <c r="D438" s="8">
        <v>489</v>
      </c>
      <c r="E438" s="8">
        <v>5900</v>
      </c>
      <c r="F438" s="9">
        <v>465.01</v>
      </c>
      <c r="G438" s="7">
        <v>44475</v>
      </c>
      <c r="H438" s="8">
        <v>1760.5</v>
      </c>
      <c r="I438" s="8">
        <v>170.5</v>
      </c>
      <c r="J438" s="8">
        <v>300165.25</v>
      </c>
      <c r="K438" t="str">
        <f t="shared" si="7"/>
        <v>OK</v>
      </c>
    </row>
    <row r="439" spans="1:11" ht="15.6" x14ac:dyDescent="0.3">
      <c r="A439" s="7">
        <v>44476</v>
      </c>
      <c r="B439" s="8">
        <v>1129.3499999999999</v>
      </c>
      <c r="C439" s="8">
        <v>69.39</v>
      </c>
      <c r="D439" s="8">
        <v>490</v>
      </c>
      <c r="E439" s="8">
        <v>5918.75</v>
      </c>
      <c r="F439" s="9">
        <v>470</v>
      </c>
      <c r="G439" s="7">
        <v>44476</v>
      </c>
      <c r="H439" s="8">
        <v>1757.900024414062</v>
      </c>
      <c r="I439" s="8">
        <v>169.46650695800781</v>
      </c>
      <c r="J439" s="8">
        <v>297905.17671884783</v>
      </c>
      <c r="K439" t="str">
        <f t="shared" si="7"/>
        <v>OK</v>
      </c>
    </row>
    <row r="440" spans="1:11" ht="15.6" x14ac:dyDescent="0.3">
      <c r="A440" s="7">
        <v>44477</v>
      </c>
      <c r="B440" s="8">
        <v>1119.9000000000001</v>
      </c>
      <c r="C440" s="8">
        <v>68.819999999999993</v>
      </c>
      <c r="D440" s="8">
        <v>486</v>
      </c>
      <c r="E440" s="8">
        <v>6001.5</v>
      </c>
      <c r="F440" s="9">
        <v>462.52</v>
      </c>
      <c r="G440" s="7">
        <v>44477</v>
      </c>
      <c r="H440" s="8">
        <v>1756.300048828125</v>
      </c>
      <c r="I440" s="8">
        <v>170.44999694824219</v>
      </c>
      <c r="J440" s="8">
        <v>299361.33796295151</v>
      </c>
      <c r="K440" t="str">
        <f t="shared" si="7"/>
        <v>OK</v>
      </c>
    </row>
    <row r="441" spans="1:11" ht="15.6" x14ac:dyDescent="0.3">
      <c r="A441" s="7">
        <v>44480</v>
      </c>
      <c r="B441" s="8">
        <v>1109.1099999999999</v>
      </c>
      <c r="C441" s="8">
        <v>68.400000000000006</v>
      </c>
      <c r="D441" s="8">
        <v>490</v>
      </c>
      <c r="E441" s="8">
        <v>5805</v>
      </c>
      <c r="F441" s="9">
        <v>461.25</v>
      </c>
      <c r="G441" s="7">
        <v>44480</v>
      </c>
      <c r="H441" s="8">
        <v>1754.599975585938</v>
      </c>
      <c r="I441" s="8">
        <v>169.42399597167969</v>
      </c>
      <c r="J441" s="8">
        <v>297271.33919558121</v>
      </c>
      <c r="K441" t="str">
        <f t="shared" si="7"/>
        <v>OK</v>
      </c>
    </row>
    <row r="442" spans="1:11" ht="15.6" x14ac:dyDescent="0.3">
      <c r="A442" s="7">
        <v>44481</v>
      </c>
      <c r="B442" s="8">
        <v>1120</v>
      </c>
      <c r="C442" s="8">
        <v>68.88</v>
      </c>
      <c r="D442" s="8">
        <v>466.01</v>
      </c>
      <c r="E442" s="8">
        <v>5780</v>
      </c>
      <c r="F442" s="9">
        <v>457.24</v>
      </c>
      <c r="G442" s="7">
        <v>44481</v>
      </c>
      <c r="H442" s="8">
        <v>1758.300048828125</v>
      </c>
      <c r="I442" s="8">
        <v>169.70857238769531</v>
      </c>
      <c r="J442" s="8">
        <v>298398.59111583611</v>
      </c>
      <c r="K442" t="str">
        <f t="shared" si="7"/>
        <v>OK</v>
      </c>
    </row>
    <row r="443" spans="1:11" ht="15.6" x14ac:dyDescent="0.3">
      <c r="A443" s="7">
        <v>44482</v>
      </c>
      <c r="B443" s="8">
        <v>1106.26</v>
      </c>
      <c r="C443" s="8">
        <v>68.88</v>
      </c>
      <c r="D443" s="8">
        <v>463</v>
      </c>
      <c r="E443" s="8">
        <v>5715</v>
      </c>
      <c r="F443" s="9">
        <v>454.09</v>
      </c>
      <c r="G443" s="7">
        <v>44482</v>
      </c>
      <c r="H443" s="8">
        <v>1793.699951171875</v>
      </c>
      <c r="I443" s="8">
        <v>170.80000305175781</v>
      </c>
      <c r="J443" s="8">
        <v>306363.95713409409</v>
      </c>
      <c r="K443" t="str">
        <f t="shared" si="7"/>
        <v>OK</v>
      </c>
    </row>
    <row r="444" spans="1:11" ht="15.6" x14ac:dyDescent="0.3">
      <c r="A444" s="7">
        <v>44483</v>
      </c>
      <c r="B444" s="8">
        <v>1112.95</v>
      </c>
      <c r="C444" s="8">
        <v>72.47</v>
      </c>
      <c r="D444" s="8">
        <v>453</v>
      </c>
      <c r="E444" s="8">
        <v>5850</v>
      </c>
      <c r="F444" s="9">
        <v>464.73</v>
      </c>
      <c r="G444" s="7">
        <v>44483</v>
      </c>
      <c r="H444" s="8">
        <v>1796.699951171875</v>
      </c>
      <c r="I444" s="8">
        <v>170.69999694824219</v>
      </c>
      <c r="J444" s="8">
        <v>306696.67618194589</v>
      </c>
      <c r="K444" t="str">
        <f t="shared" si="7"/>
        <v>OK</v>
      </c>
    </row>
    <row r="445" spans="1:11" ht="15.6" x14ac:dyDescent="0.3">
      <c r="A445" s="7">
        <v>44484</v>
      </c>
      <c r="B445" s="8">
        <v>1111.6300000000001</v>
      </c>
      <c r="C445" s="8">
        <v>72.95</v>
      </c>
      <c r="D445" s="8">
        <v>453</v>
      </c>
      <c r="E445" s="8">
        <v>5900</v>
      </c>
      <c r="F445" s="9">
        <v>470.8</v>
      </c>
      <c r="G445" s="7">
        <v>44484</v>
      </c>
      <c r="H445" s="8">
        <v>1767.199951171875</v>
      </c>
      <c r="I445" s="8">
        <v>170</v>
      </c>
      <c r="J445" s="8">
        <v>300423.99169921881</v>
      </c>
      <c r="K445" t="str">
        <f t="shared" si="7"/>
        <v>OK</v>
      </c>
    </row>
    <row r="446" spans="1:11" ht="15.6" x14ac:dyDescent="0.3">
      <c r="A446" s="7">
        <v>44487</v>
      </c>
      <c r="B446" s="8">
        <v>1099.8399999999999</v>
      </c>
      <c r="C446" s="8">
        <v>71</v>
      </c>
      <c r="D446" s="8">
        <v>460</v>
      </c>
      <c r="E446" s="8">
        <v>5831.2525000000014</v>
      </c>
      <c r="F446" s="9">
        <v>476.66</v>
      </c>
      <c r="G446" s="7">
        <v>44487</v>
      </c>
      <c r="H446" s="8">
        <v>1764.800048828125</v>
      </c>
      <c r="I446" s="8">
        <v>170.8999938964844</v>
      </c>
      <c r="J446" s="8">
        <v>301604.31757324189</v>
      </c>
      <c r="K446" t="str">
        <f t="shared" si="7"/>
        <v>OK</v>
      </c>
    </row>
    <row r="447" spans="1:11" ht="15.6" x14ac:dyDescent="0.3">
      <c r="A447" s="7">
        <v>44489</v>
      </c>
      <c r="B447" s="8">
        <v>1117.0899999999999</v>
      </c>
      <c r="C447" s="8">
        <v>72.72</v>
      </c>
      <c r="D447" s="8">
        <v>472.5</v>
      </c>
      <c r="E447" s="8">
        <v>5775.01</v>
      </c>
      <c r="F447" s="9">
        <v>476</v>
      </c>
      <c r="G447" s="7">
        <v>44489</v>
      </c>
      <c r="H447" s="8">
        <v>1784.099975585938</v>
      </c>
      <c r="I447" s="8">
        <v>172.05000305175781</v>
      </c>
      <c r="J447" s="8">
        <v>306954.40624420159</v>
      </c>
      <c r="K447" t="str">
        <f t="shared" si="7"/>
        <v>OK</v>
      </c>
    </row>
    <row r="448" spans="1:11" ht="15.6" x14ac:dyDescent="0.3">
      <c r="A448" s="7">
        <v>44490</v>
      </c>
      <c r="B448" s="8">
        <v>1100</v>
      </c>
      <c r="C448" s="8">
        <v>73</v>
      </c>
      <c r="D448" s="8">
        <v>473</v>
      </c>
      <c r="E448" s="8">
        <v>5800</v>
      </c>
      <c r="F448" s="9">
        <v>476.9</v>
      </c>
      <c r="G448" s="7">
        <v>44490</v>
      </c>
      <c r="H448" s="8">
        <v>1781.199951171875</v>
      </c>
      <c r="I448" s="8">
        <v>172.75</v>
      </c>
      <c r="J448" s="8">
        <v>307702.29156494141</v>
      </c>
      <c r="K448" t="str">
        <f t="shared" si="7"/>
        <v>OK</v>
      </c>
    </row>
    <row r="449" spans="1:11" ht="15.6" x14ac:dyDescent="0.3">
      <c r="A449" s="7">
        <v>44491</v>
      </c>
      <c r="B449" s="8">
        <v>1094.97</v>
      </c>
      <c r="C449" s="8">
        <v>74</v>
      </c>
      <c r="D449" s="8">
        <v>475</v>
      </c>
      <c r="E449" s="8">
        <v>5720</v>
      </c>
      <c r="F449" s="9">
        <v>467</v>
      </c>
      <c r="G449" s="7">
        <v>44491</v>
      </c>
      <c r="H449" s="8">
        <v>1795.5</v>
      </c>
      <c r="I449" s="8">
        <v>172.80000305175781</v>
      </c>
      <c r="J449" s="8">
        <v>310262.40547943121</v>
      </c>
      <c r="K449" t="str">
        <f t="shared" si="7"/>
        <v>OK</v>
      </c>
    </row>
    <row r="450" spans="1:11" ht="15.6" x14ac:dyDescent="0.3">
      <c r="A450" s="7">
        <v>44494</v>
      </c>
      <c r="B450" s="8">
        <v>1115</v>
      </c>
      <c r="C450" s="8">
        <v>73.837500000000006</v>
      </c>
      <c r="D450" s="8">
        <v>475</v>
      </c>
      <c r="E450" s="8">
        <v>5760</v>
      </c>
      <c r="F450" s="9">
        <v>460</v>
      </c>
      <c r="G450" s="7">
        <v>44494</v>
      </c>
      <c r="H450" s="8">
        <v>1806</v>
      </c>
      <c r="I450" s="8">
        <v>172.97145080566409</v>
      </c>
      <c r="J450" s="8">
        <v>312386.4401550293</v>
      </c>
      <c r="K450" t="str">
        <f t="shared" si="7"/>
        <v>OK</v>
      </c>
    </row>
    <row r="451" spans="1:11" ht="15.6" x14ac:dyDescent="0.3">
      <c r="A451" s="7">
        <v>44495</v>
      </c>
      <c r="B451" s="8">
        <v>1130.5</v>
      </c>
      <c r="C451" s="8">
        <v>72.8</v>
      </c>
      <c r="D451" s="8">
        <v>470</v>
      </c>
      <c r="E451" s="8">
        <v>5786.666666666667</v>
      </c>
      <c r="F451" s="9">
        <v>460</v>
      </c>
      <c r="G451" s="7">
        <v>44495</v>
      </c>
      <c r="H451" s="8">
        <v>1792.699951171875</v>
      </c>
      <c r="I451" s="8">
        <v>174.05000305175781</v>
      </c>
      <c r="J451" s="8">
        <v>312019.43197235093</v>
      </c>
      <c r="K451" t="str">
        <f t="shared" si="7"/>
        <v>OK</v>
      </c>
    </row>
    <row r="452" spans="1:11" ht="15.6" x14ac:dyDescent="0.3">
      <c r="A452" s="7">
        <v>44496</v>
      </c>
      <c r="B452" s="8">
        <v>1130</v>
      </c>
      <c r="C452" s="8">
        <v>75.55</v>
      </c>
      <c r="D452" s="8">
        <v>468</v>
      </c>
      <c r="E452" s="8">
        <v>5806.666666666667</v>
      </c>
      <c r="F452" s="9">
        <v>477.73</v>
      </c>
      <c r="G452" s="7">
        <v>44496</v>
      </c>
      <c r="H452" s="8">
        <v>1797.900024414062</v>
      </c>
      <c r="I452" s="8">
        <v>174.5</v>
      </c>
      <c r="J452" s="8">
        <v>313733.55426025391</v>
      </c>
      <c r="K452" t="str">
        <f t="shared" si="7"/>
        <v>OK</v>
      </c>
    </row>
    <row r="453" spans="1:11" ht="15.6" x14ac:dyDescent="0.3">
      <c r="A453" s="7">
        <v>44497</v>
      </c>
      <c r="B453" s="8">
        <v>1150</v>
      </c>
      <c r="C453" s="8">
        <v>73.3</v>
      </c>
      <c r="D453" s="8">
        <v>473.52749999999997</v>
      </c>
      <c r="E453" s="8">
        <v>5880</v>
      </c>
      <c r="F453" s="9">
        <v>513.55999999999995</v>
      </c>
      <c r="G453" s="7">
        <v>44497</v>
      </c>
      <c r="H453" s="8">
        <v>1801.599975585938</v>
      </c>
      <c r="I453" s="8">
        <v>173.69999694824219</v>
      </c>
      <c r="J453" s="8">
        <v>312937.91026123049</v>
      </c>
      <c r="K453" t="str">
        <f t="shared" si="7"/>
        <v>OK</v>
      </c>
    </row>
    <row r="454" spans="1:11" ht="15.6" x14ac:dyDescent="0.3">
      <c r="A454" s="7">
        <v>44498</v>
      </c>
      <c r="B454" s="8">
        <v>1190</v>
      </c>
      <c r="C454" s="8">
        <v>74</v>
      </c>
      <c r="D454" s="8">
        <v>480.1</v>
      </c>
      <c r="E454" s="8">
        <v>5800</v>
      </c>
      <c r="F454" s="9">
        <v>535</v>
      </c>
      <c r="G454" s="7">
        <v>44498</v>
      </c>
      <c r="H454" s="8">
        <v>1783</v>
      </c>
      <c r="I454" s="8">
        <v>171.69999694824219</v>
      </c>
      <c r="J454" s="8">
        <v>306141.09455871582</v>
      </c>
      <c r="K454" t="str">
        <f t="shared" si="7"/>
        <v>OK</v>
      </c>
    </row>
    <row r="455" spans="1:11" ht="15.6" x14ac:dyDescent="0.3">
      <c r="A455" s="7">
        <v>44501</v>
      </c>
      <c r="B455" s="8">
        <v>1225.57</v>
      </c>
      <c r="C455" s="8">
        <v>75.849999999999994</v>
      </c>
      <c r="D455" s="8">
        <v>476.01</v>
      </c>
      <c r="E455" s="8">
        <v>5900</v>
      </c>
      <c r="F455" s="9">
        <v>537.52</v>
      </c>
      <c r="G455" s="7">
        <v>44501</v>
      </c>
      <c r="H455" s="8">
        <v>1795.099975585938</v>
      </c>
      <c r="I455" s="8">
        <v>171.69999694824219</v>
      </c>
      <c r="J455" s="8">
        <v>308218.66032989509</v>
      </c>
      <c r="K455" t="str">
        <f t="shared" si="7"/>
        <v>OK</v>
      </c>
    </row>
    <row r="456" spans="1:11" ht="15.6" x14ac:dyDescent="0.3">
      <c r="A456" s="7">
        <v>44502</v>
      </c>
      <c r="B456" s="8">
        <v>1221.6300000000001</v>
      </c>
      <c r="C456" s="8">
        <v>77</v>
      </c>
      <c r="D456" s="8">
        <v>477</v>
      </c>
      <c r="E456" s="8">
        <v>6000</v>
      </c>
      <c r="F456" s="9">
        <v>533.97</v>
      </c>
      <c r="G456" s="7">
        <v>44502</v>
      </c>
      <c r="H456" s="8">
        <v>1788.699951171875</v>
      </c>
      <c r="I456" s="8">
        <v>170.8999938964844</v>
      </c>
      <c r="J456" s="8">
        <v>305688.81073791528</v>
      </c>
      <c r="K456" t="str">
        <f t="shared" si="7"/>
        <v>OK</v>
      </c>
    </row>
    <row r="457" spans="1:11" ht="15.6" x14ac:dyDescent="0.3">
      <c r="A457" s="7">
        <v>44503</v>
      </c>
      <c r="B457" s="8">
        <v>1217.51</v>
      </c>
      <c r="C457" s="8">
        <v>75.31</v>
      </c>
      <c r="D457" s="8">
        <v>475</v>
      </c>
      <c r="E457" s="8">
        <v>5855.02</v>
      </c>
      <c r="F457" s="9">
        <v>525</v>
      </c>
      <c r="G457" s="7">
        <v>44503</v>
      </c>
      <c r="H457" s="8">
        <v>1763.599975585938</v>
      </c>
      <c r="I457" s="8">
        <v>170.05000305175781</v>
      </c>
      <c r="J457" s="8">
        <v>299900.18123046868</v>
      </c>
      <c r="K457" t="str">
        <f t="shared" si="7"/>
        <v>OK</v>
      </c>
    </row>
    <row r="458" spans="1:11" ht="15.6" x14ac:dyDescent="0.3">
      <c r="A458" s="7">
        <v>44504</v>
      </c>
      <c r="B458" s="8">
        <v>1224.72</v>
      </c>
      <c r="C458" s="8">
        <v>75.099999999999994</v>
      </c>
      <c r="D458" s="8">
        <v>477</v>
      </c>
      <c r="E458" s="8">
        <v>5995.98</v>
      </c>
      <c r="F458" s="9">
        <v>519.01</v>
      </c>
      <c r="G458" s="7">
        <v>44504</v>
      </c>
      <c r="H458" s="8">
        <v>1793</v>
      </c>
      <c r="I458" s="8">
        <v>169.19999694824219</v>
      </c>
      <c r="J458" s="8">
        <v>303375.59452819818</v>
      </c>
      <c r="K458" t="str">
        <f t="shared" si="7"/>
        <v>OK</v>
      </c>
    </row>
    <row r="459" spans="1:11" ht="15.6" x14ac:dyDescent="0.3">
      <c r="A459" s="7">
        <v>44505</v>
      </c>
      <c r="B459" s="8">
        <v>1211.8900000000001</v>
      </c>
      <c r="C459" s="8">
        <v>74.09</v>
      </c>
      <c r="D459" s="8">
        <v>478</v>
      </c>
      <c r="E459" s="8">
        <v>5870</v>
      </c>
      <c r="F459" s="9">
        <v>515</v>
      </c>
      <c r="G459" s="7">
        <v>44505</v>
      </c>
      <c r="H459" s="8">
        <v>1816.400024414062</v>
      </c>
      <c r="I459" s="8">
        <v>169.75</v>
      </c>
      <c r="J459" s="8">
        <v>308333.90414428711</v>
      </c>
      <c r="K459" t="str">
        <f t="shared" si="7"/>
        <v>OK</v>
      </c>
    </row>
    <row r="460" spans="1:11" ht="15.6" x14ac:dyDescent="0.3">
      <c r="A460" s="7">
        <v>44508</v>
      </c>
      <c r="B460" s="8">
        <v>1224.07</v>
      </c>
      <c r="C460" s="8">
        <v>74</v>
      </c>
      <c r="D460" s="8">
        <v>478</v>
      </c>
      <c r="E460" s="8">
        <v>5850</v>
      </c>
      <c r="F460" s="9">
        <v>512</v>
      </c>
      <c r="G460" s="7">
        <v>44508</v>
      </c>
      <c r="H460" s="8">
        <v>1827.400024414062</v>
      </c>
      <c r="I460" s="8">
        <v>169.75</v>
      </c>
      <c r="J460" s="8">
        <v>310201.15414428711</v>
      </c>
      <c r="K460" t="str">
        <f t="shared" si="7"/>
        <v>OK</v>
      </c>
    </row>
    <row r="461" spans="1:11" ht="15.6" x14ac:dyDescent="0.3">
      <c r="A461" s="7">
        <v>44509</v>
      </c>
      <c r="B461" s="8">
        <v>1220</v>
      </c>
      <c r="C461" s="8">
        <v>74</v>
      </c>
      <c r="D461" s="8">
        <v>481.75</v>
      </c>
      <c r="E461" s="8">
        <v>5725</v>
      </c>
      <c r="F461" s="9">
        <v>516.35</v>
      </c>
      <c r="G461" s="7">
        <v>44509</v>
      </c>
      <c r="H461" s="8">
        <v>1830.199951171875</v>
      </c>
      <c r="I461" s="8">
        <v>169.8999938964844</v>
      </c>
      <c r="J461" s="8">
        <v>310950.96053344762</v>
      </c>
      <c r="K461" t="str">
        <f t="shared" si="7"/>
        <v>OK</v>
      </c>
    </row>
    <row r="462" spans="1:11" ht="15.6" x14ac:dyDescent="0.3">
      <c r="A462" s="7">
        <v>44510</v>
      </c>
      <c r="B462" s="8">
        <v>1220.26</v>
      </c>
      <c r="C462" s="8">
        <v>73</v>
      </c>
      <c r="D462" s="8">
        <v>471</v>
      </c>
      <c r="E462" s="8">
        <v>5696.02</v>
      </c>
      <c r="F462" s="9">
        <v>522.53</v>
      </c>
      <c r="G462" s="7">
        <v>44510</v>
      </c>
      <c r="H462" s="8">
        <v>1847.599975585938</v>
      </c>
      <c r="I462" s="8">
        <v>170.8999938964844</v>
      </c>
      <c r="J462" s="8">
        <v>315754.8245507814</v>
      </c>
      <c r="K462" t="str">
        <f t="shared" si="7"/>
        <v>OK</v>
      </c>
    </row>
    <row r="463" spans="1:11" ht="15.6" x14ac:dyDescent="0.3">
      <c r="A463" s="7">
        <v>44511</v>
      </c>
      <c r="B463" s="8">
        <v>1223.21</v>
      </c>
      <c r="C463" s="8">
        <v>70.17</v>
      </c>
      <c r="D463" s="8">
        <v>500</v>
      </c>
      <c r="E463" s="8">
        <v>5685.06</v>
      </c>
      <c r="F463" s="9">
        <v>521.99</v>
      </c>
      <c r="G463" s="7">
        <v>44511</v>
      </c>
      <c r="H463" s="8">
        <v>1863.199951171875</v>
      </c>
      <c r="I463" s="8">
        <v>170.8999938964844</v>
      </c>
      <c r="J463" s="8">
        <v>318420.86028320342</v>
      </c>
      <c r="K463" t="str">
        <f t="shared" si="7"/>
        <v>OK</v>
      </c>
    </row>
    <row r="464" spans="1:11" ht="15.6" x14ac:dyDescent="0.3">
      <c r="A464" s="7">
        <v>44512</v>
      </c>
      <c r="B464" s="8">
        <v>1220.03</v>
      </c>
      <c r="C464" s="8">
        <v>66.25</v>
      </c>
      <c r="D464" s="8">
        <v>485.5</v>
      </c>
      <c r="E464" s="8">
        <v>5700</v>
      </c>
      <c r="F464" s="9">
        <v>510.08</v>
      </c>
      <c r="G464" s="7">
        <v>44512</v>
      </c>
      <c r="H464" s="8">
        <v>1867.900024414062</v>
      </c>
      <c r="I464" s="8">
        <v>172.30625915527341</v>
      </c>
      <c r="J464" s="8">
        <v>321850.86568283098</v>
      </c>
      <c r="K464" t="str">
        <f t="shared" si="7"/>
        <v>OK</v>
      </c>
    </row>
    <row r="465" spans="1:11" ht="15.6" x14ac:dyDescent="0.3">
      <c r="A465" s="7">
        <v>44515</v>
      </c>
      <c r="B465" s="8">
        <v>1210.8499999999999</v>
      </c>
      <c r="C465" s="8">
        <v>65.33</v>
      </c>
      <c r="D465" s="8">
        <v>483.36666666666662</v>
      </c>
      <c r="E465" s="8">
        <v>5700</v>
      </c>
      <c r="F465" s="9">
        <v>530</v>
      </c>
      <c r="G465" s="7">
        <v>44515</v>
      </c>
      <c r="H465" s="8">
        <v>1866.099975585938</v>
      </c>
      <c r="I465" s="8">
        <v>175.3999938964844</v>
      </c>
      <c r="J465" s="8">
        <v>327313.92432800308</v>
      </c>
      <c r="K465" t="str">
        <f t="shared" si="7"/>
        <v>OK</v>
      </c>
    </row>
    <row r="466" spans="1:11" ht="15.6" x14ac:dyDescent="0.3">
      <c r="A466" s="7">
        <v>44516</v>
      </c>
      <c r="B466" s="8">
        <v>1222.3</v>
      </c>
      <c r="C466" s="8">
        <v>69</v>
      </c>
      <c r="D466" s="8">
        <v>477.82222222222231</v>
      </c>
      <c r="E466" s="8">
        <v>5700</v>
      </c>
      <c r="F466" s="9">
        <v>525</v>
      </c>
      <c r="G466" s="7">
        <v>44516</v>
      </c>
      <c r="H466" s="8">
        <v>1853.599975585938</v>
      </c>
      <c r="I466" s="8">
        <v>174.05000305175781</v>
      </c>
      <c r="J466" s="8">
        <v>322619.08140747063</v>
      </c>
      <c r="K466" t="str">
        <f t="shared" si="7"/>
        <v>OK</v>
      </c>
    </row>
    <row r="467" spans="1:11" ht="15.6" x14ac:dyDescent="0.3">
      <c r="A467" s="7">
        <v>44517</v>
      </c>
      <c r="B467" s="8">
        <v>1222.3800000000001</v>
      </c>
      <c r="C467" s="8">
        <v>68.03</v>
      </c>
      <c r="D467" s="8">
        <v>464.6</v>
      </c>
      <c r="E467" s="8">
        <v>5700</v>
      </c>
      <c r="F467" s="9">
        <v>509.51</v>
      </c>
      <c r="G467" s="7">
        <v>44517</v>
      </c>
      <c r="H467" s="8">
        <v>1869.699951171875</v>
      </c>
      <c r="I467" s="8">
        <v>174.25</v>
      </c>
      <c r="J467" s="8">
        <v>325795.21649169922</v>
      </c>
      <c r="K467" t="str">
        <f t="shared" si="7"/>
        <v>OK</v>
      </c>
    </row>
    <row r="468" spans="1:11" ht="15.6" x14ac:dyDescent="0.3">
      <c r="A468" s="7">
        <v>44518</v>
      </c>
      <c r="B468" s="8">
        <v>1224.4000000000001</v>
      </c>
      <c r="C468" s="8">
        <v>66.13</v>
      </c>
      <c r="D468" s="8">
        <v>471.21111111111111</v>
      </c>
      <c r="E468" s="8">
        <v>5700</v>
      </c>
      <c r="F468" s="9">
        <v>519.69000000000005</v>
      </c>
      <c r="G468" s="7">
        <v>44518</v>
      </c>
      <c r="H468" s="8">
        <v>1861</v>
      </c>
      <c r="I468" s="8">
        <v>174.1000061035156</v>
      </c>
      <c r="J468" s="8">
        <v>324000.11135864258</v>
      </c>
      <c r="K468" t="str">
        <f t="shared" si="7"/>
        <v>OK</v>
      </c>
    </row>
    <row r="469" spans="1:11" ht="15.6" x14ac:dyDescent="0.3">
      <c r="A469" s="7">
        <v>44519</v>
      </c>
      <c r="B469" s="8">
        <v>1225.54</v>
      </c>
      <c r="C469" s="8">
        <v>68.989999999999995</v>
      </c>
      <c r="D469" s="8">
        <v>470.27037037037042</v>
      </c>
      <c r="E469" s="8">
        <v>5700</v>
      </c>
      <c r="F469" s="9">
        <v>517.51</v>
      </c>
      <c r="G469" s="7">
        <v>44519</v>
      </c>
      <c r="H469" s="8">
        <v>1851.199951171875</v>
      </c>
      <c r="I469" s="8">
        <v>173.78999328613281</v>
      </c>
      <c r="J469" s="8">
        <v>321720.02708544949</v>
      </c>
      <c r="K469" t="str">
        <f t="shared" si="7"/>
        <v>OK</v>
      </c>
    </row>
    <row r="470" spans="1:11" ht="15.6" x14ac:dyDescent="0.3">
      <c r="A470" s="7">
        <v>44522</v>
      </c>
      <c r="B470" s="8">
        <v>1223.6500000000001</v>
      </c>
      <c r="C470" s="8">
        <v>65.75</v>
      </c>
      <c r="D470" s="8">
        <v>472.16049382716051</v>
      </c>
      <c r="E470" s="8">
        <v>5700</v>
      </c>
      <c r="F470" s="9">
        <v>507.45</v>
      </c>
      <c r="G470" s="7">
        <v>44522</v>
      </c>
      <c r="H470" s="8">
        <v>1806</v>
      </c>
      <c r="I470" s="8">
        <v>173.64671325683591</v>
      </c>
      <c r="J470" s="8">
        <v>313605.9641418457</v>
      </c>
      <c r="K470" t="str">
        <f t="shared" si="7"/>
        <v>OK</v>
      </c>
    </row>
    <row r="471" spans="1:11" ht="15.6" x14ac:dyDescent="0.3">
      <c r="A471" s="7">
        <v>44523</v>
      </c>
      <c r="B471" s="8">
        <v>1215.32</v>
      </c>
      <c r="C471" s="8">
        <v>64.05</v>
      </c>
      <c r="D471" s="8">
        <v>475</v>
      </c>
      <c r="E471" s="8">
        <v>5560.01</v>
      </c>
      <c r="F471" s="9">
        <v>495</v>
      </c>
      <c r="G471" s="7">
        <v>44523</v>
      </c>
      <c r="H471" s="8">
        <v>1783.5</v>
      </c>
      <c r="I471" s="8">
        <v>174.5</v>
      </c>
      <c r="J471" s="8">
        <v>311220.75</v>
      </c>
      <c r="K471" t="str">
        <f t="shared" si="7"/>
        <v>OK</v>
      </c>
    </row>
    <row r="472" spans="1:11" ht="15.6" x14ac:dyDescent="0.3">
      <c r="A472" s="7">
        <v>44524</v>
      </c>
      <c r="B472" s="8">
        <v>1219.98</v>
      </c>
      <c r="C472" s="8">
        <v>59.94</v>
      </c>
      <c r="D472" s="8">
        <v>474.05349794238691</v>
      </c>
      <c r="E472" s="8">
        <v>5590.5850000000009</v>
      </c>
      <c r="F472" s="9">
        <v>495</v>
      </c>
      <c r="G472" s="7">
        <v>44524</v>
      </c>
      <c r="H472" s="8">
        <v>1784.099975585938</v>
      </c>
      <c r="I472" s="8">
        <v>174</v>
      </c>
      <c r="J472" s="8">
        <v>310433.39575195313</v>
      </c>
      <c r="K472" t="str">
        <f t="shared" si="7"/>
        <v>OK</v>
      </c>
    </row>
    <row r="473" spans="1:11" ht="15.6" x14ac:dyDescent="0.3">
      <c r="A473" s="7">
        <v>44525</v>
      </c>
      <c r="B473" s="8">
        <v>1217.6400000000001</v>
      </c>
      <c r="C473" s="8">
        <v>59.85</v>
      </c>
      <c r="D473" s="8">
        <v>475</v>
      </c>
      <c r="E473" s="8">
        <v>5602</v>
      </c>
      <c r="F473" s="9">
        <v>485</v>
      </c>
      <c r="G473" s="7">
        <v>44525</v>
      </c>
      <c r="H473" s="8">
        <f>AVERAGE(H471:H472,H474:H475)</f>
        <v>1783.8000183105469</v>
      </c>
      <c r="I473" s="8">
        <f>AVERAGE(I471:I472,I474:I475)</f>
        <v>174.62012100219727</v>
      </c>
      <c r="J473" s="8">
        <f>H473*I473</f>
        <v>311487.37504110939</v>
      </c>
      <c r="K473" t="str">
        <f t="shared" si="7"/>
        <v>OK</v>
      </c>
    </row>
    <row r="474" spans="1:11" ht="15.6" x14ac:dyDescent="0.3">
      <c r="A474" s="7">
        <v>44526</v>
      </c>
      <c r="B474" s="8">
        <v>1222.56</v>
      </c>
      <c r="C474" s="8">
        <v>61.32</v>
      </c>
      <c r="D474" s="8">
        <v>470.34587448559671</v>
      </c>
      <c r="E474" s="8">
        <v>5500.33</v>
      </c>
      <c r="F474" s="9">
        <v>490</v>
      </c>
      <c r="G474" s="7">
        <v>44526</v>
      </c>
      <c r="H474" s="8">
        <v>1785.300048828125</v>
      </c>
      <c r="I474" s="8">
        <v>173.98048400878909</v>
      </c>
      <c r="J474" s="8">
        <v>310607.36659603188</v>
      </c>
      <c r="K474" t="str">
        <f t="shared" si="7"/>
        <v>OK</v>
      </c>
    </row>
    <row r="475" spans="1:11" ht="15.6" x14ac:dyDescent="0.3">
      <c r="A475" s="7">
        <v>44529</v>
      </c>
      <c r="B475" s="8">
        <v>1227.42</v>
      </c>
      <c r="C475" s="8">
        <v>64</v>
      </c>
      <c r="D475" s="8">
        <v>479</v>
      </c>
      <c r="E475" s="8">
        <v>5500.02</v>
      </c>
      <c r="F475" s="9">
        <v>496.24</v>
      </c>
      <c r="G475" s="7">
        <v>44529</v>
      </c>
      <c r="H475" s="8">
        <v>1782.300048828125</v>
      </c>
      <c r="I475" s="8">
        <v>176</v>
      </c>
      <c r="J475" s="8">
        <v>313684.80859375</v>
      </c>
      <c r="K475" t="str">
        <f t="shared" si="7"/>
        <v>OK</v>
      </c>
    </row>
    <row r="476" spans="1:11" ht="15.6" x14ac:dyDescent="0.3">
      <c r="A476" s="7">
        <v>44530</v>
      </c>
      <c r="B476" s="8">
        <v>1228.3499999999999</v>
      </c>
      <c r="C476" s="8">
        <v>64</v>
      </c>
      <c r="D476" s="8">
        <v>453.33</v>
      </c>
      <c r="E476" s="8">
        <v>5390.18</v>
      </c>
      <c r="F476" s="9">
        <v>515.41999999999996</v>
      </c>
      <c r="G476" s="7">
        <v>44530</v>
      </c>
      <c r="H476" s="8">
        <v>1773.599975585938</v>
      </c>
      <c r="I476" s="8">
        <v>176</v>
      </c>
      <c r="J476" s="8">
        <v>312153.595703125</v>
      </c>
      <c r="K476" t="str">
        <f t="shared" si="7"/>
        <v>OK</v>
      </c>
    </row>
    <row r="477" spans="1:11" ht="15.6" x14ac:dyDescent="0.3">
      <c r="A477" s="7">
        <v>44531</v>
      </c>
      <c r="B477" s="8">
        <v>1228.68</v>
      </c>
      <c r="C477" s="8">
        <v>64.5</v>
      </c>
      <c r="D477" s="8">
        <v>466.16500000000002</v>
      </c>
      <c r="E477" s="8">
        <v>5521.54</v>
      </c>
      <c r="F477" s="9">
        <v>504.38</v>
      </c>
      <c r="G477" s="7">
        <v>44531</v>
      </c>
      <c r="H477" s="8">
        <v>1781.599975585938</v>
      </c>
      <c r="I477" s="8">
        <v>175.8999938964844</v>
      </c>
      <c r="J477" s="8">
        <v>313383.42483154312</v>
      </c>
      <c r="K477" t="str">
        <f t="shared" ref="K477:K540" si="8">IF(A477=G477,"OK","Mismatched")</f>
        <v>OK</v>
      </c>
    </row>
    <row r="478" spans="1:11" ht="15.6" x14ac:dyDescent="0.3">
      <c r="A478" s="7">
        <v>44532</v>
      </c>
      <c r="B478" s="8">
        <v>1224.8699999999999</v>
      </c>
      <c r="C478" s="8">
        <v>59.67</v>
      </c>
      <c r="D478" s="8">
        <v>459.74749999999989</v>
      </c>
      <c r="E478" s="8">
        <v>5350</v>
      </c>
      <c r="F478" s="9">
        <v>476.34</v>
      </c>
      <c r="G478" s="7">
        <v>44532</v>
      </c>
      <c r="H478" s="8">
        <v>1760.699951171875</v>
      </c>
      <c r="I478" s="8">
        <v>175</v>
      </c>
      <c r="J478" s="8">
        <v>308122.49145507813</v>
      </c>
      <c r="K478" t="str">
        <f t="shared" si="8"/>
        <v>OK</v>
      </c>
    </row>
    <row r="479" spans="1:11" ht="15.6" x14ac:dyDescent="0.3">
      <c r="A479" s="7">
        <v>44533</v>
      </c>
      <c r="B479" s="8">
        <v>1223.2</v>
      </c>
      <c r="C479" s="8">
        <v>55.37</v>
      </c>
      <c r="D479" s="8">
        <v>459.74749999999989</v>
      </c>
      <c r="E479" s="8">
        <v>5371.76</v>
      </c>
      <c r="F479" s="9">
        <v>504.1</v>
      </c>
      <c r="G479" s="7">
        <v>44533</v>
      </c>
      <c r="H479" s="8">
        <v>1782</v>
      </c>
      <c r="I479" s="8">
        <v>175</v>
      </c>
      <c r="J479" s="8">
        <v>311850</v>
      </c>
      <c r="K479" t="str">
        <f t="shared" si="8"/>
        <v>OK</v>
      </c>
    </row>
    <row r="480" spans="1:11" ht="15.6" x14ac:dyDescent="0.3">
      <c r="A480" s="7">
        <v>44536</v>
      </c>
      <c r="B480" s="8">
        <v>1235.04</v>
      </c>
      <c r="C480" s="8">
        <v>55.37</v>
      </c>
      <c r="D480" s="8">
        <v>457.18124999999998</v>
      </c>
      <c r="E480" s="8">
        <v>5225.5</v>
      </c>
      <c r="F480" s="9">
        <v>488.10250000000002</v>
      </c>
      <c r="G480" s="7">
        <v>44536</v>
      </c>
      <c r="H480" s="8">
        <v>1777.5</v>
      </c>
      <c r="I480" s="8">
        <v>175.23597717285159</v>
      </c>
      <c r="J480" s="8">
        <v>311481.94942474371</v>
      </c>
      <c r="K480" t="str">
        <f t="shared" si="8"/>
        <v>OK</v>
      </c>
    </row>
    <row r="481" spans="1:11" ht="15.6" x14ac:dyDescent="0.3">
      <c r="A481" s="7">
        <v>44537</v>
      </c>
      <c r="B481" s="8">
        <v>1230.3499999999999</v>
      </c>
      <c r="C481" s="8">
        <v>56</v>
      </c>
      <c r="D481" s="8">
        <v>453.33</v>
      </c>
      <c r="E481" s="8">
        <v>5390</v>
      </c>
      <c r="F481" s="9">
        <v>490</v>
      </c>
      <c r="G481" s="7">
        <v>44537</v>
      </c>
      <c r="H481" s="8">
        <v>1782.599975585938</v>
      </c>
      <c r="I481" s="8">
        <v>175.8999938964844</v>
      </c>
      <c r="J481" s="8">
        <v>313559.3248254396</v>
      </c>
      <c r="K481" t="str">
        <f t="shared" si="8"/>
        <v>OK</v>
      </c>
    </row>
    <row r="482" spans="1:11" ht="15.6" x14ac:dyDescent="0.3">
      <c r="A482" s="7">
        <v>44538</v>
      </c>
      <c r="B482" s="8">
        <v>1227</v>
      </c>
      <c r="C482" s="8">
        <v>54.05</v>
      </c>
      <c r="D482" s="8">
        <v>455.9</v>
      </c>
      <c r="E482" s="8">
        <v>5250</v>
      </c>
      <c r="F482" s="9">
        <v>481.97</v>
      </c>
      <c r="G482" s="7">
        <v>44538</v>
      </c>
      <c r="H482" s="8">
        <v>1783.400024414062</v>
      </c>
      <c r="I482" s="8">
        <v>176.3999938964844</v>
      </c>
      <c r="J482" s="8">
        <v>314591.75342163071</v>
      </c>
      <c r="K482" t="str">
        <f t="shared" si="8"/>
        <v>OK</v>
      </c>
    </row>
    <row r="483" spans="1:11" ht="15.6" x14ac:dyDescent="0.3">
      <c r="A483" s="7">
        <v>44539</v>
      </c>
      <c r="B483" s="8">
        <v>1227</v>
      </c>
      <c r="C483" s="8">
        <v>53</v>
      </c>
      <c r="D483" s="8">
        <v>479.99</v>
      </c>
      <c r="E483" s="8">
        <v>5300</v>
      </c>
      <c r="F483" s="9">
        <v>475.3</v>
      </c>
      <c r="G483" s="7">
        <v>44539</v>
      </c>
      <c r="H483" s="8">
        <v>1774.599975585938</v>
      </c>
      <c r="I483" s="8">
        <v>177</v>
      </c>
      <c r="J483" s="8">
        <v>314104.19567871088</v>
      </c>
      <c r="K483" t="str">
        <f t="shared" si="8"/>
        <v>OK</v>
      </c>
    </row>
    <row r="484" spans="1:11" ht="15.6" x14ac:dyDescent="0.3">
      <c r="A484" s="7">
        <v>44540</v>
      </c>
      <c r="B484" s="8">
        <v>1225</v>
      </c>
      <c r="C484" s="8">
        <v>54</v>
      </c>
      <c r="D484" s="8">
        <v>467.94499999999999</v>
      </c>
      <c r="E484" s="8">
        <v>5689.99</v>
      </c>
      <c r="F484" s="9">
        <v>475.8</v>
      </c>
      <c r="G484" s="7">
        <v>44540</v>
      </c>
      <c r="H484" s="8">
        <v>1782.900024414062</v>
      </c>
      <c r="I484" s="8">
        <v>176.47935485839841</v>
      </c>
      <c r="J484" s="8">
        <v>314645.04608561657</v>
      </c>
      <c r="K484" t="str">
        <f t="shared" si="8"/>
        <v>OK</v>
      </c>
    </row>
    <row r="485" spans="1:11" ht="15.6" x14ac:dyDescent="0.3">
      <c r="A485" s="7">
        <v>44543</v>
      </c>
      <c r="B485" s="8">
        <v>1220.01</v>
      </c>
      <c r="C485" s="8">
        <v>55.08</v>
      </c>
      <c r="D485" s="8">
        <v>470.9783333333333</v>
      </c>
      <c r="E485" s="8">
        <v>5356.25</v>
      </c>
      <c r="F485" s="9">
        <v>461.8</v>
      </c>
      <c r="G485" s="7">
        <v>44543</v>
      </c>
      <c r="H485" s="8">
        <v>1786.300048828125</v>
      </c>
      <c r="I485" s="8">
        <v>175.54388427734381</v>
      </c>
      <c r="J485" s="8">
        <v>313574.04905609792</v>
      </c>
      <c r="K485" t="str">
        <f t="shared" si="8"/>
        <v>OK</v>
      </c>
    </row>
    <row r="486" spans="1:11" ht="15.6" x14ac:dyDescent="0.3">
      <c r="A486" s="7">
        <v>44544</v>
      </c>
      <c r="B486" s="8">
        <v>1225</v>
      </c>
      <c r="C486" s="8">
        <v>57.87</v>
      </c>
      <c r="D486" s="8">
        <v>461.7208333333333</v>
      </c>
      <c r="E486" s="8">
        <v>5440</v>
      </c>
      <c r="F486" s="9">
        <v>472.68</v>
      </c>
      <c r="G486" s="7">
        <v>44544</v>
      </c>
      <c r="H486" s="8">
        <v>1770.400024414062</v>
      </c>
      <c r="I486" s="8">
        <v>177.6499938964844</v>
      </c>
      <c r="J486" s="8">
        <v>314511.55353149399</v>
      </c>
      <c r="K486" t="str">
        <f t="shared" si="8"/>
        <v>OK</v>
      </c>
    </row>
    <row r="487" spans="1:11" ht="15.6" x14ac:dyDescent="0.3">
      <c r="A487" s="7">
        <v>44545</v>
      </c>
      <c r="B487" s="8">
        <v>1235</v>
      </c>
      <c r="C487" s="8">
        <v>61.66</v>
      </c>
      <c r="D487" s="8">
        <v>465</v>
      </c>
      <c r="E487" s="8">
        <v>5480</v>
      </c>
      <c r="F487" s="9">
        <v>483.73</v>
      </c>
      <c r="G487" s="7">
        <v>44545</v>
      </c>
      <c r="H487" s="8">
        <v>1762.599975585938</v>
      </c>
      <c r="I487" s="8">
        <v>177.6000061035156</v>
      </c>
      <c r="J487" s="8">
        <v>313037.76642211899</v>
      </c>
      <c r="K487" t="str">
        <f t="shared" si="8"/>
        <v>OK</v>
      </c>
    </row>
    <row r="488" spans="1:11" ht="15.6" x14ac:dyDescent="0.3">
      <c r="A488" s="7">
        <v>44546</v>
      </c>
      <c r="B488" s="8">
        <v>1231.55</v>
      </c>
      <c r="C488" s="8">
        <v>63.64</v>
      </c>
      <c r="D488" s="8">
        <v>442.96</v>
      </c>
      <c r="E488" s="8">
        <v>5456.666666666667</v>
      </c>
      <c r="F488" s="9">
        <v>476</v>
      </c>
      <c r="G488" s="7">
        <v>44546</v>
      </c>
      <c r="H488" s="8">
        <v>1796.599975585938</v>
      </c>
      <c r="I488" s="8">
        <v>177.6499938964844</v>
      </c>
      <c r="J488" s="8">
        <v>319165.97469726577</v>
      </c>
      <c r="K488" t="str">
        <f t="shared" si="8"/>
        <v>OK</v>
      </c>
    </row>
    <row r="489" spans="1:11" ht="15.6" x14ac:dyDescent="0.3">
      <c r="A489" s="7">
        <v>44547</v>
      </c>
      <c r="B489" s="8">
        <v>1227.27</v>
      </c>
      <c r="C489" s="8">
        <v>61</v>
      </c>
      <c r="D489" s="8">
        <v>430.6</v>
      </c>
      <c r="E489" s="8">
        <v>5450</v>
      </c>
      <c r="F489" s="9">
        <v>485.64</v>
      </c>
      <c r="G489" s="7">
        <v>44547</v>
      </c>
      <c r="H489" s="8">
        <v>1803.800048828125</v>
      </c>
      <c r="I489" s="8">
        <v>177.6499938964844</v>
      </c>
      <c r="J489" s="8">
        <v>320445.06766479462</v>
      </c>
      <c r="K489" t="str">
        <f t="shared" si="8"/>
        <v>OK</v>
      </c>
    </row>
    <row r="490" spans="1:11" ht="15.6" x14ac:dyDescent="0.3">
      <c r="A490" s="7">
        <v>44550</v>
      </c>
      <c r="B490" s="8">
        <v>1230.8399999999999</v>
      </c>
      <c r="C490" s="8">
        <v>62</v>
      </c>
      <c r="D490" s="8">
        <v>441</v>
      </c>
      <c r="E490" s="8">
        <v>5470.166666666667</v>
      </c>
      <c r="F490" s="9">
        <v>493.8</v>
      </c>
      <c r="G490" s="7">
        <v>44550</v>
      </c>
      <c r="H490" s="8">
        <v>1793.699951171875</v>
      </c>
      <c r="I490" s="8">
        <v>178.01628112792969</v>
      </c>
      <c r="J490" s="8">
        <v>319307.79476696631</v>
      </c>
      <c r="K490" t="str">
        <f t="shared" si="8"/>
        <v>OK</v>
      </c>
    </row>
    <row r="491" spans="1:11" ht="15.6" x14ac:dyDescent="0.3">
      <c r="A491" s="7">
        <v>44551</v>
      </c>
      <c r="B491" s="8">
        <v>1229.97</v>
      </c>
      <c r="C491" s="8">
        <v>63.4</v>
      </c>
      <c r="D491" s="8">
        <v>440</v>
      </c>
      <c r="E491" s="8">
        <v>5389</v>
      </c>
      <c r="F491" s="9">
        <v>496.67</v>
      </c>
      <c r="G491" s="7">
        <v>44551</v>
      </c>
      <c r="H491" s="8">
        <v>1787.900024414062</v>
      </c>
      <c r="I491" s="8">
        <v>177.69999694824219</v>
      </c>
      <c r="J491" s="8">
        <v>317709.82888214098</v>
      </c>
      <c r="K491" t="str">
        <f t="shared" si="8"/>
        <v>OK</v>
      </c>
    </row>
    <row r="492" spans="1:11" ht="15.6" x14ac:dyDescent="0.3">
      <c r="A492" s="7">
        <v>44552</v>
      </c>
      <c r="B492" s="8">
        <v>1225.25</v>
      </c>
      <c r="C492" s="8">
        <v>63.2</v>
      </c>
      <c r="D492" s="8">
        <v>440</v>
      </c>
      <c r="E492" s="8">
        <v>5585</v>
      </c>
      <c r="F492" s="9">
        <v>501</v>
      </c>
      <c r="G492" s="7">
        <v>44552</v>
      </c>
      <c r="H492" s="8">
        <v>1801.599975585938</v>
      </c>
      <c r="I492" s="8">
        <v>177.69999694824219</v>
      </c>
      <c r="J492" s="8">
        <v>320144.31016357429</v>
      </c>
      <c r="K492" t="str">
        <f t="shared" si="8"/>
        <v>OK</v>
      </c>
    </row>
    <row r="493" spans="1:11" ht="15.6" x14ac:dyDescent="0.3">
      <c r="A493" s="7">
        <v>44553</v>
      </c>
      <c r="B493" s="8">
        <v>1226.47</v>
      </c>
      <c r="C493" s="8">
        <v>62</v>
      </c>
      <c r="D493" s="8">
        <v>432.5</v>
      </c>
      <c r="E493" s="8">
        <v>5511</v>
      </c>
      <c r="F493" s="9">
        <v>499.46</v>
      </c>
      <c r="G493" s="7">
        <v>44553</v>
      </c>
      <c r="H493" s="8">
        <v>1811.199951171875</v>
      </c>
      <c r="I493" s="8">
        <v>177.69999694824219</v>
      </c>
      <c r="J493" s="8">
        <v>321850.22579589859</v>
      </c>
      <c r="K493" t="str">
        <f t="shared" si="8"/>
        <v>OK</v>
      </c>
    </row>
    <row r="494" spans="1:11" ht="15.6" x14ac:dyDescent="0.3">
      <c r="A494" s="7">
        <v>44554</v>
      </c>
      <c r="B494" s="8">
        <v>1229.56</v>
      </c>
      <c r="C494" s="8">
        <v>62.45</v>
      </c>
      <c r="D494" s="8">
        <v>435.5</v>
      </c>
      <c r="E494" s="8">
        <v>5670</v>
      </c>
      <c r="F494" s="9">
        <v>500</v>
      </c>
      <c r="G494" s="7">
        <v>44554</v>
      </c>
      <c r="H494" s="8">
        <f>AVERAGE(H492:H493,H495:H496)</f>
        <v>1807.7749633789065</v>
      </c>
      <c r="I494" s="8">
        <f>AVERAGE(I492:I493,I495:I496)</f>
        <v>175.8125</v>
      </c>
      <c r="J494" s="8">
        <f>H494*I494</f>
        <v>317829.43574905401</v>
      </c>
      <c r="K494" t="str">
        <f t="shared" si="8"/>
        <v>OK</v>
      </c>
    </row>
    <row r="495" spans="1:11" ht="15.6" x14ac:dyDescent="0.3">
      <c r="A495" s="7">
        <v>44557</v>
      </c>
      <c r="B495" s="8">
        <v>1231.5</v>
      </c>
      <c r="C495" s="8">
        <v>63</v>
      </c>
      <c r="D495" s="8">
        <v>436</v>
      </c>
      <c r="E495" s="8">
        <v>5400</v>
      </c>
      <c r="F495" s="9">
        <v>490</v>
      </c>
      <c r="G495" s="7">
        <v>44557</v>
      </c>
      <c r="H495" s="8">
        <v>1808.099975585938</v>
      </c>
      <c r="I495" s="8">
        <v>177.80000305175781</v>
      </c>
      <c r="J495" s="8">
        <v>321480.18117706291</v>
      </c>
      <c r="K495" t="str">
        <f t="shared" si="8"/>
        <v>OK</v>
      </c>
    </row>
    <row r="496" spans="1:11" ht="15.6" x14ac:dyDescent="0.3">
      <c r="A496" s="7">
        <v>44558</v>
      </c>
      <c r="B496" s="8">
        <v>1234.97</v>
      </c>
      <c r="C496" s="8">
        <v>62.87</v>
      </c>
      <c r="D496" s="8">
        <v>438</v>
      </c>
      <c r="E496" s="8">
        <v>5500</v>
      </c>
      <c r="F496" s="9">
        <v>493.45</v>
      </c>
      <c r="G496" s="7">
        <v>44558</v>
      </c>
      <c r="H496" s="8">
        <v>1810.199951171875</v>
      </c>
      <c r="I496" s="8">
        <v>170.05000305175781</v>
      </c>
      <c r="J496" s="8">
        <v>307824.50722106919</v>
      </c>
      <c r="K496" t="str">
        <f t="shared" si="8"/>
        <v>OK</v>
      </c>
    </row>
    <row r="497" spans="1:11" ht="15.6" x14ac:dyDescent="0.3">
      <c r="A497" s="7">
        <v>44559</v>
      </c>
      <c r="B497" s="8">
        <v>1235</v>
      </c>
      <c r="C497" s="8">
        <v>67.31</v>
      </c>
      <c r="D497" s="8">
        <v>459.68</v>
      </c>
      <c r="E497" s="8">
        <v>5450</v>
      </c>
      <c r="F497" s="9">
        <v>497</v>
      </c>
      <c r="G497" s="7">
        <v>44559</v>
      </c>
      <c r="H497" s="8">
        <v>1805.099975585938</v>
      </c>
      <c r="I497" s="8">
        <v>177.80000305175781</v>
      </c>
      <c r="J497" s="8">
        <v>320946.78116790758</v>
      </c>
      <c r="K497" t="str">
        <f t="shared" si="8"/>
        <v>OK</v>
      </c>
    </row>
    <row r="498" spans="1:11" ht="15.6" x14ac:dyDescent="0.3">
      <c r="A498" s="7">
        <v>44560</v>
      </c>
      <c r="B498" s="8">
        <v>1228.21</v>
      </c>
      <c r="C498" s="8">
        <v>69.569999999999993</v>
      </c>
      <c r="D498" s="8">
        <v>491.42</v>
      </c>
      <c r="E498" s="8">
        <v>5422.51</v>
      </c>
      <c r="F498" s="9">
        <v>494</v>
      </c>
      <c r="G498" s="7">
        <v>44560</v>
      </c>
      <c r="H498" s="8">
        <v>1812.699951171875</v>
      </c>
      <c r="I498" s="8">
        <v>177.80000305175781</v>
      </c>
      <c r="J498" s="8">
        <v>322298.05685028061</v>
      </c>
      <c r="K498" t="str">
        <f t="shared" si="8"/>
        <v>OK</v>
      </c>
    </row>
    <row r="499" spans="1:11" ht="15.6" x14ac:dyDescent="0.3">
      <c r="A499" s="7">
        <v>44561</v>
      </c>
      <c r="B499" s="8">
        <v>1229</v>
      </c>
      <c r="C499" s="8">
        <v>69.42</v>
      </c>
      <c r="D499" s="8">
        <v>497.14</v>
      </c>
      <c r="E499" s="8">
        <v>5725.49</v>
      </c>
      <c r="F499" s="9">
        <v>497.27</v>
      </c>
      <c r="G499" s="7">
        <v>44561</v>
      </c>
      <c r="H499" s="8">
        <v>1827.5</v>
      </c>
      <c r="I499" s="8">
        <v>177.94999694824219</v>
      </c>
      <c r="J499" s="8">
        <v>325203.6194229126</v>
      </c>
      <c r="K499" t="str">
        <f t="shared" si="8"/>
        <v>OK</v>
      </c>
    </row>
    <row r="500" spans="1:11" ht="15.6" x14ac:dyDescent="0.3">
      <c r="A500" s="7">
        <v>44564</v>
      </c>
      <c r="B500" s="8">
        <v>1234.6400000000001</v>
      </c>
      <c r="C500" s="8">
        <v>67.905000000000001</v>
      </c>
      <c r="D500" s="8">
        <v>480.31</v>
      </c>
      <c r="E500" s="8">
        <v>5553.3499999999995</v>
      </c>
      <c r="F500" s="9">
        <v>495.5</v>
      </c>
      <c r="G500" s="7">
        <v>44564</v>
      </c>
      <c r="H500" s="8">
        <v>1799.400024414062</v>
      </c>
      <c r="I500" s="8">
        <v>177.94999694824219</v>
      </c>
      <c r="J500" s="8">
        <v>320203.22885314928</v>
      </c>
      <c r="K500" t="str">
        <f t="shared" si="8"/>
        <v>OK</v>
      </c>
    </row>
    <row r="501" spans="1:11" ht="15.6" x14ac:dyDescent="0.3">
      <c r="A501" s="7">
        <v>44565</v>
      </c>
      <c r="B501" s="8">
        <v>1240.32</v>
      </c>
      <c r="C501" s="8">
        <v>66.69</v>
      </c>
      <c r="D501" s="8">
        <v>473.91333333333341</v>
      </c>
      <c r="E501" s="8">
        <v>5585.2224999999999</v>
      </c>
      <c r="F501" s="9">
        <v>500.6</v>
      </c>
      <c r="G501" s="7">
        <v>44565</v>
      </c>
      <c r="H501" s="8">
        <v>1814</v>
      </c>
      <c r="I501" s="8">
        <v>176.05000305175781</v>
      </c>
      <c r="J501" s="8">
        <v>319354.70553588867</v>
      </c>
      <c r="K501" t="str">
        <f t="shared" si="8"/>
        <v>OK</v>
      </c>
    </row>
    <row r="502" spans="1:11" ht="15.6" x14ac:dyDescent="0.3">
      <c r="A502" s="7">
        <v>44566</v>
      </c>
      <c r="B502" s="8">
        <v>1226</v>
      </c>
      <c r="C502" s="8">
        <v>65.94</v>
      </c>
      <c r="D502" s="8">
        <v>463.12833333333327</v>
      </c>
      <c r="E502" s="8">
        <v>5512.05</v>
      </c>
      <c r="F502" s="9">
        <v>496</v>
      </c>
      <c r="G502" s="7">
        <v>44566</v>
      </c>
      <c r="H502" s="8">
        <v>1824.599975585938</v>
      </c>
      <c r="I502" s="8">
        <v>176.30000305175781</v>
      </c>
      <c r="J502" s="8">
        <v>321676.98126403801</v>
      </c>
      <c r="K502" t="str">
        <f t="shared" si="8"/>
        <v>OK</v>
      </c>
    </row>
    <row r="503" spans="1:11" ht="15.6" x14ac:dyDescent="0.3">
      <c r="A503" s="7">
        <v>44567</v>
      </c>
      <c r="B503" s="8">
        <v>1234.81</v>
      </c>
      <c r="C503" s="8">
        <v>65.94</v>
      </c>
      <c r="D503" s="8">
        <v>444.29</v>
      </c>
      <c r="E503" s="8">
        <v>5550</v>
      </c>
      <c r="F503" s="9">
        <v>492.5</v>
      </c>
      <c r="G503" s="7">
        <v>44567</v>
      </c>
      <c r="H503" s="8">
        <v>1788.699951171875</v>
      </c>
      <c r="I503" s="8">
        <v>176.3500061035156</v>
      </c>
      <c r="J503" s="8">
        <v>315437.24730651831</v>
      </c>
      <c r="K503" t="str">
        <f t="shared" si="8"/>
        <v>OK</v>
      </c>
    </row>
    <row r="504" spans="1:11" ht="15.6" x14ac:dyDescent="0.3">
      <c r="A504" s="7">
        <v>44568</v>
      </c>
      <c r="B504" s="8">
        <v>1251.1500000000001</v>
      </c>
      <c r="C504" s="8">
        <v>65.41</v>
      </c>
      <c r="D504" s="8">
        <v>454</v>
      </c>
      <c r="E504" s="8">
        <v>5584.0166666666664</v>
      </c>
      <c r="F504" s="9">
        <v>491</v>
      </c>
      <c r="G504" s="7">
        <v>44568</v>
      </c>
      <c r="H504" s="8">
        <v>1797</v>
      </c>
      <c r="I504" s="8">
        <v>176.6499938964844</v>
      </c>
      <c r="J504" s="8">
        <v>317440.03903198242</v>
      </c>
      <c r="K504" t="str">
        <f t="shared" si="8"/>
        <v>OK</v>
      </c>
    </row>
    <row r="505" spans="1:11" ht="15.6" x14ac:dyDescent="0.3">
      <c r="A505" s="7">
        <v>44571</v>
      </c>
      <c r="B505" s="8">
        <v>1236.8</v>
      </c>
      <c r="C505" s="8">
        <v>65.010000000000005</v>
      </c>
      <c r="D505" s="8">
        <v>440</v>
      </c>
      <c r="E505" s="8">
        <v>5583.5191666666669</v>
      </c>
      <c r="F505" s="9">
        <v>496.94</v>
      </c>
      <c r="G505" s="7">
        <v>44571</v>
      </c>
      <c r="H505" s="8">
        <v>1798.400024414062</v>
      </c>
      <c r="I505" s="8">
        <v>174.3241271972656</v>
      </c>
      <c r="J505" s="8">
        <v>313504.51460752258</v>
      </c>
      <c r="K505" t="str">
        <f t="shared" si="8"/>
        <v>OK</v>
      </c>
    </row>
    <row r="506" spans="1:11" ht="15.6" x14ac:dyDescent="0.3">
      <c r="A506" s="7">
        <v>44572</v>
      </c>
      <c r="B506" s="8">
        <v>1243.3900000000001</v>
      </c>
      <c r="C506" s="8">
        <v>65.599999999999994</v>
      </c>
      <c r="D506" s="8">
        <v>450</v>
      </c>
      <c r="E506" s="8">
        <v>5690</v>
      </c>
      <c r="F506" s="9">
        <v>494</v>
      </c>
      <c r="G506" s="7">
        <v>44572</v>
      </c>
      <c r="H506" s="8">
        <v>1818.599975585938</v>
      </c>
      <c r="I506" s="8">
        <v>176.30000305175781</v>
      </c>
      <c r="J506" s="8">
        <v>320619.18124572752</v>
      </c>
      <c r="K506" t="str">
        <f t="shared" si="8"/>
        <v>OK</v>
      </c>
    </row>
    <row r="507" spans="1:11" ht="15.6" x14ac:dyDescent="0.3">
      <c r="A507" s="7">
        <v>44573</v>
      </c>
      <c r="B507" s="8">
        <v>1252.9000000000001</v>
      </c>
      <c r="C507" s="8">
        <v>65.5</v>
      </c>
      <c r="D507" s="8">
        <v>450</v>
      </c>
      <c r="E507" s="8">
        <v>5510.06</v>
      </c>
      <c r="F507" s="9">
        <v>490.4</v>
      </c>
      <c r="G507" s="7">
        <v>44573</v>
      </c>
      <c r="H507" s="8">
        <v>1827.199951171875</v>
      </c>
      <c r="I507" s="8">
        <v>176.19999694824219</v>
      </c>
      <c r="J507" s="8">
        <v>321952.62582031259</v>
      </c>
      <c r="K507" t="str">
        <f t="shared" si="8"/>
        <v>OK</v>
      </c>
    </row>
    <row r="508" spans="1:11" ht="15.6" x14ac:dyDescent="0.3">
      <c r="A508" s="7">
        <v>44574</v>
      </c>
      <c r="B508" s="8">
        <v>1274.98</v>
      </c>
      <c r="C508" s="8">
        <v>65.525000000000006</v>
      </c>
      <c r="D508" s="8">
        <v>443.5</v>
      </c>
      <c r="E508" s="8">
        <v>5400</v>
      </c>
      <c r="F508" s="9">
        <v>492.35</v>
      </c>
      <c r="G508" s="7">
        <v>44574</v>
      </c>
      <c r="H508" s="8">
        <v>1821.199951171875</v>
      </c>
      <c r="I508" s="8">
        <v>175.8999938964844</v>
      </c>
      <c r="J508" s="8">
        <v>320349.06029541051</v>
      </c>
      <c r="K508" t="str">
        <f t="shared" si="8"/>
        <v>OK</v>
      </c>
    </row>
    <row r="509" spans="1:11" ht="15.6" x14ac:dyDescent="0.3">
      <c r="A509" s="7">
        <v>44575</v>
      </c>
      <c r="B509" s="8">
        <v>1308.3599999999999</v>
      </c>
      <c r="C509" s="8">
        <v>65.5</v>
      </c>
      <c r="D509" s="8">
        <v>438</v>
      </c>
      <c r="E509" s="8">
        <v>5524.25</v>
      </c>
      <c r="F509" s="9">
        <v>490</v>
      </c>
      <c r="G509" s="7">
        <v>44575</v>
      </c>
      <c r="H509" s="8">
        <v>1816.5</v>
      </c>
      <c r="I509" s="8">
        <v>176</v>
      </c>
      <c r="J509" s="8">
        <v>319704</v>
      </c>
      <c r="K509" t="str">
        <f t="shared" si="8"/>
        <v>OK</v>
      </c>
    </row>
    <row r="510" spans="1:11" ht="15.6" x14ac:dyDescent="0.3">
      <c r="A510" s="7">
        <v>44578</v>
      </c>
      <c r="B510" s="8">
        <v>1324.76</v>
      </c>
      <c r="C510" s="8">
        <v>65.5</v>
      </c>
      <c r="D510" s="8">
        <v>447.99</v>
      </c>
      <c r="E510" s="8">
        <v>5410</v>
      </c>
      <c r="F510" s="9">
        <v>495</v>
      </c>
      <c r="G510" s="7">
        <v>44578</v>
      </c>
      <c r="H510" s="8">
        <f>AVERAGE(H508:H509,H511:H512)</f>
        <v>1823.2749938964844</v>
      </c>
      <c r="I510" s="8">
        <f>AVERAGE(I508:I509,I511:I512)</f>
        <v>175.54591369628906</v>
      </c>
      <c r="J510" s="8">
        <f>H510*I510</f>
        <v>320068.47472315421</v>
      </c>
      <c r="K510" t="str">
        <f t="shared" si="8"/>
        <v>OK</v>
      </c>
    </row>
    <row r="511" spans="1:11" ht="15.6" x14ac:dyDescent="0.3">
      <c r="A511" s="7">
        <v>44579</v>
      </c>
      <c r="B511" s="8">
        <v>1313.08</v>
      </c>
      <c r="C511" s="8">
        <v>63.7</v>
      </c>
      <c r="D511" s="8">
        <v>444</v>
      </c>
      <c r="E511" s="8">
        <v>5500</v>
      </c>
      <c r="F511" s="9">
        <v>490</v>
      </c>
      <c r="G511" s="7">
        <v>44579</v>
      </c>
      <c r="H511" s="8">
        <v>1812.300048828125</v>
      </c>
      <c r="I511" s="8">
        <v>174.58366394042969</v>
      </c>
      <c r="J511" s="8">
        <v>316397.98268383369</v>
      </c>
      <c r="K511" t="str">
        <f t="shared" si="8"/>
        <v>OK</v>
      </c>
    </row>
    <row r="512" spans="1:11" ht="15.6" x14ac:dyDescent="0.3">
      <c r="A512" s="7">
        <v>44580</v>
      </c>
      <c r="B512" s="8">
        <v>1300.04</v>
      </c>
      <c r="C512" s="8">
        <v>60.43</v>
      </c>
      <c r="D512" s="8">
        <v>441.9</v>
      </c>
      <c r="E512" s="8">
        <v>5440</v>
      </c>
      <c r="F512" s="9">
        <v>487</v>
      </c>
      <c r="G512" s="7">
        <v>44580</v>
      </c>
      <c r="H512" s="8">
        <v>1843.099975585938</v>
      </c>
      <c r="I512" s="8">
        <v>175.69999694824219</v>
      </c>
      <c r="J512" s="8">
        <v>323832.66008575453</v>
      </c>
      <c r="K512" t="str">
        <f t="shared" si="8"/>
        <v>OK</v>
      </c>
    </row>
    <row r="513" spans="1:11" ht="15.6" x14ac:dyDescent="0.3">
      <c r="A513" s="7">
        <v>44581</v>
      </c>
      <c r="B513" s="8">
        <v>1289.9000000000001</v>
      </c>
      <c r="C513" s="8">
        <v>62.51</v>
      </c>
      <c r="D513" s="8">
        <v>442</v>
      </c>
      <c r="E513" s="8">
        <v>5400</v>
      </c>
      <c r="F513" s="9">
        <v>487.1</v>
      </c>
      <c r="G513" s="7">
        <v>44581</v>
      </c>
      <c r="H513" s="8">
        <v>1842.5</v>
      </c>
      <c r="I513" s="8">
        <v>175.8999938964844</v>
      </c>
      <c r="J513" s="8">
        <v>324095.73875427252</v>
      </c>
      <c r="K513" t="str">
        <f t="shared" si="8"/>
        <v>OK</v>
      </c>
    </row>
    <row r="514" spans="1:11" ht="15.6" x14ac:dyDescent="0.3">
      <c r="A514" s="7">
        <v>44582</v>
      </c>
      <c r="B514" s="8">
        <v>1300</v>
      </c>
      <c r="C514" s="8">
        <v>62.51</v>
      </c>
      <c r="D514" s="8">
        <v>431</v>
      </c>
      <c r="E514" s="8">
        <v>5450</v>
      </c>
      <c r="F514" s="9">
        <v>487.1</v>
      </c>
      <c r="G514" s="7">
        <v>44582</v>
      </c>
      <c r="H514" s="8">
        <v>1831.800048828125</v>
      </c>
      <c r="I514" s="8">
        <v>176</v>
      </c>
      <c r="J514" s="8">
        <v>322396.80859375</v>
      </c>
      <c r="K514" t="str">
        <f t="shared" si="8"/>
        <v>OK</v>
      </c>
    </row>
    <row r="515" spans="1:11" ht="15.6" x14ac:dyDescent="0.3">
      <c r="A515" s="7">
        <v>44585</v>
      </c>
      <c r="B515" s="8">
        <v>1295.31</v>
      </c>
      <c r="C515" s="8">
        <v>60.02</v>
      </c>
      <c r="D515" s="8">
        <v>438</v>
      </c>
      <c r="E515" s="8">
        <v>5433.333333333333</v>
      </c>
      <c r="F515" s="9">
        <v>485.17</v>
      </c>
      <c r="G515" s="7">
        <v>44585</v>
      </c>
      <c r="H515" s="8">
        <v>1841.699951171875</v>
      </c>
      <c r="I515" s="8">
        <v>176</v>
      </c>
      <c r="J515" s="8">
        <v>324139.19140625</v>
      </c>
      <c r="K515" t="str">
        <f t="shared" si="8"/>
        <v>OK</v>
      </c>
    </row>
    <row r="516" spans="1:11" ht="15.6" x14ac:dyDescent="0.3">
      <c r="A516" s="7">
        <v>44586</v>
      </c>
      <c r="B516" s="8">
        <v>1308.1300000000001</v>
      </c>
      <c r="C516" s="8">
        <v>61</v>
      </c>
      <c r="D516" s="8">
        <v>439</v>
      </c>
      <c r="E516" s="8">
        <v>5444.4444444444443</v>
      </c>
      <c r="F516" s="9">
        <v>485</v>
      </c>
      <c r="G516" s="7">
        <v>44586</v>
      </c>
      <c r="H516" s="8">
        <v>1852.699951171875</v>
      </c>
      <c r="I516" s="8">
        <v>176</v>
      </c>
      <c r="J516" s="8">
        <v>326075.19140625</v>
      </c>
      <c r="K516" t="str">
        <f t="shared" si="8"/>
        <v>OK</v>
      </c>
    </row>
    <row r="517" spans="1:11" ht="15.6" x14ac:dyDescent="0.3">
      <c r="A517" s="7">
        <v>44587</v>
      </c>
      <c r="B517" s="8">
        <v>1317.05</v>
      </c>
      <c r="C517" s="8">
        <v>61.306666666666672</v>
      </c>
      <c r="D517" s="8">
        <v>442</v>
      </c>
      <c r="E517" s="8">
        <v>5450</v>
      </c>
      <c r="F517" s="9">
        <v>486.3</v>
      </c>
      <c r="G517" s="7">
        <v>44587</v>
      </c>
      <c r="H517" s="8">
        <v>1829.900024414062</v>
      </c>
      <c r="I517" s="8">
        <v>176.30000305175781</v>
      </c>
      <c r="J517" s="8">
        <v>322611.37988861091</v>
      </c>
      <c r="K517" t="str">
        <f t="shared" si="8"/>
        <v>OK</v>
      </c>
    </row>
    <row r="518" spans="1:11" ht="15.6" x14ac:dyDescent="0.3">
      <c r="A518" s="7">
        <v>44588</v>
      </c>
      <c r="B518" s="8">
        <v>1300.49</v>
      </c>
      <c r="C518" s="8">
        <v>62.9</v>
      </c>
      <c r="D518" s="8">
        <v>433</v>
      </c>
      <c r="E518" s="8">
        <v>5498.1481481481487</v>
      </c>
      <c r="F518" s="9">
        <v>484.03</v>
      </c>
      <c r="G518" s="7">
        <v>44588</v>
      </c>
      <c r="H518" s="8">
        <v>1793.300048828125</v>
      </c>
      <c r="I518" s="8">
        <v>176.69999694824219</v>
      </c>
      <c r="J518" s="8">
        <v>316876.11315521231</v>
      </c>
      <c r="K518" t="str">
        <f t="shared" si="8"/>
        <v>OK</v>
      </c>
    </row>
    <row r="519" spans="1:11" ht="15.6" x14ac:dyDescent="0.3">
      <c r="A519" s="7">
        <v>44589</v>
      </c>
      <c r="B519" s="8">
        <v>1300.02</v>
      </c>
      <c r="C519" s="8">
        <v>62.326666666666668</v>
      </c>
      <c r="D519" s="8">
        <v>439.99</v>
      </c>
      <c r="E519" s="8">
        <v>5600</v>
      </c>
      <c r="F519" s="9">
        <v>481.61</v>
      </c>
      <c r="G519" s="7">
        <v>44589</v>
      </c>
      <c r="H519" s="8">
        <v>1784.900024414062</v>
      </c>
      <c r="I519" s="8">
        <v>176.55000305175781</v>
      </c>
      <c r="J519" s="8">
        <v>315124.10475738533</v>
      </c>
      <c r="K519" t="str">
        <f t="shared" si="8"/>
        <v>OK</v>
      </c>
    </row>
    <row r="520" spans="1:11" ht="15.6" x14ac:dyDescent="0.3">
      <c r="A520" s="7">
        <v>44592</v>
      </c>
      <c r="B520" s="8">
        <v>1290</v>
      </c>
      <c r="C520" s="8">
        <v>62.21</v>
      </c>
      <c r="D520" s="8">
        <v>439.99</v>
      </c>
      <c r="E520" s="8">
        <v>5602.1593827160495</v>
      </c>
      <c r="F520" s="9">
        <v>480.55</v>
      </c>
      <c r="G520" s="7">
        <v>44592</v>
      </c>
      <c r="H520" s="8">
        <v>1795</v>
      </c>
      <c r="I520" s="8">
        <v>175.01139831542969</v>
      </c>
      <c r="J520" s="8">
        <v>314145.45997619629</v>
      </c>
      <c r="K520" t="str">
        <f t="shared" si="8"/>
        <v>OK</v>
      </c>
    </row>
    <row r="521" spans="1:11" ht="15.6" x14ac:dyDescent="0.3">
      <c r="A521" s="7">
        <v>44593</v>
      </c>
      <c r="B521" s="8">
        <v>1300.3800000000001</v>
      </c>
      <c r="C521" s="8">
        <v>62.89</v>
      </c>
      <c r="D521" s="8">
        <v>439</v>
      </c>
      <c r="E521" s="8">
        <v>5708.33</v>
      </c>
      <c r="F521" s="9">
        <v>477.58</v>
      </c>
      <c r="G521" s="7">
        <v>44593</v>
      </c>
      <c r="H521" s="8">
        <v>1800.300048828125</v>
      </c>
      <c r="I521" s="8">
        <v>176.42999267578119</v>
      </c>
      <c r="J521" s="8">
        <v>317626.92442895472</v>
      </c>
      <c r="K521" t="str">
        <f t="shared" si="8"/>
        <v>OK</v>
      </c>
    </row>
    <row r="522" spans="1:11" ht="15.6" x14ac:dyDescent="0.3">
      <c r="A522" s="7">
        <v>44594</v>
      </c>
      <c r="B522" s="8">
        <v>1295.42</v>
      </c>
      <c r="C522" s="8">
        <v>64</v>
      </c>
      <c r="D522" s="8">
        <v>439</v>
      </c>
      <c r="E522" s="8">
        <v>5653.4964609053504</v>
      </c>
      <c r="F522" s="9">
        <v>481.11</v>
      </c>
      <c r="G522" s="7">
        <v>44594</v>
      </c>
      <c r="H522" s="8">
        <v>1809.199951171875</v>
      </c>
      <c r="I522" s="8">
        <v>176.05000305175781</v>
      </c>
      <c r="J522" s="8">
        <v>318509.65692504868</v>
      </c>
      <c r="K522" t="str">
        <f t="shared" si="8"/>
        <v>OK</v>
      </c>
    </row>
    <row r="523" spans="1:11" ht="15.6" x14ac:dyDescent="0.3">
      <c r="A523" s="7">
        <v>44595</v>
      </c>
      <c r="B523" s="8">
        <v>1299</v>
      </c>
      <c r="C523" s="8">
        <v>64.760000000000005</v>
      </c>
      <c r="D523" s="8">
        <v>439</v>
      </c>
      <c r="E523" s="8">
        <v>5670.6088203017835</v>
      </c>
      <c r="F523" s="9">
        <v>479.89</v>
      </c>
      <c r="G523" s="7">
        <v>44595</v>
      </c>
      <c r="H523" s="8">
        <v>1803</v>
      </c>
      <c r="I523" s="8">
        <v>176</v>
      </c>
      <c r="J523" s="8">
        <v>317328</v>
      </c>
      <c r="K523" t="str">
        <f t="shared" si="8"/>
        <v>OK</v>
      </c>
    </row>
    <row r="524" spans="1:11" ht="15.6" x14ac:dyDescent="0.3">
      <c r="A524" s="7">
        <v>44596</v>
      </c>
      <c r="B524" s="8">
        <v>1300.08</v>
      </c>
      <c r="C524" s="8">
        <v>65.17</v>
      </c>
      <c r="D524" s="8">
        <v>438</v>
      </c>
      <c r="E524" s="8">
        <v>5650</v>
      </c>
      <c r="F524" s="9">
        <v>476.46</v>
      </c>
      <c r="G524" s="7">
        <v>44596</v>
      </c>
      <c r="H524" s="8">
        <v>1806.599975585938</v>
      </c>
      <c r="I524" s="8">
        <v>175.6000061035156</v>
      </c>
      <c r="J524" s="8">
        <v>317238.9667395018</v>
      </c>
      <c r="K524" t="str">
        <f t="shared" si="8"/>
        <v>OK</v>
      </c>
    </row>
    <row r="525" spans="1:11" ht="15.6" x14ac:dyDescent="0.3">
      <c r="A525" s="7">
        <v>44599</v>
      </c>
      <c r="B525" s="8">
        <v>1304</v>
      </c>
      <c r="C525" s="8">
        <v>65.52</v>
      </c>
      <c r="D525" s="8">
        <v>438</v>
      </c>
      <c r="E525" s="8">
        <v>5655.1522050754456</v>
      </c>
      <c r="F525" s="9">
        <v>475</v>
      </c>
      <c r="G525" s="7">
        <v>44599</v>
      </c>
      <c r="H525" s="8">
        <v>1820.599975585938</v>
      </c>
      <c r="I525" s="8">
        <v>174.1499938964844</v>
      </c>
      <c r="J525" s="8">
        <v>317057.47463623062</v>
      </c>
      <c r="K525" t="str">
        <f t="shared" si="8"/>
        <v>OK</v>
      </c>
    </row>
    <row r="526" spans="1:11" ht="15.6" x14ac:dyDescent="0.3">
      <c r="A526" s="7">
        <v>44600</v>
      </c>
      <c r="B526" s="8">
        <v>1322.46</v>
      </c>
      <c r="C526" s="8">
        <v>66.22</v>
      </c>
      <c r="D526" s="8">
        <v>437.88</v>
      </c>
      <c r="E526" s="8">
        <v>5650</v>
      </c>
      <c r="F526" s="9">
        <v>472.19</v>
      </c>
      <c r="G526" s="7">
        <v>44600</v>
      </c>
      <c r="H526" s="8">
        <v>1826.599975585938</v>
      </c>
      <c r="I526" s="8">
        <v>174.5</v>
      </c>
      <c r="J526" s="8">
        <v>318741.69573974609</v>
      </c>
      <c r="K526" t="str">
        <f t="shared" si="8"/>
        <v>OK</v>
      </c>
    </row>
    <row r="527" spans="1:11" ht="15.6" x14ac:dyDescent="0.3">
      <c r="A527" s="7">
        <v>44601</v>
      </c>
      <c r="B527" s="8">
        <v>1330</v>
      </c>
      <c r="C527" s="8">
        <v>67.89</v>
      </c>
      <c r="D527" s="8">
        <v>439</v>
      </c>
      <c r="E527" s="8">
        <v>5650</v>
      </c>
      <c r="F527" s="9">
        <v>479.37</v>
      </c>
      <c r="G527" s="7">
        <v>44601</v>
      </c>
      <c r="H527" s="8">
        <v>1835.199951171875</v>
      </c>
      <c r="I527" s="8">
        <v>172.9512634277344</v>
      </c>
      <c r="J527" s="8">
        <v>317400.15019769222</v>
      </c>
      <c r="K527" t="str">
        <f t="shared" si="8"/>
        <v>OK</v>
      </c>
    </row>
    <row r="528" spans="1:11" ht="15.6" x14ac:dyDescent="0.3">
      <c r="A528" s="7">
        <v>44602</v>
      </c>
      <c r="B528" s="8">
        <v>1362.94</v>
      </c>
      <c r="C528" s="8">
        <v>68.72</v>
      </c>
      <c r="D528" s="8">
        <v>429.8</v>
      </c>
      <c r="E528" s="8">
        <v>5500.01</v>
      </c>
      <c r="F528" s="9">
        <v>446.17</v>
      </c>
      <c r="G528" s="7">
        <v>44602</v>
      </c>
      <c r="H528" s="8">
        <v>1836.199951171875</v>
      </c>
      <c r="I528" s="8">
        <v>174.19999694824219</v>
      </c>
      <c r="J528" s="8">
        <v>319866.02589050308</v>
      </c>
      <c r="K528" t="str">
        <f t="shared" si="8"/>
        <v>OK</v>
      </c>
    </row>
    <row r="529" spans="1:11" ht="15.6" x14ac:dyDescent="0.3">
      <c r="A529" s="7">
        <v>44603</v>
      </c>
      <c r="B529" s="8">
        <v>1391.99</v>
      </c>
      <c r="C529" s="8">
        <v>67.989999999999995</v>
      </c>
      <c r="D529" s="8">
        <v>435</v>
      </c>
      <c r="E529" s="8">
        <v>5600.1</v>
      </c>
      <c r="F529" s="9">
        <v>451.86</v>
      </c>
      <c r="G529" s="7">
        <v>44603</v>
      </c>
      <c r="H529" s="8">
        <v>1840.800048828125</v>
      </c>
      <c r="I529" s="8">
        <v>174.8999938964844</v>
      </c>
      <c r="J529" s="8">
        <v>321955.9173046872</v>
      </c>
      <c r="K529" t="str">
        <f t="shared" si="8"/>
        <v>OK</v>
      </c>
    </row>
    <row r="530" spans="1:11" ht="15.6" x14ac:dyDescent="0.3">
      <c r="A530" s="7">
        <v>44606</v>
      </c>
      <c r="B530" s="8">
        <v>1374.5</v>
      </c>
      <c r="C530" s="8">
        <v>66.75</v>
      </c>
      <c r="D530" s="8">
        <v>435</v>
      </c>
      <c r="E530" s="8">
        <v>5600.0366666666669</v>
      </c>
      <c r="F530" s="9">
        <v>449.18</v>
      </c>
      <c r="G530" s="7">
        <v>44606</v>
      </c>
      <c r="H530" s="8">
        <v>1868</v>
      </c>
      <c r="I530" s="8">
        <v>173.94041442871091</v>
      </c>
      <c r="J530" s="8">
        <v>324920.69415283197</v>
      </c>
      <c r="K530" t="str">
        <f t="shared" si="8"/>
        <v>OK</v>
      </c>
    </row>
    <row r="531" spans="1:11" ht="15.6" x14ac:dyDescent="0.3">
      <c r="A531" s="7">
        <v>44607</v>
      </c>
      <c r="B531" s="8">
        <v>1380</v>
      </c>
      <c r="C531" s="8">
        <v>68.25</v>
      </c>
      <c r="D531" s="8">
        <v>434.75</v>
      </c>
      <c r="E531" s="8">
        <v>5637.5341666666664</v>
      </c>
      <c r="F531" s="9">
        <v>462.25</v>
      </c>
      <c r="G531" s="7">
        <v>44607</v>
      </c>
      <c r="H531" s="8">
        <v>1854.800048828125</v>
      </c>
      <c r="I531" s="8">
        <v>174.44999694824219</v>
      </c>
      <c r="J531" s="8">
        <v>323569.86285766592</v>
      </c>
      <c r="K531" t="str">
        <f t="shared" si="8"/>
        <v>OK</v>
      </c>
    </row>
    <row r="532" spans="1:11" ht="15.6" x14ac:dyDescent="0.3">
      <c r="A532" s="7">
        <v>44608</v>
      </c>
      <c r="B532" s="8">
        <v>1385.61</v>
      </c>
      <c r="C532" s="8">
        <v>70.98</v>
      </c>
      <c r="D532" s="8">
        <v>435</v>
      </c>
      <c r="E532" s="8">
        <v>5700</v>
      </c>
      <c r="F532" s="9">
        <v>463.03</v>
      </c>
      <c r="G532" s="7">
        <v>44608</v>
      </c>
      <c r="H532" s="8">
        <v>1870.199951171875</v>
      </c>
      <c r="I532" s="8">
        <v>174.44999694824219</v>
      </c>
      <c r="J532" s="8">
        <v>326256.37577453628</v>
      </c>
      <c r="K532" t="str">
        <f t="shared" si="8"/>
        <v>OK</v>
      </c>
    </row>
    <row r="533" spans="1:11" ht="15.6" x14ac:dyDescent="0.3">
      <c r="A533" s="7">
        <v>44609</v>
      </c>
      <c r="B533" s="8">
        <v>1399.95</v>
      </c>
      <c r="C533" s="8">
        <v>71.209999999999994</v>
      </c>
      <c r="D533" s="8">
        <v>434</v>
      </c>
      <c r="E533" s="8">
        <v>5650</v>
      </c>
      <c r="F533" s="9">
        <v>458.21</v>
      </c>
      <c r="G533" s="7">
        <v>44609</v>
      </c>
      <c r="H533" s="8">
        <v>1900.699951171875</v>
      </c>
      <c r="I533" s="8">
        <v>175.3999938964844</v>
      </c>
      <c r="J533" s="8">
        <v>333382.75983459502</v>
      </c>
      <c r="K533" t="str">
        <f t="shared" si="8"/>
        <v>OK</v>
      </c>
    </row>
    <row r="534" spans="1:11" ht="15.6" x14ac:dyDescent="0.3">
      <c r="A534" s="7">
        <v>44610</v>
      </c>
      <c r="B534" s="8">
        <v>1400</v>
      </c>
      <c r="C534" s="8">
        <v>69.5</v>
      </c>
      <c r="D534" s="8">
        <v>432</v>
      </c>
      <c r="E534" s="8">
        <v>5749</v>
      </c>
      <c r="F534" s="9">
        <v>460</v>
      </c>
      <c r="G534" s="7">
        <v>44610</v>
      </c>
      <c r="H534" s="8">
        <v>1898.599975585938</v>
      </c>
      <c r="I534" s="8">
        <v>175.05000305175781</v>
      </c>
      <c r="J534" s="8">
        <v>332349.93152038573</v>
      </c>
      <c r="K534" t="str">
        <f t="shared" si="8"/>
        <v>OK</v>
      </c>
    </row>
    <row r="535" spans="1:11" ht="15.6" x14ac:dyDescent="0.3">
      <c r="A535" s="7">
        <v>44613</v>
      </c>
      <c r="B535" s="8">
        <v>1401</v>
      </c>
      <c r="C535" s="8">
        <v>69.03</v>
      </c>
      <c r="D535" s="8">
        <v>433</v>
      </c>
      <c r="E535" s="8">
        <v>5751</v>
      </c>
      <c r="F535" s="9">
        <v>450.61</v>
      </c>
      <c r="G535" s="7">
        <v>44613</v>
      </c>
      <c r="H535" s="8">
        <f>AVERAGE(H533:H534,H536:H537)</f>
        <v>1903.6499633789065</v>
      </c>
      <c r="I535" s="8">
        <f>AVERAGE(I533:I534,I536:I537)</f>
        <v>175.10260391235352</v>
      </c>
      <c r="J535" s="8">
        <f>H535*I535</f>
        <v>333334.06552530295</v>
      </c>
      <c r="K535" t="str">
        <f t="shared" si="8"/>
        <v>OK</v>
      </c>
    </row>
    <row r="536" spans="1:11" ht="15.6" x14ac:dyDescent="0.3">
      <c r="A536" s="7">
        <v>44614</v>
      </c>
      <c r="B536" s="8">
        <v>1409.28</v>
      </c>
      <c r="C536" s="8">
        <v>69</v>
      </c>
      <c r="D536" s="8">
        <v>431.66666666666669</v>
      </c>
      <c r="E536" s="8">
        <v>5744.9</v>
      </c>
      <c r="F536" s="9">
        <v>447.87</v>
      </c>
      <c r="G536" s="7">
        <v>44614</v>
      </c>
      <c r="H536" s="8">
        <v>1906.099975585938</v>
      </c>
      <c r="I536" s="8">
        <v>174.9604187011719</v>
      </c>
      <c r="J536" s="8">
        <v>333492.04981480911</v>
      </c>
      <c r="K536" t="str">
        <f t="shared" si="8"/>
        <v>OK</v>
      </c>
    </row>
    <row r="537" spans="1:11" ht="15.6" x14ac:dyDescent="0.3">
      <c r="A537" s="7">
        <v>44615</v>
      </c>
      <c r="B537" s="8">
        <v>1415</v>
      </c>
      <c r="C537" s="8">
        <v>69.44</v>
      </c>
      <c r="D537" s="8">
        <v>433.16416666666669</v>
      </c>
      <c r="E537" s="8">
        <v>5600</v>
      </c>
      <c r="F537" s="9">
        <v>458.31</v>
      </c>
      <c r="G537" s="7">
        <v>44615</v>
      </c>
      <c r="H537" s="8">
        <v>1909.199951171875</v>
      </c>
      <c r="I537" s="8">
        <v>175</v>
      </c>
      <c r="J537" s="8">
        <v>334109.99145507813</v>
      </c>
      <c r="K537" t="str">
        <f t="shared" si="8"/>
        <v>OK</v>
      </c>
    </row>
    <row r="538" spans="1:11" ht="15.6" x14ac:dyDescent="0.3">
      <c r="A538" s="7">
        <v>44616</v>
      </c>
      <c r="B538" s="8">
        <v>1418.54</v>
      </c>
      <c r="C538" s="8">
        <v>66.5</v>
      </c>
      <c r="D538" s="8">
        <v>430</v>
      </c>
      <c r="E538" s="8">
        <v>5400</v>
      </c>
      <c r="F538" s="9">
        <v>443.75</v>
      </c>
      <c r="G538" s="7">
        <v>44616</v>
      </c>
      <c r="H538" s="8">
        <v>1925.099975585938</v>
      </c>
      <c r="I538" s="8">
        <v>176</v>
      </c>
      <c r="J538" s="8">
        <v>338817.595703125</v>
      </c>
      <c r="K538" t="str">
        <f t="shared" si="8"/>
        <v>OK</v>
      </c>
    </row>
    <row r="539" spans="1:11" ht="15.6" x14ac:dyDescent="0.3">
      <c r="A539" s="7">
        <v>44617</v>
      </c>
      <c r="B539" s="8">
        <v>1418</v>
      </c>
      <c r="C539" s="8">
        <v>66.510000000000005</v>
      </c>
      <c r="D539" s="8">
        <v>437.99</v>
      </c>
      <c r="E539" s="8">
        <v>5500</v>
      </c>
      <c r="F539" s="9">
        <v>449.18</v>
      </c>
      <c r="G539" s="7">
        <v>44617</v>
      </c>
      <c r="H539" s="8">
        <v>1886.5</v>
      </c>
      <c r="I539" s="8">
        <v>175.94999694824219</v>
      </c>
      <c r="J539" s="8">
        <v>331929.66924285889</v>
      </c>
      <c r="K539" t="str">
        <f t="shared" si="8"/>
        <v>OK</v>
      </c>
    </row>
    <row r="540" spans="1:11" ht="15.6" x14ac:dyDescent="0.3">
      <c r="A540" s="7">
        <v>44620</v>
      </c>
      <c r="B540" s="8">
        <v>1473.9</v>
      </c>
      <c r="C540" s="8">
        <v>67.62</v>
      </c>
      <c r="D540" s="8">
        <v>430</v>
      </c>
      <c r="E540" s="8">
        <v>5536.25</v>
      </c>
      <c r="F540" s="9">
        <v>460.14</v>
      </c>
      <c r="G540" s="7">
        <v>44620</v>
      </c>
      <c r="H540" s="8">
        <v>1899.400024414062</v>
      </c>
      <c r="I540" s="8">
        <v>174.82304382324219</v>
      </c>
      <c r="J540" s="8">
        <v>332058.89370600687</v>
      </c>
      <c r="K540" t="str">
        <f t="shared" si="8"/>
        <v>OK</v>
      </c>
    </row>
    <row r="541" spans="1:11" ht="15.6" x14ac:dyDescent="0.3">
      <c r="A541" s="7">
        <v>44621</v>
      </c>
      <c r="B541" s="8">
        <v>1429.56</v>
      </c>
      <c r="C541" s="8">
        <v>66.510000000000005</v>
      </c>
      <c r="D541" s="8">
        <v>428.25</v>
      </c>
      <c r="E541" s="8">
        <v>5500</v>
      </c>
      <c r="F541" s="9">
        <v>459.55</v>
      </c>
      <c r="G541" s="7">
        <v>44621</v>
      </c>
      <c r="H541" s="8">
        <v>1942.400024414062</v>
      </c>
      <c r="I541" s="8">
        <v>177</v>
      </c>
      <c r="J541" s="8">
        <v>343804.80432128912</v>
      </c>
      <c r="K541" t="str">
        <f t="shared" ref="K541:K604" si="9">IF(A541=G541,"OK","Mismatched")</f>
        <v>OK</v>
      </c>
    </row>
    <row r="542" spans="1:11" ht="15.6" x14ac:dyDescent="0.3">
      <c r="A542" s="7">
        <v>44622</v>
      </c>
      <c r="B542" s="8">
        <v>1400.03</v>
      </c>
      <c r="C542" s="8">
        <v>65.98</v>
      </c>
      <c r="D542" s="8">
        <v>419.99</v>
      </c>
      <c r="E542" s="8">
        <v>5745</v>
      </c>
      <c r="F542" s="9">
        <v>453.33</v>
      </c>
      <c r="G542" s="7">
        <v>44622</v>
      </c>
      <c r="H542" s="8">
        <v>1920.900024414062</v>
      </c>
      <c r="I542" s="8">
        <v>176.21392822265619</v>
      </c>
      <c r="J542" s="8">
        <v>338489.33902499819</v>
      </c>
      <c r="K542" t="str">
        <f t="shared" si="9"/>
        <v>OK</v>
      </c>
    </row>
    <row r="543" spans="1:11" ht="15.6" x14ac:dyDescent="0.3">
      <c r="A543" s="7">
        <v>44623</v>
      </c>
      <c r="B543" s="8">
        <v>1420.93</v>
      </c>
      <c r="C543" s="8">
        <v>65.3</v>
      </c>
      <c r="D543" s="8">
        <v>419</v>
      </c>
      <c r="E543" s="8">
        <v>5540</v>
      </c>
      <c r="F543" s="9">
        <v>445</v>
      </c>
      <c r="G543" s="7">
        <v>44623</v>
      </c>
      <c r="H543" s="8">
        <v>1934.400024414062</v>
      </c>
      <c r="I543" s="8">
        <v>177.30000305175781</v>
      </c>
      <c r="J543" s="8">
        <v>342969.13023193373</v>
      </c>
      <c r="K543" t="str">
        <f t="shared" si="9"/>
        <v>OK</v>
      </c>
    </row>
    <row r="544" spans="1:11" ht="15.6" x14ac:dyDescent="0.3">
      <c r="A544" s="7">
        <v>44624</v>
      </c>
      <c r="B544" s="8">
        <v>1372.03</v>
      </c>
      <c r="C544" s="8">
        <v>64.709999999999994</v>
      </c>
      <c r="D544" s="8">
        <v>419</v>
      </c>
      <c r="E544" s="8">
        <v>5561.666666666667</v>
      </c>
      <c r="F544" s="9">
        <v>444.51</v>
      </c>
      <c r="G544" s="7">
        <v>44624</v>
      </c>
      <c r="H544" s="8">
        <v>1965.099975585938</v>
      </c>
      <c r="I544" s="8">
        <v>177.26039123535159</v>
      </c>
      <c r="J544" s="8">
        <v>348334.39048894309</v>
      </c>
      <c r="K544" t="str">
        <f t="shared" si="9"/>
        <v>OK</v>
      </c>
    </row>
    <row r="545" spans="1:11" ht="15.6" x14ac:dyDescent="0.3">
      <c r="A545" s="7">
        <v>44627</v>
      </c>
      <c r="B545" s="8">
        <v>1352.85</v>
      </c>
      <c r="C545" s="8">
        <v>61</v>
      </c>
      <c r="D545" s="8">
        <v>419.9</v>
      </c>
      <c r="E545" s="8">
        <v>5467.916666666667</v>
      </c>
      <c r="F545" s="9">
        <v>438.44</v>
      </c>
      <c r="G545" s="7">
        <v>44627</v>
      </c>
      <c r="H545" s="8">
        <v>1993.900024414062</v>
      </c>
      <c r="I545" s="8">
        <v>177.6160583496094</v>
      </c>
      <c r="J545" s="8">
        <v>354148.66307961568</v>
      </c>
      <c r="K545" t="str">
        <f t="shared" si="9"/>
        <v>OK</v>
      </c>
    </row>
    <row r="546" spans="1:11" ht="15.6" x14ac:dyDescent="0.3">
      <c r="A546" s="7">
        <v>44628</v>
      </c>
      <c r="B546" s="8">
        <v>1333.36</v>
      </c>
      <c r="C546" s="8">
        <v>56.84</v>
      </c>
      <c r="D546" s="8">
        <v>428.9</v>
      </c>
      <c r="E546" s="8">
        <v>5400</v>
      </c>
      <c r="F546" s="9">
        <v>432.6</v>
      </c>
      <c r="G546" s="7">
        <v>44628</v>
      </c>
      <c r="H546" s="8">
        <v>2040.099975585938</v>
      </c>
      <c r="I546" s="8">
        <v>177.69999694824219</v>
      </c>
      <c r="J546" s="8">
        <v>362525.75943573011</v>
      </c>
      <c r="K546" t="str">
        <f t="shared" si="9"/>
        <v>OK</v>
      </c>
    </row>
    <row r="547" spans="1:11" ht="15.6" x14ac:dyDescent="0.3">
      <c r="A547" s="7">
        <v>44629</v>
      </c>
      <c r="B547" s="8">
        <v>1295.73</v>
      </c>
      <c r="C547" s="8">
        <v>57.01</v>
      </c>
      <c r="D547" s="8">
        <v>419.82</v>
      </c>
      <c r="E547" s="8">
        <v>5370</v>
      </c>
      <c r="F547" s="9">
        <v>430.4</v>
      </c>
      <c r="G547" s="7">
        <v>44629</v>
      </c>
      <c r="H547" s="8">
        <v>1985.900024414062</v>
      </c>
      <c r="I547" s="8">
        <v>178.30000305175781</v>
      </c>
      <c r="J547" s="8">
        <v>354085.98041351332</v>
      </c>
      <c r="K547" t="str">
        <f t="shared" si="9"/>
        <v>OK</v>
      </c>
    </row>
    <row r="548" spans="1:11" ht="15.6" x14ac:dyDescent="0.3">
      <c r="A548" s="7">
        <v>44630</v>
      </c>
      <c r="B548" s="8">
        <v>1295.8900000000001</v>
      </c>
      <c r="C548" s="8">
        <v>58.5</v>
      </c>
      <c r="D548" s="8">
        <v>423.99</v>
      </c>
      <c r="E548" s="8">
        <v>5450</v>
      </c>
      <c r="F548" s="9">
        <v>441.54</v>
      </c>
      <c r="G548" s="7">
        <v>44630</v>
      </c>
      <c r="H548" s="8">
        <v>1998.099975585938</v>
      </c>
      <c r="I548" s="8">
        <v>178.3999938964844</v>
      </c>
      <c r="J548" s="8">
        <v>356461.02344909683</v>
      </c>
      <c r="K548" t="str">
        <f t="shared" si="9"/>
        <v>OK</v>
      </c>
    </row>
    <row r="549" spans="1:11" ht="15.6" x14ac:dyDescent="0.3">
      <c r="A549" s="7">
        <v>44631</v>
      </c>
      <c r="B549" s="8">
        <v>1317.43</v>
      </c>
      <c r="C549" s="8">
        <v>56.1</v>
      </c>
      <c r="D549" s="8">
        <v>427.9</v>
      </c>
      <c r="E549" s="8">
        <v>5450</v>
      </c>
      <c r="F549" s="9">
        <v>436.19</v>
      </c>
      <c r="G549" s="7">
        <v>44631</v>
      </c>
      <c r="H549" s="8">
        <v>1982.699951171875</v>
      </c>
      <c r="I549" s="8">
        <v>178.30000305175781</v>
      </c>
      <c r="J549" s="8">
        <v>353515.40734466538</v>
      </c>
      <c r="K549" t="str">
        <f t="shared" si="9"/>
        <v>OK</v>
      </c>
    </row>
    <row r="550" spans="1:11" ht="15.6" x14ac:dyDescent="0.3">
      <c r="A550" s="7">
        <v>44634</v>
      </c>
      <c r="B550" s="8">
        <v>1327.13</v>
      </c>
      <c r="C550" s="8">
        <v>56.55</v>
      </c>
      <c r="D550" s="8">
        <v>416.7</v>
      </c>
      <c r="E550" s="8">
        <v>5454.6875</v>
      </c>
      <c r="F550" s="9">
        <v>436.58</v>
      </c>
      <c r="G550" s="7">
        <v>44634</v>
      </c>
      <c r="H550" s="8">
        <v>1959.599975585938</v>
      </c>
      <c r="I550" s="8">
        <v>178.19999694824219</v>
      </c>
      <c r="J550" s="8">
        <v>349200.70966918953</v>
      </c>
      <c r="K550" t="str">
        <f t="shared" si="9"/>
        <v>OK</v>
      </c>
    </row>
    <row r="551" spans="1:11" ht="15.6" x14ac:dyDescent="0.3">
      <c r="A551" s="7">
        <v>44635</v>
      </c>
      <c r="B551" s="8">
        <v>1336.64</v>
      </c>
      <c r="C551" s="8">
        <v>59.82</v>
      </c>
      <c r="D551" s="8">
        <v>410</v>
      </c>
      <c r="E551" s="8">
        <v>5450</v>
      </c>
      <c r="F551" s="9">
        <v>436.58</v>
      </c>
      <c r="G551" s="7">
        <v>44635</v>
      </c>
      <c r="H551" s="8">
        <v>1928.5</v>
      </c>
      <c r="I551" s="8">
        <v>178.55000305175781</v>
      </c>
      <c r="J551" s="8">
        <v>344333.68088531488</v>
      </c>
      <c r="K551" t="str">
        <f t="shared" si="9"/>
        <v>OK</v>
      </c>
    </row>
    <row r="552" spans="1:11" ht="15.6" x14ac:dyDescent="0.3">
      <c r="A552" s="7">
        <v>44636</v>
      </c>
      <c r="B552" s="8">
        <v>1292</v>
      </c>
      <c r="C552" s="8">
        <v>62</v>
      </c>
      <c r="D552" s="8">
        <v>402.33</v>
      </c>
      <c r="E552" s="8">
        <v>5468.75</v>
      </c>
      <c r="F552" s="9">
        <v>445</v>
      </c>
      <c r="G552" s="7">
        <v>44636</v>
      </c>
      <c r="H552" s="8">
        <v>1908</v>
      </c>
      <c r="I552" s="8">
        <v>178.69999694824219</v>
      </c>
      <c r="J552" s="8">
        <v>340959.59417724609</v>
      </c>
      <c r="K552" t="str">
        <f t="shared" si="9"/>
        <v>OK</v>
      </c>
    </row>
    <row r="553" spans="1:11" ht="15.6" x14ac:dyDescent="0.3">
      <c r="A553" s="7">
        <v>44637</v>
      </c>
      <c r="B553" s="8">
        <v>1299.0899999999999</v>
      </c>
      <c r="C553" s="8">
        <v>61</v>
      </c>
      <c r="D553" s="8">
        <v>416.9</v>
      </c>
      <c r="E553" s="8">
        <v>5600</v>
      </c>
      <c r="F553" s="9">
        <v>445</v>
      </c>
      <c r="G553" s="7">
        <v>44637</v>
      </c>
      <c r="H553" s="8">
        <v>1942.099975585938</v>
      </c>
      <c r="I553" s="8">
        <v>179</v>
      </c>
      <c r="J553" s="8">
        <v>347635.89562988281</v>
      </c>
      <c r="K553" t="str">
        <f t="shared" si="9"/>
        <v>OK</v>
      </c>
    </row>
    <row r="554" spans="1:11" ht="15.6" x14ac:dyDescent="0.3">
      <c r="A554" s="7">
        <v>44638</v>
      </c>
      <c r="B554" s="8">
        <v>1285.3699999999999</v>
      </c>
      <c r="C554" s="8">
        <v>58.58</v>
      </c>
      <c r="D554" s="8">
        <v>439</v>
      </c>
      <c r="E554" s="8">
        <v>5640</v>
      </c>
      <c r="F554" s="9">
        <v>431.6</v>
      </c>
      <c r="G554" s="7">
        <v>44638</v>
      </c>
      <c r="H554" s="8">
        <v>1928.199951171875</v>
      </c>
      <c r="I554" s="8">
        <v>179</v>
      </c>
      <c r="J554" s="8">
        <v>345147.79125976563</v>
      </c>
      <c r="K554" t="str">
        <f t="shared" si="9"/>
        <v>OK</v>
      </c>
    </row>
    <row r="555" spans="1:11" ht="15.6" x14ac:dyDescent="0.3">
      <c r="A555" s="7">
        <v>44641</v>
      </c>
      <c r="B555" s="8">
        <v>1299.93</v>
      </c>
      <c r="C555" s="8">
        <v>60</v>
      </c>
      <c r="D555" s="8">
        <v>423.65</v>
      </c>
      <c r="E555" s="8">
        <v>5640</v>
      </c>
      <c r="F555" s="9">
        <v>426.8</v>
      </c>
      <c r="G555" s="7">
        <v>44641</v>
      </c>
      <c r="H555" s="8">
        <v>1928.599975585938</v>
      </c>
      <c r="I555" s="8">
        <v>180.25</v>
      </c>
      <c r="J555" s="8">
        <v>347630.14559936518</v>
      </c>
      <c r="K555" t="str">
        <f t="shared" si="9"/>
        <v>OK</v>
      </c>
    </row>
    <row r="556" spans="1:11" ht="15.6" x14ac:dyDescent="0.3">
      <c r="A556" s="7">
        <v>44642</v>
      </c>
      <c r="B556" s="8">
        <v>1298.75</v>
      </c>
      <c r="C556" s="8">
        <v>60.1</v>
      </c>
      <c r="D556" s="8">
        <v>429.18333333333328</v>
      </c>
      <c r="E556" s="8">
        <v>5515.6</v>
      </c>
      <c r="F556" s="9">
        <v>420.86</v>
      </c>
      <c r="G556" s="7">
        <v>44642</v>
      </c>
      <c r="H556" s="8">
        <v>1920.699951171875</v>
      </c>
      <c r="I556" s="8">
        <v>180.8999938964844</v>
      </c>
      <c r="J556" s="8">
        <v>347454.60944397002</v>
      </c>
      <c r="K556" t="str">
        <f t="shared" si="9"/>
        <v>OK</v>
      </c>
    </row>
    <row r="557" spans="1:11" ht="15.6" x14ac:dyDescent="0.3">
      <c r="A557" s="7">
        <v>44644</v>
      </c>
      <c r="B557" s="8">
        <v>1300.25</v>
      </c>
      <c r="C557" s="8">
        <v>60.48</v>
      </c>
      <c r="D557" s="8">
        <v>424.9</v>
      </c>
      <c r="E557" s="8">
        <v>5500</v>
      </c>
      <c r="F557" s="9">
        <v>420.13</v>
      </c>
      <c r="G557" s="7">
        <v>44644</v>
      </c>
      <c r="H557" s="8">
        <v>1961.599975585938</v>
      </c>
      <c r="I557" s="8">
        <v>181</v>
      </c>
      <c r="J557" s="8">
        <v>355049.59558105469</v>
      </c>
      <c r="K557" t="str">
        <f t="shared" si="9"/>
        <v>OK</v>
      </c>
    </row>
    <row r="558" spans="1:11" ht="15.6" x14ac:dyDescent="0.3">
      <c r="A558" s="7">
        <v>44645</v>
      </c>
      <c r="B558" s="8">
        <v>1300</v>
      </c>
      <c r="C558" s="8">
        <v>60.98</v>
      </c>
      <c r="D558" s="8">
        <v>419.14833333333331</v>
      </c>
      <c r="E558" s="8">
        <v>5507.8</v>
      </c>
      <c r="F558" s="9">
        <v>419</v>
      </c>
      <c r="G558" s="7">
        <v>44645</v>
      </c>
      <c r="H558" s="8">
        <v>1953.800048828125</v>
      </c>
      <c r="I558" s="8">
        <v>181</v>
      </c>
      <c r="J558" s="8">
        <v>353637.80883789063</v>
      </c>
      <c r="K558" t="str">
        <f t="shared" si="9"/>
        <v>OK</v>
      </c>
    </row>
    <row r="559" spans="1:11" ht="15.6" x14ac:dyDescent="0.3">
      <c r="A559" s="7">
        <v>44648</v>
      </c>
      <c r="B559" s="8">
        <v>1301.71</v>
      </c>
      <c r="C559" s="8">
        <v>61.34</v>
      </c>
      <c r="D559" s="8">
        <v>415</v>
      </c>
      <c r="E559" s="8">
        <v>5502.5999999999995</v>
      </c>
      <c r="F559" s="9">
        <v>423.4</v>
      </c>
      <c r="G559" s="7">
        <v>44648</v>
      </c>
      <c r="H559" s="8">
        <v>1939.599975585938</v>
      </c>
      <c r="I559" s="8">
        <v>181.3249816894531</v>
      </c>
      <c r="J559" s="8">
        <v>351697.93005798379</v>
      </c>
      <c r="K559" t="str">
        <f t="shared" si="9"/>
        <v>OK</v>
      </c>
    </row>
    <row r="560" spans="1:11" ht="15.6" x14ac:dyDescent="0.3">
      <c r="A560" s="7">
        <v>44649</v>
      </c>
      <c r="B560" s="8">
        <v>1282.9100000000001</v>
      </c>
      <c r="C560" s="8">
        <v>62</v>
      </c>
      <c r="D560" s="8">
        <v>407.51</v>
      </c>
      <c r="E560" s="8">
        <v>5583.0325000000003</v>
      </c>
      <c r="F560" s="9">
        <v>442.85</v>
      </c>
      <c r="G560" s="7">
        <v>44649</v>
      </c>
      <c r="H560" s="8">
        <v>1912</v>
      </c>
      <c r="I560" s="8">
        <v>181.8999938964844</v>
      </c>
      <c r="J560" s="8">
        <v>347792.78833007813</v>
      </c>
      <c r="K560" t="str">
        <f t="shared" si="9"/>
        <v>OK</v>
      </c>
    </row>
    <row r="561" spans="1:11" ht="15.6" x14ac:dyDescent="0.3">
      <c r="A561" s="7">
        <v>44650</v>
      </c>
      <c r="B561" s="8">
        <v>1299.83</v>
      </c>
      <c r="C561" s="8">
        <v>62</v>
      </c>
      <c r="D561" s="8">
        <v>414.99</v>
      </c>
      <c r="E561" s="8">
        <v>5500</v>
      </c>
      <c r="F561" s="9">
        <v>428.27</v>
      </c>
      <c r="G561" s="7">
        <v>44650</v>
      </c>
      <c r="H561" s="8">
        <v>1933.5</v>
      </c>
      <c r="I561" s="8">
        <v>182</v>
      </c>
      <c r="J561" s="8">
        <v>351897</v>
      </c>
      <c r="K561" t="str">
        <f t="shared" si="9"/>
        <v>OK</v>
      </c>
    </row>
    <row r="562" spans="1:11" ht="15.6" x14ac:dyDescent="0.3">
      <c r="A562" s="7">
        <v>44651</v>
      </c>
      <c r="B562" s="8">
        <v>1305.6199999999999</v>
      </c>
      <c r="C562" s="8">
        <v>62.25</v>
      </c>
      <c r="D562" s="8">
        <v>424.99</v>
      </c>
      <c r="E562" s="8">
        <v>5821.73</v>
      </c>
      <c r="F562" s="9">
        <v>440.33</v>
      </c>
      <c r="G562" s="7">
        <v>44651</v>
      </c>
      <c r="H562" s="8">
        <v>1949.199951171875</v>
      </c>
      <c r="I562" s="8">
        <v>182</v>
      </c>
      <c r="J562" s="8">
        <v>354754.39111328119</v>
      </c>
      <c r="K562" t="str">
        <f t="shared" si="9"/>
        <v>OK</v>
      </c>
    </row>
    <row r="563" spans="1:11" ht="15.6" x14ac:dyDescent="0.3">
      <c r="A563" s="7">
        <v>44652</v>
      </c>
      <c r="B563" s="8">
        <v>1370.66</v>
      </c>
      <c r="C563" s="8">
        <v>62.95</v>
      </c>
      <c r="D563" s="8">
        <v>423.8</v>
      </c>
      <c r="E563" s="8">
        <v>5892.03</v>
      </c>
      <c r="F563" s="9">
        <v>429.6</v>
      </c>
      <c r="G563" s="7">
        <v>44652</v>
      </c>
      <c r="H563" s="8">
        <v>1919.099975585938</v>
      </c>
      <c r="I563" s="8">
        <v>183.19999694824219</v>
      </c>
      <c r="J563" s="8">
        <v>351579.10967071541</v>
      </c>
      <c r="K563" t="str">
        <f t="shared" si="9"/>
        <v>OK</v>
      </c>
    </row>
    <row r="564" spans="1:11" ht="15.6" x14ac:dyDescent="0.3">
      <c r="A564" s="7">
        <v>44655</v>
      </c>
      <c r="B564" s="8">
        <v>1358.4</v>
      </c>
      <c r="C564" s="8">
        <v>58.65</v>
      </c>
      <c r="D564" s="8">
        <v>417.9</v>
      </c>
      <c r="E564" s="8">
        <v>5737.9199999999992</v>
      </c>
      <c r="F564" s="9">
        <v>420</v>
      </c>
      <c r="G564" s="7">
        <v>44655</v>
      </c>
      <c r="H564" s="8">
        <v>1929.199951171875</v>
      </c>
      <c r="I564" s="8">
        <v>183.3373107910156</v>
      </c>
      <c r="J564" s="8">
        <v>353694.33102601022</v>
      </c>
      <c r="K564" t="str">
        <f t="shared" si="9"/>
        <v>OK</v>
      </c>
    </row>
    <row r="565" spans="1:11" ht="15.6" x14ac:dyDescent="0.3">
      <c r="A565" s="7">
        <v>44656</v>
      </c>
      <c r="B565" s="8">
        <v>1342.38</v>
      </c>
      <c r="C565" s="8">
        <v>60.3</v>
      </c>
      <c r="D565" s="8">
        <v>420.85</v>
      </c>
      <c r="E565" s="8">
        <v>5709.9833333333327</v>
      </c>
      <c r="F565" s="9">
        <v>400.63</v>
      </c>
      <c r="G565" s="7">
        <v>44656</v>
      </c>
      <c r="H565" s="8">
        <v>1922.900024414062</v>
      </c>
      <c r="I565" s="8">
        <v>183.30000305175781</v>
      </c>
      <c r="J565" s="8">
        <v>352467.58034332283</v>
      </c>
      <c r="K565" t="str">
        <f t="shared" si="9"/>
        <v>OK</v>
      </c>
    </row>
    <row r="566" spans="1:11" ht="15.6" x14ac:dyDescent="0.3">
      <c r="A566" s="7">
        <v>44657</v>
      </c>
      <c r="B566" s="8">
        <v>1342.35</v>
      </c>
      <c r="C566" s="8">
        <v>60.5</v>
      </c>
      <c r="D566" s="8">
        <v>419.375</v>
      </c>
      <c r="E566" s="8">
        <v>5500</v>
      </c>
      <c r="F566" s="9">
        <v>403.53</v>
      </c>
      <c r="G566" s="7">
        <v>44657</v>
      </c>
      <c r="H566" s="8">
        <v>1918.400024414062</v>
      </c>
      <c r="I566" s="8">
        <v>182.8500061035156</v>
      </c>
      <c r="J566" s="8">
        <v>350779.45617309591</v>
      </c>
      <c r="K566" t="str">
        <f t="shared" si="9"/>
        <v>OK</v>
      </c>
    </row>
    <row r="567" spans="1:11" ht="15.6" x14ac:dyDescent="0.3">
      <c r="A567" s="7">
        <v>44658</v>
      </c>
      <c r="B567" s="8">
        <v>1310.1099999999999</v>
      </c>
      <c r="C567" s="8">
        <v>60</v>
      </c>
      <c r="D567" s="8">
        <v>420.4083333333333</v>
      </c>
      <c r="E567" s="8">
        <v>5550.2308333333331</v>
      </c>
      <c r="F567" s="9">
        <v>399.71</v>
      </c>
      <c r="G567" s="7">
        <v>44658</v>
      </c>
      <c r="H567" s="8">
        <v>1933.800048828125</v>
      </c>
      <c r="I567" s="8">
        <v>185.69999694824219</v>
      </c>
      <c r="J567" s="8">
        <v>359106.66316589341</v>
      </c>
      <c r="K567" t="str">
        <f t="shared" si="9"/>
        <v>OK</v>
      </c>
    </row>
    <row r="568" spans="1:11" ht="15.6" x14ac:dyDescent="0.3">
      <c r="A568" s="7">
        <v>44659</v>
      </c>
      <c r="B568" s="8">
        <v>1349.72</v>
      </c>
      <c r="C568" s="8">
        <v>60.2</v>
      </c>
      <c r="D568" s="8">
        <v>420.17083333333329</v>
      </c>
      <c r="E568" s="8">
        <v>5500</v>
      </c>
      <c r="F568" s="9">
        <v>404.33</v>
      </c>
      <c r="G568" s="7">
        <v>44659</v>
      </c>
      <c r="H568" s="8">
        <v>1941.599975585938</v>
      </c>
      <c r="I568" s="8">
        <v>185.69999694824219</v>
      </c>
      <c r="J568" s="8">
        <v>360555.1095410157</v>
      </c>
      <c r="K568" t="str">
        <f t="shared" si="9"/>
        <v>OK</v>
      </c>
    </row>
    <row r="569" spans="1:11" ht="15.6" x14ac:dyDescent="0.3">
      <c r="A569" s="7">
        <v>44662</v>
      </c>
      <c r="B569" s="8">
        <v>1340.57</v>
      </c>
      <c r="C569" s="8">
        <v>64.34</v>
      </c>
      <c r="D569" s="8">
        <v>421</v>
      </c>
      <c r="E569" s="8">
        <v>5490.94</v>
      </c>
      <c r="F569" s="9">
        <v>419.17</v>
      </c>
      <c r="G569" s="7">
        <v>44662</v>
      </c>
      <c r="H569" s="8">
        <v>1944.300048828125</v>
      </c>
      <c r="I569" s="8">
        <v>184.30000305175781</v>
      </c>
      <c r="J569" s="8">
        <v>358334.5049325563</v>
      </c>
      <c r="K569" t="str">
        <f t="shared" si="9"/>
        <v>OK</v>
      </c>
    </row>
    <row r="570" spans="1:11" ht="15.6" x14ac:dyDescent="0.3">
      <c r="A570" s="7">
        <v>44663</v>
      </c>
      <c r="B570" s="8">
        <v>1351.66</v>
      </c>
      <c r="C570" s="8">
        <v>64.05</v>
      </c>
      <c r="D570" s="8">
        <v>419.9</v>
      </c>
      <c r="E570" s="8">
        <v>5555</v>
      </c>
      <c r="F570" s="9">
        <v>424.06</v>
      </c>
      <c r="G570" s="7">
        <v>44663</v>
      </c>
      <c r="H570" s="8">
        <v>1972.099975585938</v>
      </c>
      <c r="I570" s="8">
        <v>182.3999938964844</v>
      </c>
      <c r="J570" s="8">
        <v>359711.02351013198</v>
      </c>
      <c r="K570" t="str">
        <f t="shared" si="9"/>
        <v>OK</v>
      </c>
    </row>
    <row r="571" spans="1:11" ht="15.6" x14ac:dyDescent="0.3">
      <c r="A571" s="7">
        <v>44664</v>
      </c>
      <c r="B571" s="8">
        <v>1340.71</v>
      </c>
      <c r="C571" s="8">
        <v>64.56</v>
      </c>
      <c r="D571" s="8">
        <v>418.46749999999997</v>
      </c>
      <c r="E571" s="8">
        <v>5445</v>
      </c>
      <c r="F571" s="9">
        <v>427.32</v>
      </c>
      <c r="G571" s="7">
        <v>44664</v>
      </c>
      <c r="H571" s="8">
        <v>1981</v>
      </c>
      <c r="I571" s="8">
        <v>181.75</v>
      </c>
      <c r="J571" s="8">
        <v>360046.75</v>
      </c>
      <c r="K571" t="str">
        <f t="shared" si="9"/>
        <v>OK</v>
      </c>
    </row>
    <row r="572" spans="1:11" ht="15.6" x14ac:dyDescent="0.3">
      <c r="A572" s="7">
        <v>44665</v>
      </c>
      <c r="B572" s="8">
        <v>1346.48</v>
      </c>
      <c r="C572" s="8">
        <v>64.099999999999994</v>
      </c>
      <c r="D572" s="8">
        <v>421.97</v>
      </c>
      <c r="E572" s="8">
        <v>5549.99</v>
      </c>
      <c r="F572" s="9">
        <v>430.54</v>
      </c>
      <c r="G572" s="7">
        <v>44665</v>
      </c>
      <c r="H572" s="8">
        <v>1970.900024414062</v>
      </c>
      <c r="I572" s="8">
        <v>181.30000305175781</v>
      </c>
      <c r="J572" s="8">
        <v>357324.18044097908</v>
      </c>
      <c r="K572" t="str">
        <f t="shared" si="9"/>
        <v>OK</v>
      </c>
    </row>
    <row r="573" spans="1:11" ht="15.6" x14ac:dyDescent="0.3">
      <c r="A573" s="7">
        <v>44666</v>
      </c>
      <c r="B573" s="8">
        <v>1347.85</v>
      </c>
      <c r="C573" s="8">
        <v>67.400000000000006</v>
      </c>
      <c r="D573" s="8">
        <v>411</v>
      </c>
      <c r="E573" s="8">
        <v>5579.99</v>
      </c>
      <c r="F573" s="9">
        <v>432.85</v>
      </c>
      <c r="G573" s="7">
        <v>44666</v>
      </c>
      <c r="H573" s="8">
        <f>AVERAGE(H571:H572,H574:H575)</f>
        <v>1972.6249999999998</v>
      </c>
      <c r="I573" s="8">
        <f>AVERAGE(I571:I572,I574:I575)</f>
        <v>181.45000076293945</v>
      </c>
      <c r="J573" s="8">
        <f>H573*I573</f>
        <v>357932.80775499338</v>
      </c>
      <c r="K573" t="str">
        <f t="shared" si="9"/>
        <v>OK</v>
      </c>
    </row>
    <row r="574" spans="1:11" ht="15.6" x14ac:dyDescent="0.3">
      <c r="A574" s="7">
        <v>44669</v>
      </c>
      <c r="B574" s="8">
        <v>1359.95</v>
      </c>
      <c r="C574" s="8">
        <v>67.11</v>
      </c>
      <c r="D574" s="8">
        <v>415.74</v>
      </c>
      <c r="E574" s="8">
        <v>5578.1949999999997</v>
      </c>
      <c r="F574" s="9">
        <v>433.33</v>
      </c>
      <c r="G574" s="7">
        <v>44669</v>
      </c>
      <c r="H574" s="8">
        <v>1982.900024414062</v>
      </c>
      <c r="I574" s="8">
        <v>181.5</v>
      </c>
      <c r="J574" s="8">
        <v>359896.35443115229</v>
      </c>
      <c r="K574" t="str">
        <f t="shared" si="9"/>
        <v>OK</v>
      </c>
    </row>
    <row r="575" spans="1:11" ht="15.6" x14ac:dyDescent="0.3">
      <c r="A575" s="7">
        <v>44670</v>
      </c>
      <c r="B575" s="8">
        <v>1380</v>
      </c>
      <c r="C575" s="8">
        <v>67.5</v>
      </c>
      <c r="D575" s="8">
        <v>410</v>
      </c>
      <c r="E575" s="8">
        <v>5582.8</v>
      </c>
      <c r="F575" s="9">
        <v>434.01</v>
      </c>
      <c r="G575" s="7">
        <v>44670</v>
      </c>
      <c r="H575" s="8">
        <v>1955.699951171875</v>
      </c>
      <c r="I575" s="8">
        <v>181.25</v>
      </c>
      <c r="J575" s="8">
        <v>354470.61614990229</v>
      </c>
      <c r="K575" t="str">
        <f t="shared" si="9"/>
        <v>OK</v>
      </c>
    </row>
    <row r="576" spans="1:11" ht="15.6" x14ac:dyDescent="0.3">
      <c r="A576" s="7">
        <v>44671</v>
      </c>
      <c r="B576" s="8">
        <v>1340.75</v>
      </c>
      <c r="C576" s="8">
        <v>67.5</v>
      </c>
      <c r="D576" s="8">
        <v>419.99</v>
      </c>
      <c r="E576" s="8">
        <v>5600</v>
      </c>
      <c r="F576" s="9">
        <v>404.37</v>
      </c>
      <c r="G576" s="7">
        <v>44671</v>
      </c>
      <c r="H576" s="8">
        <v>1952.300048828125</v>
      </c>
      <c r="I576" s="8">
        <v>183.05000305175781</v>
      </c>
      <c r="J576" s="8">
        <v>357368.52989593521</v>
      </c>
      <c r="K576" t="str">
        <f t="shared" si="9"/>
        <v>OK</v>
      </c>
    </row>
    <row r="577" spans="1:11" ht="15.6" x14ac:dyDescent="0.3">
      <c r="A577" s="7">
        <v>44672</v>
      </c>
      <c r="B577" s="8">
        <v>1348.96</v>
      </c>
      <c r="C577" s="8">
        <v>66</v>
      </c>
      <c r="D577" s="8">
        <v>418.33</v>
      </c>
      <c r="E577" s="8">
        <v>5501</v>
      </c>
      <c r="F577" s="9">
        <v>402.99</v>
      </c>
      <c r="G577" s="7">
        <v>44672</v>
      </c>
      <c r="H577" s="8">
        <v>1944.900024414062</v>
      </c>
      <c r="I577" s="8">
        <v>185.6000061035156</v>
      </c>
      <c r="J577" s="8">
        <v>360973.45640197769</v>
      </c>
      <c r="K577" t="str">
        <f t="shared" si="9"/>
        <v>OK</v>
      </c>
    </row>
    <row r="578" spans="1:11" ht="15.6" x14ac:dyDescent="0.3">
      <c r="A578" s="7">
        <v>44673</v>
      </c>
      <c r="B578" s="8">
        <v>1350</v>
      </c>
      <c r="C578" s="8">
        <v>67.22</v>
      </c>
      <c r="D578" s="8">
        <v>422.08</v>
      </c>
      <c r="E578" s="8">
        <v>5618.13</v>
      </c>
      <c r="F578" s="9">
        <v>400.14</v>
      </c>
      <c r="G578" s="7">
        <v>44673</v>
      </c>
      <c r="H578" s="8">
        <v>1931</v>
      </c>
      <c r="I578" s="8">
        <v>186.41070556640619</v>
      </c>
      <c r="J578" s="8">
        <v>359959.07244873053</v>
      </c>
      <c r="K578" t="str">
        <f t="shared" si="9"/>
        <v>OK</v>
      </c>
    </row>
    <row r="579" spans="1:11" ht="15.6" x14ac:dyDescent="0.3">
      <c r="A579" s="7">
        <v>44676</v>
      </c>
      <c r="B579" s="8">
        <v>1371.51</v>
      </c>
      <c r="C579" s="8">
        <v>66.900000000000006</v>
      </c>
      <c r="D579" s="8">
        <v>425</v>
      </c>
      <c r="E579" s="8">
        <v>5700</v>
      </c>
      <c r="F579" s="9">
        <v>403.42</v>
      </c>
      <c r="G579" s="7">
        <v>44676</v>
      </c>
      <c r="H579" s="8">
        <v>1893.199951171875</v>
      </c>
      <c r="I579" s="8">
        <v>185.27000427246091</v>
      </c>
      <c r="J579" s="8">
        <v>350753.16304223612</v>
      </c>
      <c r="K579" t="str">
        <f t="shared" si="9"/>
        <v>OK</v>
      </c>
    </row>
    <row r="580" spans="1:11" ht="15.6" x14ac:dyDescent="0.3">
      <c r="A580" s="7">
        <v>44677</v>
      </c>
      <c r="B580" s="8">
        <v>1347</v>
      </c>
      <c r="C580" s="8">
        <v>66.900000000000006</v>
      </c>
      <c r="D580" s="8">
        <v>425</v>
      </c>
      <c r="E580" s="8">
        <v>5849.99</v>
      </c>
      <c r="F580" s="9">
        <v>404.89</v>
      </c>
      <c r="G580" s="7">
        <v>44677</v>
      </c>
      <c r="H580" s="8">
        <v>1901.400024414062</v>
      </c>
      <c r="I580" s="8">
        <v>185.75</v>
      </c>
      <c r="J580" s="8">
        <v>353185.05453491211</v>
      </c>
      <c r="K580" t="str">
        <f t="shared" si="9"/>
        <v>OK</v>
      </c>
    </row>
    <row r="581" spans="1:11" ht="15.6" x14ac:dyDescent="0.3">
      <c r="A581" s="7">
        <v>44678</v>
      </c>
      <c r="B581" s="8">
        <v>1340.03</v>
      </c>
      <c r="C581" s="8">
        <v>65.33</v>
      </c>
      <c r="D581" s="8">
        <v>418.33333333333331</v>
      </c>
      <c r="E581" s="8">
        <v>5800.01</v>
      </c>
      <c r="F581" s="9">
        <v>404.9</v>
      </c>
      <c r="G581" s="7">
        <v>44678</v>
      </c>
      <c r="H581" s="8">
        <v>1885.900024414062</v>
      </c>
      <c r="I581" s="8">
        <v>187.3999938964844</v>
      </c>
      <c r="J581" s="8">
        <v>353417.65306457499</v>
      </c>
      <c r="K581" t="str">
        <f t="shared" si="9"/>
        <v>OK</v>
      </c>
    </row>
    <row r="582" spans="1:11" ht="15.6" x14ac:dyDescent="0.3">
      <c r="A582" s="7">
        <v>44679</v>
      </c>
      <c r="B582" s="8">
        <v>1352.13</v>
      </c>
      <c r="C582" s="8">
        <v>61.56</v>
      </c>
      <c r="D582" s="8">
        <v>405</v>
      </c>
      <c r="E582" s="8">
        <v>5875</v>
      </c>
      <c r="F582" s="9">
        <v>400.07</v>
      </c>
      <c r="G582" s="7">
        <v>44679</v>
      </c>
      <c r="H582" s="8">
        <v>1888.699951171875</v>
      </c>
      <c r="I582" s="8">
        <v>185.30000305175781</v>
      </c>
      <c r="J582" s="8">
        <v>349976.10671600333</v>
      </c>
      <c r="K582" t="str">
        <f t="shared" si="9"/>
        <v>OK</v>
      </c>
    </row>
    <row r="583" spans="1:11" ht="15.6" x14ac:dyDescent="0.3">
      <c r="A583" s="7">
        <v>44687</v>
      </c>
      <c r="B583" s="8">
        <v>1310.0899999999999</v>
      </c>
      <c r="C583" s="8">
        <v>61.34</v>
      </c>
      <c r="D583" s="8">
        <v>416.75833333333333</v>
      </c>
      <c r="E583" s="8">
        <v>5800</v>
      </c>
      <c r="F583" s="9">
        <v>396.2</v>
      </c>
      <c r="G583" s="7">
        <v>44687</v>
      </c>
      <c r="H583" s="8">
        <v>1881.199951171875</v>
      </c>
      <c r="I583" s="8">
        <v>185.25</v>
      </c>
      <c r="J583" s="8">
        <v>348492.29095458979</v>
      </c>
      <c r="K583" t="str">
        <f t="shared" si="9"/>
        <v>OK</v>
      </c>
    </row>
    <row r="584" spans="1:11" ht="15.6" x14ac:dyDescent="0.3">
      <c r="A584" s="7">
        <v>44690</v>
      </c>
      <c r="B584" s="8">
        <v>1305.1099999999999</v>
      </c>
      <c r="C584" s="8">
        <v>57</v>
      </c>
      <c r="D584" s="8">
        <v>423.95</v>
      </c>
      <c r="E584" s="8">
        <v>5706.25</v>
      </c>
      <c r="F584" s="9">
        <v>384.88</v>
      </c>
      <c r="G584" s="7">
        <v>44690</v>
      </c>
      <c r="H584" s="8">
        <v>1857.099975585938</v>
      </c>
      <c r="I584" s="8">
        <v>186.19999694824219</v>
      </c>
      <c r="J584" s="8">
        <v>345792.0097866822</v>
      </c>
      <c r="K584" t="str">
        <f t="shared" si="9"/>
        <v>OK</v>
      </c>
    </row>
    <row r="585" spans="1:11" ht="15.6" x14ac:dyDescent="0.3">
      <c r="A585" s="7">
        <v>44691</v>
      </c>
      <c r="B585" s="8">
        <v>1304.26</v>
      </c>
      <c r="C585" s="8">
        <v>57.15</v>
      </c>
      <c r="D585" s="8">
        <v>419.75</v>
      </c>
      <c r="E585" s="8">
        <v>5800.01</v>
      </c>
      <c r="F585" s="9">
        <v>385.03</v>
      </c>
      <c r="G585" s="7">
        <v>44691</v>
      </c>
      <c r="H585" s="8">
        <v>1839.900024414062</v>
      </c>
      <c r="I585" s="8">
        <v>187.3999938964844</v>
      </c>
      <c r="J585" s="8">
        <v>344797.25334533682</v>
      </c>
      <c r="K585" t="str">
        <f t="shared" si="9"/>
        <v>OK</v>
      </c>
    </row>
    <row r="586" spans="1:11" ht="15.6" x14ac:dyDescent="0.3">
      <c r="A586" s="7">
        <v>44692</v>
      </c>
      <c r="B586" s="8">
        <v>1301.3499999999999</v>
      </c>
      <c r="C586" s="8">
        <v>56.4</v>
      </c>
      <c r="D586" s="8">
        <v>417.9</v>
      </c>
      <c r="E586" s="8">
        <v>5750</v>
      </c>
      <c r="F586" s="9">
        <v>373.11</v>
      </c>
      <c r="G586" s="7">
        <v>44692</v>
      </c>
      <c r="H586" s="8">
        <v>1852.599975585938</v>
      </c>
      <c r="I586" s="8">
        <v>188.44999694824219</v>
      </c>
      <c r="J586" s="8">
        <v>349122.45974548347</v>
      </c>
      <c r="K586" t="str">
        <f t="shared" si="9"/>
        <v>OK</v>
      </c>
    </row>
    <row r="587" spans="1:11" ht="15.6" x14ac:dyDescent="0.3">
      <c r="A587" s="7">
        <v>44693</v>
      </c>
      <c r="B587" s="8">
        <v>1283.06</v>
      </c>
      <c r="C587" s="8">
        <v>57.98</v>
      </c>
      <c r="D587" s="8">
        <v>408.90249999999997</v>
      </c>
      <c r="E587" s="8">
        <v>5615.84</v>
      </c>
      <c r="F587" s="9">
        <v>376.5</v>
      </c>
      <c r="G587" s="7">
        <v>44693</v>
      </c>
      <c r="H587" s="8">
        <v>1823.800048828125</v>
      </c>
      <c r="I587" s="8">
        <v>189.5</v>
      </c>
      <c r="J587" s="8">
        <v>345610.10925292969</v>
      </c>
      <c r="K587" t="str">
        <f t="shared" si="9"/>
        <v>OK</v>
      </c>
    </row>
    <row r="588" spans="1:11" ht="15.6" x14ac:dyDescent="0.3">
      <c r="A588" s="7">
        <v>44694</v>
      </c>
      <c r="B588" s="8">
        <v>1309.53</v>
      </c>
      <c r="C588" s="8">
        <v>58.98</v>
      </c>
      <c r="D588" s="8">
        <v>410</v>
      </c>
      <c r="E588" s="8">
        <v>5789</v>
      </c>
      <c r="F588" s="9">
        <v>383.75</v>
      </c>
      <c r="G588" s="7">
        <v>44694</v>
      </c>
      <c r="H588" s="8">
        <v>1807.400024414062</v>
      </c>
      <c r="I588" s="8">
        <v>191.3999938964844</v>
      </c>
      <c r="J588" s="8">
        <v>345936.35364135727</v>
      </c>
      <c r="K588" t="str">
        <f t="shared" si="9"/>
        <v>OK</v>
      </c>
    </row>
    <row r="589" spans="1:11" ht="15.6" x14ac:dyDescent="0.3">
      <c r="A589" s="7">
        <v>44697</v>
      </c>
      <c r="B589" s="8">
        <v>1299</v>
      </c>
      <c r="C589" s="8">
        <v>58</v>
      </c>
      <c r="D589" s="8">
        <v>387.96</v>
      </c>
      <c r="E589" s="8">
        <v>5699.44</v>
      </c>
      <c r="F589" s="9">
        <v>391.67</v>
      </c>
      <c r="G589" s="7">
        <v>44697</v>
      </c>
      <c r="H589" s="8">
        <v>1813.5</v>
      </c>
      <c r="I589" s="8">
        <v>192.69999694824219</v>
      </c>
      <c r="J589" s="8">
        <v>349461.44446563721</v>
      </c>
      <c r="K589" t="str">
        <f t="shared" si="9"/>
        <v>OK</v>
      </c>
    </row>
    <row r="590" spans="1:11" ht="15.6" x14ac:dyDescent="0.3">
      <c r="A590" s="7">
        <v>44698</v>
      </c>
      <c r="B590" s="8">
        <v>1299.33</v>
      </c>
      <c r="C590" s="8">
        <v>56.88</v>
      </c>
      <c r="D590" s="8">
        <v>389</v>
      </c>
      <c r="E590" s="8">
        <v>5701</v>
      </c>
      <c r="F590" s="9">
        <v>393</v>
      </c>
      <c r="G590" s="7">
        <v>44698</v>
      </c>
      <c r="H590" s="8">
        <v>1818.199951171875</v>
      </c>
      <c r="I590" s="8">
        <v>193.30000305175781</v>
      </c>
      <c r="J590" s="8">
        <v>351458.05611022928</v>
      </c>
      <c r="K590" t="str">
        <f t="shared" si="9"/>
        <v>OK</v>
      </c>
    </row>
    <row r="591" spans="1:11" ht="15.6" x14ac:dyDescent="0.3">
      <c r="A591" s="7">
        <v>44699</v>
      </c>
      <c r="B591" s="8">
        <v>1308.2</v>
      </c>
      <c r="C591" s="8">
        <v>58.49</v>
      </c>
      <c r="D591" s="8">
        <v>395.28666666666669</v>
      </c>
      <c r="E591" s="8">
        <v>5790</v>
      </c>
      <c r="F591" s="9">
        <v>396.6</v>
      </c>
      <c r="G591" s="7">
        <v>44699</v>
      </c>
      <c r="H591" s="8">
        <v>1815.900024414062</v>
      </c>
      <c r="I591" s="8">
        <v>195.30000305175781</v>
      </c>
      <c r="J591" s="8">
        <v>354645.28030975349</v>
      </c>
      <c r="K591" t="str">
        <f t="shared" si="9"/>
        <v>OK</v>
      </c>
    </row>
    <row r="592" spans="1:11" ht="15.6" x14ac:dyDescent="0.3">
      <c r="A592" s="7">
        <v>44700</v>
      </c>
      <c r="B592" s="8">
        <v>1298.01</v>
      </c>
      <c r="C592" s="8">
        <v>58.46</v>
      </c>
      <c r="D592" s="8">
        <v>408.9</v>
      </c>
      <c r="E592" s="8">
        <v>5799.99</v>
      </c>
      <c r="F592" s="9">
        <v>391.5</v>
      </c>
      <c r="G592" s="7">
        <v>44700</v>
      </c>
      <c r="H592" s="8">
        <v>1841.199951171875</v>
      </c>
      <c r="I592" s="8">
        <v>197.5</v>
      </c>
      <c r="J592" s="8">
        <v>363636.99035644531</v>
      </c>
      <c r="K592" t="str">
        <f t="shared" si="9"/>
        <v>OK</v>
      </c>
    </row>
    <row r="593" spans="1:11" ht="15.6" x14ac:dyDescent="0.3">
      <c r="A593" s="7">
        <v>44701</v>
      </c>
      <c r="B593" s="8">
        <v>1292.6600000000001</v>
      </c>
      <c r="C593" s="8">
        <v>60.41</v>
      </c>
      <c r="D593" s="8">
        <v>409.90916666666669</v>
      </c>
      <c r="E593" s="8">
        <v>5780</v>
      </c>
      <c r="F593" s="9">
        <v>400</v>
      </c>
      <c r="G593" s="7">
        <v>44701</v>
      </c>
      <c r="H593" s="8">
        <v>1841.800048828125</v>
      </c>
      <c r="I593" s="8">
        <v>199.80000305175781</v>
      </c>
      <c r="J593" s="8">
        <v>367991.65537658712</v>
      </c>
      <c r="K593" t="str">
        <f t="shared" si="9"/>
        <v>OK</v>
      </c>
    </row>
    <row r="594" spans="1:11" ht="15.6" x14ac:dyDescent="0.3">
      <c r="A594" s="7">
        <v>44704</v>
      </c>
      <c r="B594" s="8">
        <v>1290</v>
      </c>
      <c r="C594" s="8">
        <v>58.06</v>
      </c>
      <c r="D594" s="8">
        <v>425</v>
      </c>
      <c r="E594" s="8">
        <v>5779.99</v>
      </c>
      <c r="F594" s="9">
        <v>389.33</v>
      </c>
      <c r="G594" s="7">
        <v>44704</v>
      </c>
      <c r="H594" s="8">
        <v>1847.800048828125</v>
      </c>
      <c r="I594" s="8">
        <v>200.05000305175781</v>
      </c>
      <c r="J594" s="8">
        <v>369652.40540710458</v>
      </c>
      <c r="K594" t="str">
        <f t="shared" si="9"/>
        <v>OK</v>
      </c>
    </row>
    <row r="595" spans="1:11" ht="15.6" x14ac:dyDescent="0.3">
      <c r="A595" s="7">
        <v>44705</v>
      </c>
      <c r="B595" s="8">
        <v>1299.1300000000001</v>
      </c>
      <c r="C595" s="8">
        <v>58.06</v>
      </c>
      <c r="D595" s="8">
        <v>410.45</v>
      </c>
      <c r="E595" s="8">
        <v>5780</v>
      </c>
      <c r="F595" s="9">
        <v>390.36</v>
      </c>
      <c r="G595" s="7">
        <v>44705</v>
      </c>
      <c r="H595" s="8">
        <v>1865.099975585938</v>
      </c>
      <c r="I595" s="8">
        <v>200.5</v>
      </c>
      <c r="J595" s="8">
        <v>373952.54510498053</v>
      </c>
      <c r="K595" t="str">
        <f t="shared" si="9"/>
        <v>OK</v>
      </c>
    </row>
    <row r="596" spans="1:11" ht="15.6" x14ac:dyDescent="0.3">
      <c r="A596" s="7">
        <v>44706</v>
      </c>
      <c r="B596" s="8">
        <v>1286.5999999999999</v>
      </c>
      <c r="C596" s="8">
        <v>54.58</v>
      </c>
      <c r="D596" s="8">
        <v>418.48</v>
      </c>
      <c r="E596" s="8">
        <v>5779.9</v>
      </c>
      <c r="F596" s="9">
        <v>393</v>
      </c>
      <c r="G596" s="7">
        <v>44706</v>
      </c>
      <c r="H596" s="8">
        <v>1846.199951171875</v>
      </c>
      <c r="I596" s="8">
        <v>200.1499938964844</v>
      </c>
      <c r="J596" s="8">
        <v>369516.90895874047</v>
      </c>
      <c r="K596" t="str">
        <f t="shared" si="9"/>
        <v>OK</v>
      </c>
    </row>
    <row r="597" spans="1:11" ht="15.6" x14ac:dyDescent="0.3">
      <c r="A597" s="7">
        <v>44707</v>
      </c>
      <c r="B597" s="8">
        <v>1268.17</v>
      </c>
      <c r="C597" s="8">
        <v>55</v>
      </c>
      <c r="D597" s="8">
        <v>415.9</v>
      </c>
      <c r="E597" s="8">
        <v>5775</v>
      </c>
      <c r="F597" s="9">
        <v>393.73</v>
      </c>
      <c r="G597" s="7">
        <v>44707</v>
      </c>
      <c r="H597" s="8">
        <v>1847.400024414062</v>
      </c>
      <c r="I597" s="8">
        <v>202</v>
      </c>
      <c r="J597" s="8">
        <v>373174.80493164063</v>
      </c>
      <c r="K597" t="str">
        <f t="shared" si="9"/>
        <v>OK</v>
      </c>
    </row>
    <row r="598" spans="1:11" ht="15.6" x14ac:dyDescent="0.3">
      <c r="A598" s="7">
        <v>44708</v>
      </c>
      <c r="B598" s="8">
        <v>1277.8499999999999</v>
      </c>
      <c r="C598" s="8">
        <v>53.5</v>
      </c>
      <c r="D598" s="8">
        <v>424.8</v>
      </c>
      <c r="E598" s="8">
        <v>5775</v>
      </c>
      <c r="F598" s="9">
        <v>401.82</v>
      </c>
      <c r="G598" s="7">
        <v>44708</v>
      </c>
      <c r="H598" s="8">
        <v>1851.300048828125</v>
      </c>
      <c r="I598" s="8">
        <v>202</v>
      </c>
      <c r="J598" s="8">
        <v>373962.60986328119</v>
      </c>
      <c r="K598" t="str">
        <f t="shared" si="9"/>
        <v>OK</v>
      </c>
    </row>
    <row r="599" spans="1:11" ht="15.6" x14ac:dyDescent="0.3">
      <c r="A599" s="7">
        <v>44711</v>
      </c>
      <c r="B599" s="8">
        <v>1250.07</v>
      </c>
      <c r="C599" s="8">
        <v>54.49</v>
      </c>
      <c r="D599" s="8">
        <v>420.2166666666667</v>
      </c>
      <c r="E599" s="8">
        <v>5773.41</v>
      </c>
      <c r="F599" s="9">
        <v>400</v>
      </c>
      <c r="G599" s="7">
        <v>44711</v>
      </c>
      <c r="H599" s="8">
        <f>AVERAGE(H597:H598,H600:H601)</f>
        <v>1846.1750183105469</v>
      </c>
      <c r="I599" s="8">
        <f>AVERAGE(I597:I598,I600:I601)</f>
        <v>199.9699821472168</v>
      </c>
      <c r="J599" s="8">
        <f>H599*I599</f>
        <v>369179.5854521977</v>
      </c>
      <c r="K599" t="str">
        <f t="shared" si="9"/>
        <v>OK</v>
      </c>
    </row>
    <row r="600" spans="1:11" ht="15.6" x14ac:dyDescent="0.3">
      <c r="A600" s="7">
        <v>44712</v>
      </c>
      <c r="B600" s="8">
        <v>1234.25</v>
      </c>
      <c r="C600" s="8">
        <v>55</v>
      </c>
      <c r="D600" s="8">
        <v>420.2166666666667</v>
      </c>
      <c r="E600" s="8">
        <v>5710</v>
      </c>
      <c r="F600" s="9">
        <v>396.78</v>
      </c>
      <c r="G600" s="7">
        <v>44712</v>
      </c>
      <c r="H600" s="8">
        <v>1842.699951171875</v>
      </c>
      <c r="I600" s="8">
        <v>197.179931640625</v>
      </c>
      <c r="J600" s="8">
        <v>363343.45040625328</v>
      </c>
      <c r="K600" t="str">
        <f t="shared" si="9"/>
        <v>OK</v>
      </c>
    </row>
    <row r="601" spans="1:11" ht="15.6" x14ac:dyDescent="0.3">
      <c r="A601" s="7">
        <v>44713</v>
      </c>
      <c r="B601" s="8">
        <v>1221.3599999999999</v>
      </c>
      <c r="C601" s="8">
        <v>53.65</v>
      </c>
      <c r="D601" s="8">
        <v>419.95</v>
      </c>
      <c r="E601" s="8">
        <v>5780</v>
      </c>
      <c r="F601" s="9">
        <v>398.45</v>
      </c>
      <c r="G601" s="7">
        <v>44713</v>
      </c>
      <c r="H601" s="8">
        <v>1843.300048828125</v>
      </c>
      <c r="I601" s="8">
        <v>198.69999694824219</v>
      </c>
      <c r="J601" s="8">
        <v>366263.71407684311</v>
      </c>
      <c r="K601" t="str">
        <f t="shared" si="9"/>
        <v>OK</v>
      </c>
    </row>
    <row r="602" spans="1:11" ht="15.6" x14ac:dyDescent="0.3">
      <c r="A602" s="7">
        <v>44714</v>
      </c>
      <c r="B602" s="8">
        <v>1192.54</v>
      </c>
      <c r="C602" s="8">
        <v>53.912500000000001</v>
      </c>
      <c r="D602" s="8">
        <v>415.9</v>
      </c>
      <c r="E602" s="8">
        <v>5675</v>
      </c>
      <c r="F602" s="9">
        <v>390</v>
      </c>
      <c r="G602" s="7">
        <v>44714</v>
      </c>
      <c r="H602" s="8">
        <v>1866.5</v>
      </c>
      <c r="I602" s="8">
        <v>197.5</v>
      </c>
      <c r="J602" s="8">
        <v>368633.75</v>
      </c>
      <c r="K602" t="str">
        <f t="shared" si="9"/>
        <v>OK</v>
      </c>
    </row>
    <row r="603" spans="1:11" ht="15.6" x14ac:dyDescent="0.3">
      <c r="A603" s="7">
        <v>44715</v>
      </c>
      <c r="B603" s="8">
        <v>1253.43</v>
      </c>
      <c r="C603" s="8">
        <v>53</v>
      </c>
      <c r="D603" s="8">
        <v>410</v>
      </c>
      <c r="E603" s="8">
        <v>5660</v>
      </c>
      <c r="F603" s="9">
        <v>382</v>
      </c>
      <c r="G603" s="7">
        <v>44715</v>
      </c>
      <c r="H603" s="8">
        <v>1845.400024414062</v>
      </c>
      <c r="I603" s="8">
        <v>197.19999694824219</v>
      </c>
      <c r="J603" s="8">
        <v>363912.87918273918</v>
      </c>
      <c r="K603" t="str">
        <f t="shared" si="9"/>
        <v>OK</v>
      </c>
    </row>
    <row r="604" spans="1:11" ht="15.6" x14ac:dyDescent="0.3">
      <c r="A604" s="7">
        <v>44718</v>
      </c>
      <c r="B604" s="8">
        <v>1225.1500000000001</v>
      </c>
      <c r="C604" s="8">
        <v>54</v>
      </c>
      <c r="D604" s="8">
        <v>410</v>
      </c>
      <c r="E604" s="8">
        <v>5696.2550000000001</v>
      </c>
      <c r="F604" s="9">
        <v>382</v>
      </c>
      <c r="G604" s="7">
        <v>44718</v>
      </c>
      <c r="H604" s="8">
        <v>1839.199951171875</v>
      </c>
      <c r="I604" s="8">
        <v>196.64393615722659</v>
      </c>
      <c r="J604" s="8">
        <v>361667.5177786164</v>
      </c>
      <c r="K604" t="str">
        <f t="shared" si="9"/>
        <v>OK</v>
      </c>
    </row>
    <row r="605" spans="1:11" ht="15.6" x14ac:dyDescent="0.3">
      <c r="A605" s="7">
        <v>44719</v>
      </c>
      <c r="B605" s="8">
        <v>1227.2</v>
      </c>
      <c r="C605" s="8">
        <v>53.169999999999987</v>
      </c>
      <c r="D605" s="8">
        <v>404</v>
      </c>
      <c r="E605" s="8">
        <v>5650.02</v>
      </c>
      <c r="F605" s="9">
        <v>383.9</v>
      </c>
      <c r="G605" s="7">
        <v>44719</v>
      </c>
      <c r="H605" s="8">
        <v>1847.5</v>
      </c>
      <c r="I605" s="8">
        <v>199</v>
      </c>
      <c r="J605" s="8">
        <v>367652.5</v>
      </c>
      <c r="K605" t="str">
        <f t="shared" ref="K605:K668" si="10">IF(A605=G605,"OK","Mismatched")</f>
        <v>OK</v>
      </c>
    </row>
    <row r="606" spans="1:11" ht="15.6" x14ac:dyDescent="0.3">
      <c r="A606" s="7">
        <v>44720</v>
      </c>
      <c r="B606" s="8">
        <v>1198.5</v>
      </c>
      <c r="C606" s="8">
        <v>52.51</v>
      </c>
      <c r="D606" s="8">
        <v>404.58749999999998</v>
      </c>
      <c r="E606" s="8">
        <v>5800</v>
      </c>
      <c r="F606" s="9">
        <v>385.33</v>
      </c>
      <c r="G606" s="7">
        <v>44720</v>
      </c>
      <c r="H606" s="8">
        <v>1851.900024414062</v>
      </c>
      <c r="I606" s="8">
        <v>202.25</v>
      </c>
      <c r="J606" s="8">
        <v>374546.77993774408</v>
      </c>
      <c r="K606" t="str">
        <f t="shared" si="10"/>
        <v>OK</v>
      </c>
    </row>
    <row r="607" spans="1:11" ht="15.6" x14ac:dyDescent="0.3">
      <c r="A607" s="7">
        <v>44721</v>
      </c>
      <c r="B607" s="8">
        <v>1200.31</v>
      </c>
      <c r="C607" s="8">
        <v>52.56</v>
      </c>
      <c r="D607" s="8">
        <v>404</v>
      </c>
      <c r="E607" s="8">
        <v>5775.1</v>
      </c>
      <c r="F607" s="9">
        <v>385.52</v>
      </c>
      <c r="G607" s="7">
        <v>44721</v>
      </c>
      <c r="H607" s="8">
        <v>1848.800048828125</v>
      </c>
      <c r="I607" s="8">
        <v>198.70367431640619</v>
      </c>
      <c r="J607" s="8">
        <v>367363.36277849972</v>
      </c>
      <c r="K607" t="str">
        <f t="shared" si="10"/>
        <v>OK</v>
      </c>
    </row>
    <row r="608" spans="1:11" ht="15.6" x14ac:dyDescent="0.3">
      <c r="A608" s="7">
        <v>44722</v>
      </c>
      <c r="B608" s="8">
        <v>1209.98</v>
      </c>
      <c r="C608" s="8">
        <v>52.267499999999998</v>
      </c>
      <c r="D608" s="8">
        <v>400.35</v>
      </c>
      <c r="E608" s="8">
        <v>5775.1</v>
      </c>
      <c r="F608" s="9">
        <v>385.52</v>
      </c>
      <c r="G608" s="7">
        <v>44722</v>
      </c>
      <c r="H608" s="8">
        <v>1871.5</v>
      </c>
      <c r="I608" s="8">
        <v>201.69999694824219</v>
      </c>
      <c r="J608" s="8">
        <v>377481.54428863531</v>
      </c>
      <c r="K608" t="str">
        <f t="shared" si="10"/>
        <v>OK</v>
      </c>
    </row>
    <row r="609" spans="1:11" ht="15.6" x14ac:dyDescent="0.3">
      <c r="A609" s="7">
        <v>44725</v>
      </c>
      <c r="B609" s="8">
        <v>1196.5</v>
      </c>
      <c r="C609" s="8">
        <v>52</v>
      </c>
      <c r="D609" s="8">
        <v>401.76</v>
      </c>
      <c r="E609" s="8">
        <v>5775.1</v>
      </c>
      <c r="F609" s="9">
        <v>382.5</v>
      </c>
      <c r="G609" s="7">
        <v>44725</v>
      </c>
      <c r="H609" s="8">
        <v>1828</v>
      </c>
      <c r="I609" s="8">
        <v>202.17864990234381</v>
      </c>
      <c r="J609" s="8">
        <v>369582.57202148438</v>
      </c>
      <c r="K609" t="str">
        <f t="shared" si="10"/>
        <v>OK</v>
      </c>
    </row>
    <row r="610" spans="1:11" ht="15.6" x14ac:dyDescent="0.3">
      <c r="A610" s="7">
        <v>44726</v>
      </c>
      <c r="B610" s="8">
        <v>1196.25</v>
      </c>
      <c r="C610" s="8">
        <v>52</v>
      </c>
      <c r="D610" s="8">
        <v>402.755</v>
      </c>
      <c r="E610" s="8">
        <v>5810.0666666666666</v>
      </c>
      <c r="F610" s="9">
        <v>386.95</v>
      </c>
      <c r="G610" s="7">
        <v>44726</v>
      </c>
      <c r="H610" s="8">
        <v>1809.5</v>
      </c>
      <c r="I610" s="8">
        <v>203.3999938964844</v>
      </c>
      <c r="J610" s="8">
        <v>368052.28895568848</v>
      </c>
      <c r="K610" t="str">
        <f t="shared" si="10"/>
        <v>OK</v>
      </c>
    </row>
    <row r="611" spans="1:11" ht="15.6" x14ac:dyDescent="0.3">
      <c r="A611" s="7">
        <v>44727</v>
      </c>
      <c r="B611" s="8">
        <v>1196.49</v>
      </c>
      <c r="C611" s="8">
        <v>52.59</v>
      </c>
      <c r="D611" s="8">
        <v>400.01</v>
      </c>
      <c r="E611" s="8">
        <v>5821.7222222222226</v>
      </c>
      <c r="F611" s="9">
        <v>390</v>
      </c>
      <c r="G611" s="7">
        <v>44727</v>
      </c>
      <c r="H611" s="8">
        <v>1815.300048828125</v>
      </c>
      <c r="I611" s="8">
        <v>204.67845153808591</v>
      </c>
      <c r="J611" s="8">
        <v>371552.80307115242</v>
      </c>
      <c r="K611" t="str">
        <f t="shared" si="10"/>
        <v>OK</v>
      </c>
    </row>
    <row r="612" spans="1:11" ht="15.6" x14ac:dyDescent="0.3">
      <c r="A612" s="7">
        <v>44728</v>
      </c>
      <c r="B612" s="8">
        <v>1197.9100000000001</v>
      </c>
      <c r="C612" s="8">
        <v>54.59</v>
      </c>
      <c r="D612" s="8">
        <v>408.9</v>
      </c>
      <c r="E612" s="8">
        <v>5880</v>
      </c>
      <c r="F612" s="9">
        <v>386.7</v>
      </c>
      <c r="G612" s="7">
        <v>44728</v>
      </c>
      <c r="H612" s="8">
        <v>1845.699951171875</v>
      </c>
      <c r="I612" s="8">
        <v>205.52861022949219</v>
      </c>
      <c r="J612" s="8">
        <v>379344.14586499712</v>
      </c>
      <c r="K612" t="str">
        <f t="shared" si="10"/>
        <v>OK</v>
      </c>
    </row>
    <row r="613" spans="1:11" ht="15.6" x14ac:dyDescent="0.3">
      <c r="A613" s="7">
        <v>44729</v>
      </c>
      <c r="B613" s="8">
        <v>1186.5899999999999</v>
      </c>
      <c r="C613" s="8">
        <v>55.62</v>
      </c>
      <c r="D613" s="8">
        <v>404.95</v>
      </c>
      <c r="E613" s="8">
        <v>5850.8611111111113</v>
      </c>
      <c r="F613" s="9">
        <v>384.71</v>
      </c>
      <c r="G613" s="7">
        <v>44729</v>
      </c>
      <c r="H613" s="8">
        <v>1835.599975585938</v>
      </c>
      <c r="I613" s="8">
        <v>206.2545471191406</v>
      </c>
      <c r="J613" s="8">
        <v>378600.84165638313</v>
      </c>
      <c r="K613" t="str">
        <f t="shared" si="10"/>
        <v>OK</v>
      </c>
    </row>
    <row r="614" spans="1:11" ht="15.6" x14ac:dyDescent="0.3">
      <c r="A614" s="7">
        <v>44732</v>
      </c>
      <c r="B614" s="8">
        <v>1148.22</v>
      </c>
      <c r="C614" s="8">
        <v>54.725000000000009</v>
      </c>
      <c r="D614" s="8">
        <v>400.58749999999998</v>
      </c>
      <c r="E614" s="8">
        <v>5876.9803703703701</v>
      </c>
      <c r="F614" s="9">
        <v>392.69</v>
      </c>
      <c r="G614" s="7">
        <v>44732</v>
      </c>
      <c r="H614" s="8">
        <f>AVERAGE(H612:H613,H615:H616)</f>
        <v>1837.549987792969</v>
      </c>
      <c r="I614" s="8">
        <f>AVERAGE(I612:I613,I615:I616)</f>
        <v>207.88481140136719</v>
      </c>
      <c r="J614" s="8">
        <f>H614*I614</f>
        <v>381998.73265292594</v>
      </c>
      <c r="K614" t="str">
        <f t="shared" si="10"/>
        <v>OK</v>
      </c>
    </row>
    <row r="615" spans="1:11" ht="15.6" x14ac:dyDescent="0.3">
      <c r="A615" s="7">
        <v>44733</v>
      </c>
      <c r="B615" s="8">
        <v>1164.26</v>
      </c>
      <c r="C615" s="8">
        <v>55.08</v>
      </c>
      <c r="D615" s="8">
        <v>395</v>
      </c>
      <c r="E615" s="8">
        <v>5875.9738271604947</v>
      </c>
      <c r="F615" s="9">
        <v>398.89</v>
      </c>
      <c r="G615" s="7">
        <v>44733</v>
      </c>
      <c r="H615" s="8">
        <v>1834.599975585938</v>
      </c>
      <c r="I615" s="8">
        <v>208.75608825683591</v>
      </c>
      <c r="J615" s="8">
        <v>382983.91441940702</v>
      </c>
      <c r="K615" t="str">
        <f t="shared" si="10"/>
        <v>OK</v>
      </c>
    </row>
    <row r="616" spans="1:11" ht="15.6" x14ac:dyDescent="0.3">
      <c r="A616" s="7">
        <v>44734</v>
      </c>
      <c r="B616" s="8">
        <v>1160.0899999999999</v>
      </c>
      <c r="C616" s="8">
        <v>53.61</v>
      </c>
      <c r="D616" s="8">
        <v>393.5</v>
      </c>
      <c r="E616" s="8">
        <v>5900.08</v>
      </c>
      <c r="F616" s="9">
        <v>399.06</v>
      </c>
      <c r="G616" s="7">
        <v>44734</v>
      </c>
      <c r="H616" s="8">
        <v>1834.300048828125</v>
      </c>
      <c r="I616" s="8">
        <v>211</v>
      </c>
      <c r="J616" s="8">
        <v>387037.31030273438</v>
      </c>
      <c r="K616" t="str">
        <f t="shared" si="10"/>
        <v>OK</v>
      </c>
    </row>
    <row r="617" spans="1:11" ht="15.6" x14ac:dyDescent="0.3">
      <c r="A617" s="7">
        <v>44735</v>
      </c>
      <c r="B617" s="8">
        <v>1158.5999999999999</v>
      </c>
      <c r="C617" s="8">
        <v>54</v>
      </c>
      <c r="D617" s="8">
        <v>400</v>
      </c>
      <c r="E617" s="8">
        <v>5825.3512757201652</v>
      </c>
      <c r="F617" s="9">
        <v>399.88</v>
      </c>
      <c r="G617" s="7">
        <v>44735</v>
      </c>
      <c r="H617" s="8">
        <v>1825.699951171875</v>
      </c>
      <c r="I617" s="8">
        <v>211.19999694824219</v>
      </c>
      <c r="J617" s="8">
        <v>385587.82411590591</v>
      </c>
      <c r="K617" t="str">
        <f t="shared" si="10"/>
        <v>OK</v>
      </c>
    </row>
    <row r="618" spans="1:11" ht="15.6" x14ac:dyDescent="0.3">
      <c r="A618" s="7">
        <v>44736</v>
      </c>
      <c r="B618" s="8">
        <v>1114.9000000000001</v>
      </c>
      <c r="C618" s="8">
        <v>50.41</v>
      </c>
      <c r="D618" s="8">
        <v>403</v>
      </c>
      <c r="E618" s="8">
        <v>5700</v>
      </c>
      <c r="F618" s="9">
        <v>395.35</v>
      </c>
      <c r="G618" s="7">
        <v>44736</v>
      </c>
      <c r="H618" s="8">
        <v>1826.5</v>
      </c>
      <c r="I618" s="8">
        <v>208.3999938964844</v>
      </c>
      <c r="J618" s="8">
        <v>380642.58885192871</v>
      </c>
      <c r="K618" t="str">
        <f t="shared" si="10"/>
        <v>OK</v>
      </c>
    </row>
    <row r="619" spans="1:11" ht="15.6" x14ac:dyDescent="0.3">
      <c r="A619" s="7">
        <v>44739</v>
      </c>
      <c r="B619" s="8">
        <v>1152.68</v>
      </c>
      <c r="C619" s="8">
        <v>50.47</v>
      </c>
      <c r="D619" s="8">
        <v>401.5</v>
      </c>
      <c r="E619" s="8">
        <v>5828.8378189300411</v>
      </c>
      <c r="F619" s="9">
        <v>399.47</v>
      </c>
      <c r="G619" s="7">
        <v>44739</v>
      </c>
      <c r="H619" s="8">
        <v>1820.900024414062</v>
      </c>
      <c r="I619" s="8">
        <v>208</v>
      </c>
      <c r="J619" s="8">
        <v>378747.205078125</v>
      </c>
      <c r="K619" t="str">
        <f t="shared" si="10"/>
        <v>OK</v>
      </c>
    </row>
    <row r="620" spans="1:11" ht="15.6" x14ac:dyDescent="0.3">
      <c r="A620" s="7">
        <v>44740</v>
      </c>
      <c r="B620" s="8">
        <v>1160.05</v>
      </c>
      <c r="C620" s="8">
        <v>50.82</v>
      </c>
      <c r="D620" s="8">
        <v>403.16333333333341</v>
      </c>
      <c r="E620" s="8">
        <v>5990</v>
      </c>
      <c r="F620" s="9">
        <v>400</v>
      </c>
      <c r="G620" s="7">
        <v>44740</v>
      </c>
      <c r="H620" s="8">
        <v>1817.5</v>
      </c>
      <c r="I620" s="8">
        <v>206.75</v>
      </c>
      <c r="J620" s="8">
        <v>375768.125</v>
      </c>
      <c r="K620" t="str">
        <f t="shared" si="10"/>
        <v>OK</v>
      </c>
    </row>
    <row r="621" spans="1:11" ht="15.6" x14ac:dyDescent="0.3">
      <c r="A621" s="7">
        <v>44741</v>
      </c>
      <c r="B621" s="8">
        <v>1152.02</v>
      </c>
      <c r="C621" s="8">
        <v>51</v>
      </c>
      <c r="D621" s="8">
        <v>403.21777777777783</v>
      </c>
      <c r="E621" s="8">
        <v>5800</v>
      </c>
      <c r="F621" s="9">
        <v>399.41</v>
      </c>
      <c r="G621" s="7">
        <v>44741</v>
      </c>
      <c r="H621" s="8">
        <v>1813.699951171875</v>
      </c>
      <c r="I621" s="8">
        <v>204.27220153808591</v>
      </c>
      <c r="J621" s="8">
        <v>370488.48195539787</v>
      </c>
      <c r="K621" t="str">
        <f t="shared" si="10"/>
        <v>OK</v>
      </c>
    </row>
    <row r="622" spans="1:11" ht="15.6" x14ac:dyDescent="0.3">
      <c r="A622" s="7">
        <v>44742</v>
      </c>
      <c r="B622" s="8">
        <v>1144.4100000000001</v>
      </c>
      <c r="C622" s="8">
        <v>50</v>
      </c>
      <c r="D622" s="8">
        <v>404.99</v>
      </c>
      <c r="E622" s="8">
        <v>5863.333333333333</v>
      </c>
      <c r="F622" s="9">
        <v>398.86</v>
      </c>
      <c r="G622" s="7">
        <v>44742</v>
      </c>
      <c r="H622" s="8">
        <v>1804.099975585938</v>
      </c>
      <c r="I622" s="8">
        <v>203.37098693847659</v>
      </c>
      <c r="J622" s="8">
        <v>366901.59257059358</v>
      </c>
      <c r="K622" t="str">
        <f t="shared" si="10"/>
        <v>OK</v>
      </c>
    </row>
    <row r="623" spans="1:11" ht="15.6" x14ac:dyDescent="0.3">
      <c r="A623" s="7">
        <v>44743</v>
      </c>
      <c r="B623" s="8">
        <v>1155.08</v>
      </c>
      <c r="C623" s="8">
        <v>51</v>
      </c>
      <c r="D623" s="8">
        <v>404.39925925925928</v>
      </c>
      <c r="E623" s="8">
        <v>5780.833333333333</v>
      </c>
      <c r="F623" s="9">
        <v>398.94</v>
      </c>
      <c r="G623" s="7">
        <v>44743</v>
      </c>
      <c r="H623" s="8">
        <v>1798.900024414062</v>
      </c>
      <c r="I623" s="8">
        <v>202.4678039550781</v>
      </c>
      <c r="J623" s="8">
        <v>364219.33747785172</v>
      </c>
      <c r="K623" t="str">
        <f t="shared" si="10"/>
        <v>OK</v>
      </c>
    </row>
    <row r="624" spans="1:11" ht="15.6" x14ac:dyDescent="0.3">
      <c r="A624" s="7">
        <v>44746</v>
      </c>
      <c r="B624" s="8">
        <v>1140.1099999999999</v>
      </c>
      <c r="C624" s="8">
        <v>50.125</v>
      </c>
      <c r="D624" s="8">
        <v>404.99</v>
      </c>
      <c r="E624" s="8">
        <v>5800</v>
      </c>
      <c r="F624" s="9">
        <v>395.51</v>
      </c>
      <c r="G624" s="7">
        <v>44746</v>
      </c>
      <c r="H624" s="8">
        <f>AVERAGE(H622:H623,H625:H626)</f>
        <v>1774.9250183105469</v>
      </c>
      <c r="I624" s="8">
        <f>AVERAGE(I622:I623,I625:I626)</f>
        <v>203.42066192626953</v>
      </c>
      <c r="J624" s="8">
        <f>H624*I624</f>
        <v>361056.42209422751</v>
      </c>
      <c r="K624" t="str">
        <f t="shared" si="10"/>
        <v>OK</v>
      </c>
    </row>
    <row r="625" spans="1:11" ht="15.6" x14ac:dyDescent="0.3">
      <c r="A625" s="7">
        <v>44747</v>
      </c>
      <c r="B625" s="8">
        <v>1155.6099999999999</v>
      </c>
      <c r="C625" s="8">
        <v>49.5</v>
      </c>
      <c r="D625" s="8">
        <v>404.69462962962962</v>
      </c>
      <c r="E625" s="8">
        <v>5660</v>
      </c>
      <c r="F625" s="9">
        <v>394.24</v>
      </c>
      <c r="G625" s="7">
        <v>44747</v>
      </c>
      <c r="H625" s="8">
        <v>1761.800048828125</v>
      </c>
      <c r="I625" s="8">
        <v>203.06207275390619</v>
      </c>
      <c r="J625" s="8">
        <v>357754.7696929723</v>
      </c>
      <c r="K625" t="str">
        <f t="shared" si="10"/>
        <v>OK</v>
      </c>
    </row>
    <row r="626" spans="1:11" ht="15.6" x14ac:dyDescent="0.3">
      <c r="A626" s="7">
        <v>44748</v>
      </c>
      <c r="B626" s="8">
        <v>1150</v>
      </c>
      <c r="C626" s="8">
        <v>50</v>
      </c>
      <c r="D626" s="8">
        <v>406.54487654320991</v>
      </c>
      <c r="E626" s="8">
        <v>5770</v>
      </c>
      <c r="F626" s="9">
        <v>390</v>
      </c>
      <c r="G626" s="7">
        <v>44748</v>
      </c>
      <c r="H626" s="8">
        <v>1734.900024414062</v>
      </c>
      <c r="I626" s="8">
        <v>204.78178405761719</v>
      </c>
      <c r="J626" s="8">
        <v>355275.92216111528</v>
      </c>
      <c r="K626" t="str">
        <f t="shared" si="10"/>
        <v>OK</v>
      </c>
    </row>
    <row r="627" spans="1:11" ht="15.6" x14ac:dyDescent="0.3">
      <c r="A627" s="7">
        <v>44749</v>
      </c>
      <c r="B627" s="8">
        <v>1153.0999999999999</v>
      </c>
      <c r="C627" s="8">
        <v>50.69</v>
      </c>
      <c r="D627" s="8">
        <v>407.28487654320992</v>
      </c>
      <c r="E627" s="8">
        <v>5850</v>
      </c>
      <c r="F627" s="9">
        <v>396</v>
      </c>
      <c r="G627" s="7">
        <v>44749</v>
      </c>
      <c r="H627" s="8">
        <v>1737.900024414062</v>
      </c>
      <c r="I627" s="8">
        <v>206.22111511230469</v>
      </c>
      <c r="J627" s="8">
        <v>358391.68098836951</v>
      </c>
      <c r="K627" t="str">
        <f t="shared" si="10"/>
        <v>OK</v>
      </c>
    </row>
    <row r="628" spans="1:11" ht="15.6" x14ac:dyDescent="0.3">
      <c r="A628" s="7">
        <v>44755</v>
      </c>
      <c r="B628" s="8">
        <v>1148.1199999999999</v>
      </c>
      <c r="C628" s="8">
        <v>51</v>
      </c>
      <c r="D628" s="8">
        <v>409.95</v>
      </c>
      <c r="E628" s="8">
        <v>5890.625</v>
      </c>
      <c r="F628" s="9">
        <v>393</v>
      </c>
      <c r="G628" s="7">
        <v>44755</v>
      </c>
      <c r="H628" s="8">
        <v>1734.199951171875</v>
      </c>
      <c r="I628" s="8">
        <v>205.70307922363281</v>
      </c>
      <c r="J628" s="8">
        <v>356730.26994552842</v>
      </c>
      <c r="K628" t="str">
        <f t="shared" si="10"/>
        <v>OK</v>
      </c>
    </row>
    <row r="629" spans="1:11" ht="15.6" x14ac:dyDescent="0.3">
      <c r="A629" s="7">
        <v>44756</v>
      </c>
      <c r="B629" s="8">
        <v>1149.92</v>
      </c>
      <c r="C629" s="8">
        <v>52.76</v>
      </c>
      <c r="D629" s="8">
        <v>407.95</v>
      </c>
      <c r="E629" s="8">
        <v>6000</v>
      </c>
      <c r="F629" s="9">
        <v>390.66666666666669</v>
      </c>
      <c r="G629" s="7">
        <v>44756</v>
      </c>
      <c r="H629" s="8">
        <v>1704.5</v>
      </c>
      <c r="I629" s="8">
        <v>209.27848815917969</v>
      </c>
      <c r="J629" s="8">
        <v>356715.18306732178</v>
      </c>
      <c r="K629" t="str">
        <f t="shared" si="10"/>
        <v>OK</v>
      </c>
    </row>
    <row r="630" spans="1:11" ht="15.6" x14ac:dyDescent="0.3">
      <c r="A630" s="7">
        <v>44757</v>
      </c>
      <c r="B630" s="8">
        <v>1149.3800000000001</v>
      </c>
      <c r="C630" s="8">
        <v>52.4</v>
      </c>
      <c r="D630" s="8">
        <v>407.5333333333333</v>
      </c>
      <c r="E630" s="8">
        <v>5942.5</v>
      </c>
      <c r="F630" s="9">
        <v>388.54166666666669</v>
      </c>
      <c r="G630" s="7">
        <v>44757</v>
      </c>
      <c r="H630" s="8">
        <v>1702.400024414062</v>
      </c>
      <c r="I630" s="8">
        <v>207.97013854980469</v>
      </c>
      <c r="J630" s="8">
        <v>354048.36894458352</v>
      </c>
      <c r="K630" t="str">
        <f t="shared" si="10"/>
        <v>OK</v>
      </c>
    </row>
    <row r="631" spans="1:11" ht="15.6" x14ac:dyDescent="0.3">
      <c r="A631" s="7">
        <v>44760</v>
      </c>
      <c r="B631" s="8">
        <v>1149.99</v>
      </c>
      <c r="C631" s="8">
        <v>50.81</v>
      </c>
      <c r="D631" s="8">
        <v>404.7</v>
      </c>
      <c r="E631" s="8">
        <v>5974.166666666667</v>
      </c>
      <c r="F631" s="9">
        <v>383</v>
      </c>
      <c r="G631" s="7">
        <v>44760</v>
      </c>
      <c r="H631" s="8">
        <v>1709.199951171875</v>
      </c>
      <c r="I631" s="8">
        <v>208.8230285644531</v>
      </c>
      <c r="J631" s="8">
        <v>356920.31022592628</v>
      </c>
      <c r="K631" t="str">
        <f t="shared" si="10"/>
        <v>OK</v>
      </c>
    </row>
    <row r="632" spans="1:11" ht="15.6" x14ac:dyDescent="0.3">
      <c r="A632" s="7">
        <v>44761</v>
      </c>
      <c r="B632" s="8">
        <v>1132.42</v>
      </c>
      <c r="C632" s="8">
        <v>50.13</v>
      </c>
      <c r="D632" s="8">
        <v>407.4111111111111</v>
      </c>
      <c r="E632" s="8">
        <v>5980</v>
      </c>
      <c r="F632" s="9">
        <v>387.5</v>
      </c>
      <c r="G632" s="7">
        <v>44761</v>
      </c>
      <c r="H632" s="8">
        <v>1710</v>
      </c>
      <c r="I632" s="8">
        <v>214.0285339355469</v>
      </c>
      <c r="J632" s="8">
        <v>365988.79302978521</v>
      </c>
      <c r="K632" t="str">
        <f t="shared" si="10"/>
        <v>OK</v>
      </c>
    </row>
    <row r="633" spans="1:11" ht="15.6" x14ac:dyDescent="0.3">
      <c r="A633" s="7">
        <v>44762</v>
      </c>
      <c r="B633" s="8">
        <v>1120.5</v>
      </c>
      <c r="C633" s="8">
        <v>50.15</v>
      </c>
      <c r="D633" s="8">
        <v>410</v>
      </c>
      <c r="E633" s="8">
        <v>5952.0555555555557</v>
      </c>
      <c r="F633" s="9">
        <v>386.42</v>
      </c>
      <c r="G633" s="7">
        <v>44762</v>
      </c>
      <c r="H633" s="8">
        <v>1699.5</v>
      </c>
      <c r="I633" s="8">
        <v>219.73301696777341</v>
      </c>
      <c r="J633" s="8">
        <v>373436.26233673102</v>
      </c>
      <c r="K633" t="str">
        <f t="shared" si="10"/>
        <v>OK</v>
      </c>
    </row>
    <row r="634" spans="1:11" ht="15.6" x14ac:dyDescent="0.3">
      <c r="A634" s="7">
        <v>44763</v>
      </c>
      <c r="B634" s="8">
        <v>1114.73</v>
      </c>
      <c r="C634" s="8">
        <v>48.16</v>
      </c>
      <c r="D634" s="8">
        <v>409.13703703703698</v>
      </c>
      <c r="E634" s="8">
        <v>5902</v>
      </c>
      <c r="F634" s="9">
        <v>380</v>
      </c>
      <c r="G634" s="7">
        <v>44763</v>
      </c>
      <c r="H634" s="8">
        <v>1712.699951171875</v>
      </c>
      <c r="I634" s="8">
        <v>223.44657897949219</v>
      </c>
      <c r="J634" s="8">
        <v>382696.94490769878</v>
      </c>
      <c r="K634" t="str">
        <f t="shared" si="10"/>
        <v>OK</v>
      </c>
    </row>
    <row r="635" spans="1:11" ht="15.6" x14ac:dyDescent="0.3">
      <c r="A635" s="7">
        <v>44764</v>
      </c>
      <c r="B635" s="8">
        <v>1125.22</v>
      </c>
      <c r="C635" s="8">
        <v>47.55</v>
      </c>
      <c r="D635" s="8">
        <v>410</v>
      </c>
      <c r="E635" s="8">
        <v>5950.7285185185183</v>
      </c>
      <c r="F635" s="9">
        <v>379.92</v>
      </c>
      <c r="G635" s="7">
        <v>44764</v>
      </c>
      <c r="H635" s="8">
        <v>1727.099975585938</v>
      </c>
      <c r="I635" s="8">
        <v>225.08355712890619</v>
      </c>
      <c r="J635" s="8">
        <v>388741.80602213001</v>
      </c>
      <c r="K635" t="str">
        <f t="shared" si="10"/>
        <v>OK</v>
      </c>
    </row>
    <row r="636" spans="1:11" ht="15.6" x14ac:dyDescent="0.3">
      <c r="A636" s="7">
        <v>44767</v>
      </c>
      <c r="B636" s="8">
        <v>1119.08</v>
      </c>
      <c r="C636" s="8">
        <v>47.89</v>
      </c>
      <c r="D636" s="8">
        <v>409.56851851851849</v>
      </c>
      <c r="E636" s="8">
        <v>5935.2146296296296</v>
      </c>
      <c r="F636" s="9">
        <v>380</v>
      </c>
      <c r="G636" s="7">
        <v>44767</v>
      </c>
      <c r="H636" s="8">
        <v>1719</v>
      </c>
      <c r="I636" s="8">
        <v>225.7296142578125</v>
      </c>
      <c r="J636" s="8">
        <v>388029.20690917969</v>
      </c>
      <c r="K636" t="str">
        <f t="shared" si="10"/>
        <v>OK</v>
      </c>
    </row>
    <row r="637" spans="1:11" ht="15.6" x14ac:dyDescent="0.3">
      <c r="A637" s="7">
        <v>44768</v>
      </c>
      <c r="B637" s="8">
        <v>1080.54</v>
      </c>
      <c r="C637" s="8">
        <v>48.42</v>
      </c>
      <c r="D637" s="8">
        <v>409.85617283950609</v>
      </c>
      <c r="E637" s="8">
        <v>5998.13</v>
      </c>
      <c r="F637" s="9">
        <v>380.11</v>
      </c>
      <c r="G637" s="7">
        <v>44768</v>
      </c>
      <c r="H637" s="8">
        <v>1717.699951171875</v>
      </c>
      <c r="I637" s="8">
        <v>228.2425231933594</v>
      </c>
      <c r="J637" s="8">
        <v>392052.17094457889</v>
      </c>
      <c r="K637" t="str">
        <f t="shared" si="10"/>
        <v>OK</v>
      </c>
    </row>
    <row r="638" spans="1:11" ht="15.6" x14ac:dyDescent="0.3">
      <c r="A638" s="7">
        <v>44769</v>
      </c>
      <c r="B638" s="8">
        <v>1026.0999999999999</v>
      </c>
      <c r="C638" s="8">
        <v>48.03</v>
      </c>
      <c r="D638" s="8">
        <v>409.80823045267488</v>
      </c>
      <c r="E638" s="8">
        <v>5890</v>
      </c>
      <c r="F638" s="9">
        <v>376.15</v>
      </c>
      <c r="G638" s="7">
        <v>44769</v>
      </c>
      <c r="H638" s="8">
        <v>1719.099975585938</v>
      </c>
      <c r="I638" s="8">
        <v>231.27833557128909</v>
      </c>
      <c r="J638" s="8">
        <v>397590.58103415929</v>
      </c>
      <c r="K638" t="str">
        <f t="shared" si="10"/>
        <v>OK</v>
      </c>
    </row>
    <row r="639" spans="1:11" ht="15.6" x14ac:dyDescent="0.3">
      <c r="A639" s="7">
        <v>44770</v>
      </c>
      <c r="B639" s="8">
        <v>951.42</v>
      </c>
      <c r="C639" s="8">
        <v>48.32</v>
      </c>
      <c r="D639" s="8">
        <v>410</v>
      </c>
      <c r="E639" s="8">
        <v>6059.376666666667</v>
      </c>
      <c r="F639" s="9">
        <v>380.01</v>
      </c>
      <c r="G639" s="7">
        <v>44770</v>
      </c>
      <c r="H639" s="8">
        <v>1750.300048828125</v>
      </c>
      <c r="I639" s="8">
        <v>235.25</v>
      </c>
      <c r="J639" s="8">
        <v>411758.08648681641</v>
      </c>
      <c r="K639" t="str">
        <f t="shared" si="10"/>
        <v>OK</v>
      </c>
    </row>
    <row r="640" spans="1:11" ht="15.6" x14ac:dyDescent="0.3">
      <c r="A640" s="7">
        <v>44771</v>
      </c>
      <c r="B640" s="8">
        <v>994.6</v>
      </c>
      <c r="C640" s="8">
        <v>47.66</v>
      </c>
      <c r="D640" s="8">
        <v>409.18955761316869</v>
      </c>
      <c r="E640" s="8">
        <v>6058.4691666666668</v>
      </c>
      <c r="F640" s="9">
        <v>389.98</v>
      </c>
      <c r="G640" s="7">
        <v>44771</v>
      </c>
      <c r="H640" s="8">
        <v>1762.900024414062</v>
      </c>
      <c r="I640" s="8">
        <v>239.8999938964844</v>
      </c>
      <c r="J640" s="8">
        <v>422919.70509704569</v>
      </c>
      <c r="K640" t="str">
        <f t="shared" si="10"/>
        <v>OK</v>
      </c>
    </row>
    <row r="641" spans="1:11" ht="15.6" x14ac:dyDescent="0.3">
      <c r="A641" s="7">
        <v>44774</v>
      </c>
      <c r="B641" s="8">
        <v>1023.9</v>
      </c>
      <c r="C641" s="8">
        <v>47.66</v>
      </c>
      <c r="D641" s="8">
        <v>403</v>
      </c>
      <c r="E641" s="8">
        <v>6290</v>
      </c>
      <c r="F641" s="9">
        <v>388.5</v>
      </c>
      <c r="G641" s="7">
        <v>44774</v>
      </c>
      <c r="H641" s="8">
        <v>1769</v>
      </c>
      <c r="I641" s="8">
        <v>206.75</v>
      </c>
      <c r="J641" s="8">
        <v>365740.75</v>
      </c>
      <c r="K641" t="str">
        <f t="shared" si="10"/>
        <v>OK</v>
      </c>
    </row>
    <row r="642" spans="1:11" ht="15.6" x14ac:dyDescent="0.3">
      <c r="A642" s="7">
        <v>44775</v>
      </c>
      <c r="B642" s="8">
        <v>1041</v>
      </c>
      <c r="C642" s="8">
        <v>48.5</v>
      </c>
      <c r="D642" s="8">
        <v>413.95</v>
      </c>
      <c r="E642" s="8">
        <v>5994.5</v>
      </c>
      <c r="F642" s="9">
        <v>394</v>
      </c>
      <c r="G642" s="7">
        <v>44775</v>
      </c>
      <c r="H642" s="8">
        <v>1771.099975585938</v>
      </c>
      <c r="I642" s="8">
        <v>239.1000061035156</v>
      </c>
      <c r="J642" s="8">
        <v>423470.01497253397</v>
      </c>
      <c r="K642" t="str">
        <f t="shared" si="10"/>
        <v>OK</v>
      </c>
    </row>
    <row r="643" spans="1:11" ht="15.6" x14ac:dyDescent="0.3">
      <c r="A643" s="7">
        <v>44776</v>
      </c>
      <c r="B643" s="8">
        <v>1058.69</v>
      </c>
      <c r="C643" s="8">
        <v>49.8</v>
      </c>
      <c r="D643" s="8">
        <v>410.11</v>
      </c>
      <c r="E643" s="8">
        <v>6170</v>
      </c>
      <c r="F643" s="9">
        <v>390.01</v>
      </c>
      <c r="G643" s="7">
        <v>44776</v>
      </c>
      <c r="H643" s="8">
        <v>1758</v>
      </c>
      <c r="I643" s="8">
        <v>238.30000305175781</v>
      </c>
      <c r="J643" s="8">
        <v>418931.40536499018</v>
      </c>
      <c r="K643" t="str">
        <f t="shared" si="10"/>
        <v>OK</v>
      </c>
    </row>
    <row r="644" spans="1:11" ht="15.6" x14ac:dyDescent="0.3">
      <c r="A644" s="7">
        <v>44777</v>
      </c>
      <c r="B644" s="8">
        <v>1075.8599999999999</v>
      </c>
      <c r="C644" s="8">
        <v>52.23</v>
      </c>
      <c r="D644" s="8">
        <v>413.49</v>
      </c>
      <c r="E644" s="8">
        <v>6149.9</v>
      </c>
      <c r="F644" s="9">
        <v>399.96</v>
      </c>
      <c r="G644" s="7">
        <v>44777</v>
      </c>
      <c r="H644" s="8">
        <v>1788.5</v>
      </c>
      <c r="I644" s="8">
        <v>228.3999938964844</v>
      </c>
      <c r="J644" s="8">
        <v>408493.3890838623</v>
      </c>
      <c r="K644" t="str">
        <f t="shared" si="10"/>
        <v>OK</v>
      </c>
    </row>
    <row r="645" spans="1:11" ht="15.6" x14ac:dyDescent="0.3">
      <c r="A645" s="7">
        <v>44778</v>
      </c>
      <c r="B645" s="8">
        <v>1079.95</v>
      </c>
      <c r="C645" s="8">
        <v>53.04</v>
      </c>
      <c r="D645" s="8">
        <v>410</v>
      </c>
      <c r="E645" s="8">
        <v>6185</v>
      </c>
      <c r="F645" s="9">
        <v>399.96</v>
      </c>
      <c r="G645" s="7">
        <v>44778</v>
      </c>
      <c r="H645" s="8">
        <v>1772.900024414062</v>
      </c>
      <c r="I645" s="8">
        <v>225.3999938964844</v>
      </c>
      <c r="J645" s="8">
        <v>399611.65468200669</v>
      </c>
      <c r="K645" t="str">
        <f t="shared" si="10"/>
        <v>OK</v>
      </c>
    </row>
    <row r="646" spans="1:11" ht="15.6" x14ac:dyDescent="0.3">
      <c r="A646" s="7">
        <v>44783</v>
      </c>
      <c r="B646" s="8">
        <v>1070.2</v>
      </c>
      <c r="C646" s="8">
        <v>52.9</v>
      </c>
      <c r="D646" s="8">
        <v>412.74666666666673</v>
      </c>
      <c r="E646" s="8">
        <v>6055</v>
      </c>
      <c r="F646" s="9">
        <v>399.6</v>
      </c>
      <c r="G646" s="7">
        <v>44783</v>
      </c>
      <c r="H646" s="8">
        <v>1795.599975585938</v>
      </c>
      <c r="I646" s="8">
        <v>224</v>
      </c>
      <c r="J646" s="8">
        <v>402214.39453125</v>
      </c>
      <c r="K646" t="str">
        <f t="shared" si="10"/>
        <v>OK</v>
      </c>
    </row>
    <row r="647" spans="1:11" ht="15.6" x14ac:dyDescent="0.3">
      <c r="A647" s="7">
        <v>44784</v>
      </c>
      <c r="B647" s="8">
        <v>1054.02</v>
      </c>
      <c r="C647" s="8">
        <v>52.9</v>
      </c>
      <c r="D647" s="8">
        <v>413.62416666666672</v>
      </c>
      <c r="E647" s="8">
        <v>6100</v>
      </c>
      <c r="F647" s="9">
        <v>398.99</v>
      </c>
      <c r="G647" s="7">
        <v>44784</v>
      </c>
      <c r="H647" s="8">
        <v>1789.699951171875</v>
      </c>
      <c r="I647" s="8">
        <v>221</v>
      </c>
      <c r="J647" s="8">
        <v>395523.68920898438</v>
      </c>
      <c r="K647" t="str">
        <f t="shared" si="10"/>
        <v>OK</v>
      </c>
    </row>
    <row r="648" spans="1:11" ht="15.6" x14ac:dyDescent="0.3">
      <c r="A648" s="7">
        <v>44785</v>
      </c>
      <c r="B648" s="8">
        <v>1063.79</v>
      </c>
      <c r="C648" s="8">
        <v>53.57</v>
      </c>
      <c r="D648" s="8">
        <v>414.75</v>
      </c>
      <c r="E648" s="8">
        <v>5900</v>
      </c>
      <c r="F648" s="9">
        <v>403.1</v>
      </c>
      <c r="G648" s="7">
        <v>44785</v>
      </c>
      <c r="H648" s="8">
        <v>1798.599975585938</v>
      </c>
      <c r="I648" s="8">
        <v>219.30000305175781</v>
      </c>
      <c r="J648" s="8">
        <v>394432.98013488762</v>
      </c>
      <c r="K648" t="str">
        <f t="shared" si="10"/>
        <v>OK</v>
      </c>
    </row>
    <row r="649" spans="1:11" ht="15.6" x14ac:dyDescent="0.3">
      <c r="A649" s="7">
        <v>44788</v>
      </c>
      <c r="B649" s="8">
        <v>1048.08</v>
      </c>
      <c r="C649" s="8">
        <v>53.58</v>
      </c>
      <c r="D649" s="8">
        <v>417</v>
      </c>
      <c r="E649" s="8">
        <v>6150</v>
      </c>
      <c r="F649" s="9">
        <v>417.98</v>
      </c>
      <c r="G649" s="7">
        <v>44788</v>
      </c>
      <c r="H649" s="8">
        <v>1781.400024414062</v>
      </c>
      <c r="I649" s="8">
        <v>215.1000061035156</v>
      </c>
      <c r="J649" s="8">
        <v>383179.15612426773</v>
      </c>
      <c r="K649" t="str">
        <f t="shared" si="10"/>
        <v>OK</v>
      </c>
    </row>
    <row r="650" spans="1:11" ht="15.6" x14ac:dyDescent="0.3">
      <c r="A650" s="7">
        <v>44789</v>
      </c>
      <c r="B650" s="8">
        <v>1040.81</v>
      </c>
      <c r="C650" s="8">
        <v>56.34</v>
      </c>
      <c r="D650" s="8">
        <v>417</v>
      </c>
      <c r="E650" s="8">
        <v>6016.666666666667</v>
      </c>
      <c r="F650" s="9">
        <v>416.87</v>
      </c>
      <c r="G650" s="7">
        <v>44789</v>
      </c>
      <c r="H650" s="8">
        <v>1773.199951171875</v>
      </c>
      <c r="I650" s="8">
        <v>213.75</v>
      </c>
      <c r="J650" s="8">
        <v>379021.48956298828</v>
      </c>
      <c r="K650" t="str">
        <f t="shared" si="10"/>
        <v>OK</v>
      </c>
    </row>
    <row r="651" spans="1:11" ht="15.6" x14ac:dyDescent="0.3">
      <c r="A651" s="7">
        <v>44790</v>
      </c>
      <c r="B651" s="8">
        <v>1016.47</v>
      </c>
      <c r="C651" s="8">
        <v>56.34</v>
      </c>
      <c r="D651" s="8">
        <v>410</v>
      </c>
      <c r="E651" s="8">
        <v>6000</v>
      </c>
      <c r="F651" s="9">
        <v>415.44</v>
      </c>
      <c r="G651" s="7">
        <v>44790</v>
      </c>
      <c r="H651" s="8">
        <v>1760.300048828125</v>
      </c>
      <c r="I651" s="8">
        <v>213.3999938964844</v>
      </c>
      <c r="J651" s="8">
        <v>375648.01967590302</v>
      </c>
      <c r="K651" t="str">
        <f t="shared" si="10"/>
        <v>OK</v>
      </c>
    </row>
    <row r="652" spans="1:11" ht="15.6" x14ac:dyDescent="0.3">
      <c r="A652" s="7">
        <v>44791</v>
      </c>
      <c r="B652" s="8">
        <v>1000.31</v>
      </c>
      <c r="C652" s="8">
        <v>55.510000000000012</v>
      </c>
      <c r="D652" s="8">
        <v>410</v>
      </c>
      <c r="E652" s="8">
        <v>5992.916666666667</v>
      </c>
      <c r="F652" s="9">
        <v>412.16</v>
      </c>
      <c r="G652" s="7">
        <v>44791</v>
      </c>
      <c r="H652" s="8">
        <v>1755.300048828125</v>
      </c>
      <c r="I652" s="8">
        <v>213.3357849121094</v>
      </c>
      <c r="J652" s="8">
        <v>374468.31367301202</v>
      </c>
      <c r="K652" t="str">
        <f t="shared" si="10"/>
        <v>OK</v>
      </c>
    </row>
    <row r="653" spans="1:11" ht="15.6" x14ac:dyDescent="0.3">
      <c r="A653" s="7">
        <v>44792</v>
      </c>
      <c r="B653" s="8">
        <v>1014.21</v>
      </c>
      <c r="C653" s="8">
        <v>55.5</v>
      </c>
      <c r="D653" s="8">
        <v>410</v>
      </c>
      <c r="E653" s="8">
        <v>6000</v>
      </c>
      <c r="F653" s="9">
        <v>417.5</v>
      </c>
      <c r="G653" s="7">
        <v>44792</v>
      </c>
      <c r="H653" s="8">
        <v>1747.599975585938</v>
      </c>
      <c r="I653" s="8">
        <v>214.6499938964844</v>
      </c>
      <c r="J653" s="8">
        <v>375122.32409301773</v>
      </c>
      <c r="K653" t="str">
        <f t="shared" si="10"/>
        <v>OK</v>
      </c>
    </row>
    <row r="654" spans="1:11" ht="15.6" x14ac:dyDescent="0.3">
      <c r="A654" s="7">
        <v>44795</v>
      </c>
      <c r="B654" s="8">
        <v>1036.49</v>
      </c>
      <c r="C654" s="8">
        <v>53.86</v>
      </c>
      <c r="D654" s="8">
        <v>410.5</v>
      </c>
      <c r="E654" s="8">
        <v>5955</v>
      </c>
      <c r="F654" s="9">
        <v>417.33</v>
      </c>
      <c r="G654" s="7">
        <v>44795</v>
      </c>
      <c r="H654" s="8">
        <v>1734</v>
      </c>
      <c r="I654" s="8">
        <v>214.39808654785159</v>
      </c>
      <c r="J654" s="8">
        <v>371766.28207397461</v>
      </c>
      <c r="K654" t="str">
        <f t="shared" si="10"/>
        <v>OK</v>
      </c>
    </row>
    <row r="655" spans="1:11" ht="15.6" x14ac:dyDescent="0.3">
      <c r="A655" s="7">
        <v>44796</v>
      </c>
      <c r="B655" s="8">
        <v>1047.17</v>
      </c>
      <c r="C655" s="8">
        <v>53.48</v>
      </c>
      <c r="D655" s="8">
        <v>407.83333333333331</v>
      </c>
      <c r="E655" s="8">
        <v>6197</v>
      </c>
      <c r="F655" s="9">
        <v>413.15</v>
      </c>
      <c r="G655" s="7">
        <v>44796</v>
      </c>
      <c r="H655" s="8">
        <v>1746.800048828125</v>
      </c>
      <c r="I655" s="8">
        <v>214.44999694824219</v>
      </c>
      <c r="J655" s="8">
        <v>374601.26514038071</v>
      </c>
      <c r="K655" t="str">
        <f t="shared" si="10"/>
        <v>OK</v>
      </c>
    </row>
    <row r="656" spans="1:11" ht="15.6" x14ac:dyDescent="0.3">
      <c r="A656" s="7">
        <v>44797</v>
      </c>
      <c r="B656" s="8">
        <v>1048.26</v>
      </c>
      <c r="C656" s="8">
        <v>52</v>
      </c>
      <c r="D656" s="8">
        <v>403</v>
      </c>
      <c r="E656" s="8">
        <v>6070</v>
      </c>
      <c r="F656" s="9">
        <v>409.77</v>
      </c>
      <c r="G656" s="7">
        <v>44797</v>
      </c>
      <c r="H656" s="8">
        <v>1747.800048828125</v>
      </c>
      <c r="I656" s="8">
        <v>216.8999938964844</v>
      </c>
      <c r="J656" s="8">
        <v>379097.81992309541</v>
      </c>
      <c r="K656" t="str">
        <f t="shared" si="10"/>
        <v>OK</v>
      </c>
    </row>
    <row r="657" spans="1:11" ht="15.6" x14ac:dyDescent="0.3">
      <c r="A657" s="7">
        <v>44798</v>
      </c>
      <c r="B657" s="8">
        <v>1040.49</v>
      </c>
      <c r="C657" s="8">
        <v>50.77</v>
      </c>
      <c r="D657" s="8">
        <v>407.70833333333331</v>
      </c>
      <c r="E657" s="8">
        <v>6039.2550000000001</v>
      </c>
      <c r="F657" s="9">
        <v>408</v>
      </c>
      <c r="G657" s="7">
        <v>44798</v>
      </c>
      <c r="H657" s="8">
        <v>1757.699951171875</v>
      </c>
      <c r="I657" s="8">
        <v>216.80000305175781</v>
      </c>
      <c r="J657" s="8">
        <v>381069.35477813712</v>
      </c>
      <c r="K657" t="str">
        <f t="shared" si="10"/>
        <v>OK</v>
      </c>
    </row>
    <row r="658" spans="1:11" ht="15.6" x14ac:dyDescent="0.3">
      <c r="A658" s="7">
        <v>44799</v>
      </c>
      <c r="B658" s="8">
        <v>1026.33</v>
      </c>
      <c r="C658" s="8">
        <v>50.92</v>
      </c>
      <c r="D658" s="8">
        <v>410</v>
      </c>
      <c r="E658" s="8">
        <v>6100</v>
      </c>
      <c r="F658" s="9">
        <v>395.38</v>
      </c>
      <c r="G658" s="7">
        <v>44799</v>
      </c>
      <c r="H658" s="8">
        <v>1736.099975585938</v>
      </c>
      <c r="I658" s="8">
        <v>219.1000061035156</v>
      </c>
      <c r="J658" s="8">
        <v>380379.51524719218</v>
      </c>
      <c r="K658" t="str">
        <f t="shared" si="10"/>
        <v>OK</v>
      </c>
    </row>
    <row r="659" spans="1:11" ht="15.6" x14ac:dyDescent="0.3">
      <c r="A659" s="7">
        <v>44802</v>
      </c>
      <c r="B659" s="8">
        <v>1020.09</v>
      </c>
      <c r="C659" s="8">
        <v>50.92</v>
      </c>
      <c r="D659" s="8">
        <v>410</v>
      </c>
      <c r="E659" s="8">
        <v>5790.02</v>
      </c>
      <c r="F659" s="9">
        <v>400</v>
      </c>
      <c r="G659" s="7">
        <v>44802</v>
      </c>
      <c r="H659" s="8">
        <v>1736.599975585938</v>
      </c>
      <c r="I659" s="8">
        <v>219.87957763671881</v>
      </c>
      <c r="J659" s="8">
        <v>381842.86915577197</v>
      </c>
      <c r="K659" t="str">
        <f t="shared" si="10"/>
        <v>OK</v>
      </c>
    </row>
    <row r="660" spans="1:11" ht="15.6" x14ac:dyDescent="0.3">
      <c r="A660" s="7">
        <v>44803</v>
      </c>
      <c r="B660" s="8">
        <v>991.43</v>
      </c>
      <c r="C660" s="8">
        <v>52.03</v>
      </c>
      <c r="D660" s="8">
        <v>409</v>
      </c>
      <c r="E660" s="8">
        <v>5799.99</v>
      </c>
      <c r="F660" s="9">
        <v>400</v>
      </c>
      <c r="G660" s="7">
        <v>44803</v>
      </c>
      <c r="H660" s="8">
        <v>1723.199951171875</v>
      </c>
      <c r="I660" s="8">
        <v>221.75</v>
      </c>
      <c r="J660" s="8">
        <v>382119.58917236328</v>
      </c>
      <c r="K660" t="str">
        <f t="shared" si="10"/>
        <v>OK</v>
      </c>
    </row>
    <row r="661" spans="1:11" ht="15.6" x14ac:dyDescent="0.3">
      <c r="A661" s="7">
        <v>44804</v>
      </c>
      <c r="B661" s="8">
        <v>979.82</v>
      </c>
      <c r="C661" s="8">
        <v>53.93</v>
      </c>
      <c r="D661" s="8">
        <v>411.55666666666667</v>
      </c>
      <c r="E661" s="8">
        <v>5799.99</v>
      </c>
      <c r="F661" s="9">
        <v>402.43</v>
      </c>
      <c r="G661" s="7">
        <v>44804</v>
      </c>
      <c r="H661" s="8">
        <v>1712.800048828125</v>
      </c>
      <c r="I661" s="8">
        <v>219.80000305175781</v>
      </c>
      <c r="J661" s="8">
        <v>376473.45595947281</v>
      </c>
      <c r="K661" t="str">
        <f t="shared" si="10"/>
        <v>OK</v>
      </c>
    </row>
    <row r="662" spans="1:11" ht="15.6" x14ac:dyDescent="0.3">
      <c r="A662" s="7">
        <v>44805</v>
      </c>
      <c r="B662" s="8">
        <v>980.22</v>
      </c>
      <c r="C662" s="8">
        <v>55.5</v>
      </c>
      <c r="D662" s="8">
        <v>412.78166666666658</v>
      </c>
      <c r="E662" s="8">
        <v>5729</v>
      </c>
      <c r="F662" s="9">
        <v>404.83</v>
      </c>
      <c r="G662" s="7">
        <v>44805</v>
      </c>
      <c r="H662" s="8">
        <v>1696.599975585938</v>
      </c>
      <c r="I662" s="8">
        <v>218.30000305175781</v>
      </c>
      <c r="J662" s="8">
        <v>370367.77984802239</v>
      </c>
      <c r="K662" t="str">
        <f t="shared" si="10"/>
        <v>OK</v>
      </c>
    </row>
    <row r="663" spans="1:11" ht="15.6" x14ac:dyDescent="0.3">
      <c r="A663" s="7">
        <v>44806</v>
      </c>
      <c r="B663" s="8">
        <v>976.22</v>
      </c>
      <c r="C663" s="8">
        <v>54.11</v>
      </c>
      <c r="D663" s="8">
        <v>415.67</v>
      </c>
      <c r="E663" s="8">
        <v>5764.99</v>
      </c>
      <c r="F663" s="9">
        <v>403.77</v>
      </c>
      <c r="G663" s="7">
        <v>44806</v>
      </c>
      <c r="H663" s="8">
        <v>1709.800048828125</v>
      </c>
      <c r="I663" s="8">
        <v>217.69999694824219</v>
      </c>
      <c r="J663" s="8">
        <v>372223.46541198721</v>
      </c>
      <c r="K663" t="str">
        <f t="shared" si="10"/>
        <v>OK</v>
      </c>
    </row>
    <row r="664" spans="1:11" ht="15.6" x14ac:dyDescent="0.3">
      <c r="A664" s="7">
        <v>44809</v>
      </c>
      <c r="B664" s="8">
        <v>977</v>
      </c>
      <c r="C664" s="8">
        <v>53.53</v>
      </c>
      <c r="D664" s="8">
        <v>414.9</v>
      </c>
      <c r="E664" s="8">
        <v>5751.329999999999</v>
      </c>
      <c r="F664" s="9">
        <v>401.24249999999989</v>
      </c>
      <c r="G664" s="7">
        <v>44809</v>
      </c>
      <c r="H664" s="8">
        <f>AVERAGE(H662:H663,H665:H666)</f>
        <v>1705.5250244140625</v>
      </c>
      <c r="I664" s="8">
        <f>AVERAGE(I662:I663,I665:I666)</f>
        <v>219.22499847412109</v>
      </c>
      <c r="J664" s="8">
        <f>H664*I664</f>
        <v>373893.72087474819</v>
      </c>
      <c r="K664" t="str">
        <f t="shared" si="10"/>
        <v>OK</v>
      </c>
    </row>
    <row r="665" spans="1:11" ht="15.6" x14ac:dyDescent="0.3">
      <c r="A665" s="7">
        <v>44810</v>
      </c>
      <c r="B665" s="8">
        <v>979</v>
      </c>
      <c r="C665" s="8">
        <v>52</v>
      </c>
      <c r="D665" s="8">
        <v>415.28500000000003</v>
      </c>
      <c r="E665" s="8">
        <v>5759.08</v>
      </c>
      <c r="F665" s="9">
        <v>400.37</v>
      </c>
      <c r="G665" s="7">
        <v>44810</v>
      </c>
      <c r="H665" s="8">
        <v>1700.400024414062</v>
      </c>
      <c r="I665" s="8">
        <v>218.8999938964844</v>
      </c>
      <c r="J665" s="8">
        <v>372217.55496582022</v>
      </c>
      <c r="K665" t="str">
        <f t="shared" si="10"/>
        <v>OK</v>
      </c>
    </row>
    <row r="666" spans="1:11" ht="15.6" x14ac:dyDescent="0.3">
      <c r="A666" s="7">
        <v>44811</v>
      </c>
      <c r="B666" s="8">
        <v>973.13</v>
      </c>
      <c r="C666" s="8">
        <v>51.37</v>
      </c>
      <c r="D666" s="8">
        <v>415.09249999999997</v>
      </c>
      <c r="E666" s="8">
        <v>5760</v>
      </c>
      <c r="F666" s="9">
        <v>396</v>
      </c>
      <c r="G666" s="7">
        <v>44811</v>
      </c>
      <c r="H666" s="8">
        <v>1715.300048828125</v>
      </c>
      <c r="I666" s="8">
        <v>222</v>
      </c>
      <c r="J666" s="8">
        <v>380796.61083984381</v>
      </c>
      <c r="K666" t="str">
        <f t="shared" si="10"/>
        <v>OK</v>
      </c>
    </row>
    <row r="667" spans="1:11" ht="15.6" x14ac:dyDescent="0.3">
      <c r="A667" s="7">
        <v>44812</v>
      </c>
      <c r="B667" s="8">
        <v>977.93</v>
      </c>
      <c r="C667" s="8">
        <v>53.24</v>
      </c>
      <c r="D667" s="8">
        <v>408.87249999999989</v>
      </c>
      <c r="E667" s="8">
        <v>5760</v>
      </c>
      <c r="F667" s="9">
        <v>397.84249999999997</v>
      </c>
      <c r="G667" s="7">
        <v>44812</v>
      </c>
      <c r="H667" s="8">
        <v>1708</v>
      </c>
      <c r="I667" s="8">
        <v>223</v>
      </c>
      <c r="J667" s="8">
        <v>380884</v>
      </c>
      <c r="K667" t="str">
        <f t="shared" si="10"/>
        <v>OK</v>
      </c>
    </row>
    <row r="668" spans="1:11" ht="15.6" x14ac:dyDescent="0.3">
      <c r="A668" s="7">
        <v>44813</v>
      </c>
      <c r="B668" s="8">
        <v>973</v>
      </c>
      <c r="C668" s="8">
        <v>52.65</v>
      </c>
      <c r="D668" s="8">
        <v>405.03874999999999</v>
      </c>
      <c r="E668" s="8">
        <v>5760</v>
      </c>
      <c r="F668" s="9">
        <v>400</v>
      </c>
      <c r="G668" s="7">
        <v>44813</v>
      </c>
      <c r="H668" s="8">
        <v>1716.199951171875</v>
      </c>
      <c r="I668" s="8">
        <v>223</v>
      </c>
      <c r="J668" s="8">
        <v>382712.58911132813</v>
      </c>
      <c r="K668" t="str">
        <f t="shared" si="10"/>
        <v>OK</v>
      </c>
    </row>
    <row r="669" spans="1:11" ht="15.6" x14ac:dyDescent="0.3">
      <c r="A669" s="7">
        <v>44816</v>
      </c>
      <c r="B669" s="8">
        <v>975.58</v>
      </c>
      <c r="C669" s="8">
        <v>52.11</v>
      </c>
      <c r="D669" s="8">
        <v>396.24</v>
      </c>
      <c r="E669" s="8">
        <v>5745</v>
      </c>
      <c r="F669" s="9">
        <v>395</v>
      </c>
      <c r="G669" s="7">
        <v>44816</v>
      </c>
      <c r="H669" s="8">
        <v>1728.099975585938</v>
      </c>
      <c r="I669" s="8">
        <v>224.90924072265619</v>
      </c>
      <c r="J669" s="8">
        <v>388665.65340187401</v>
      </c>
      <c r="K669" t="str">
        <f t="shared" ref="K669:K733" si="11">IF(A669=G669,"OK","Mismatched")</f>
        <v>OK</v>
      </c>
    </row>
    <row r="670" spans="1:11" ht="15.6" x14ac:dyDescent="0.3">
      <c r="A670" s="7">
        <v>44817</v>
      </c>
      <c r="B670" s="8">
        <v>975.05</v>
      </c>
      <c r="C670" s="8">
        <v>53.56</v>
      </c>
      <c r="D670" s="8">
        <v>399.95</v>
      </c>
      <c r="E670" s="8">
        <v>5760</v>
      </c>
      <c r="F670" s="9">
        <v>393.52</v>
      </c>
      <c r="G670" s="7">
        <v>44817</v>
      </c>
      <c r="H670" s="8">
        <v>1705</v>
      </c>
      <c r="I670" s="8">
        <v>229.80000305175781</v>
      </c>
      <c r="J670" s="8">
        <v>391809.00520324713</v>
      </c>
      <c r="K670" t="str">
        <f t="shared" si="11"/>
        <v>OK</v>
      </c>
    </row>
    <row r="671" spans="1:11" ht="15.6" x14ac:dyDescent="0.3">
      <c r="A671" s="7">
        <v>44818</v>
      </c>
      <c r="B671" s="8">
        <v>971.21</v>
      </c>
      <c r="C671" s="8">
        <v>55.34</v>
      </c>
      <c r="D671" s="8">
        <v>390</v>
      </c>
      <c r="E671" s="8">
        <v>5700</v>
      </c>
      <c r="F671" s="9">
        <v>402.99</v>
      </c>
      <c r="G671" s="7">
        <v>44818</v>
      </c>
      <c r="H671" s="8">
        <v>1696.5</v>
      </c>
      <c r="I671" s="8">
        <v>230.08660888671881</v>
      </c>
      <c r="J671" s="8">
        <v>390341.93197631842</v>
      </c>
      <c r="K671" t="str">
        <f t="shared" si="11"/>
        <v>OK</v>
      </c>
    </row>
    <row r="672" spans="1:11" ht="15.6" x14ac:dyDescent="0.3">
      <c r="A672" s="7">
        <v>44819</v>
      </c>
      <c r="B672" s="8">
        <v>976.29</v>
      </c>
      <c r="C672" s="8">
        <v>53.11</v>
      </c>
      <c r="D672" s="8">
        <v>398</v>
      </c>
      <c r="E672" s="8">
        <v>5660</v>
      </c>
      <c r="F672" s="9">
        <v>395.89</v>
      </c>
      <c r="G672" s="7">
        <v>44819</v>
      </c>
      <c r="H672" s="8">
        <v>1665.400024414062</v>
      </c>
      <c r="I672" s="8">
        <v>234</v>
      </c>
      <c r="J672" s="8">
        <v>389703.60571289063</v>
      </c>
      <c r="K672" t="str">
        <f t="shared" si="11"/>
        <v>OK</v>
      </c>
    </row>
    <row r="673" spans="1:11" ht="15.6" x14ac:dyDescent="0.3">
      <c r="A673" s="7">
        <v>44820</v>
      </c>
      <c r="B673" s="8">
        <v>972.51</v>
      </c>
      <c r="C673" s="8">
        <v>53.39</v>
      </c>
      <c r="D673" s="8">
        <v>395</v>
      </c>
      <c r="E673" s="8">
        <v>5670</v>
      </c>
      <c r="F673" s="9">
        <v>399</v>
      </c>
      <c r="G673" s="7">
        <v>44820</v>
      </c>
      <c r="H673" s="8">
        <v>1671.699951171875</v>
      </c>
      <c r="I673" s="8">
        <v>235.69999694824219</v>
      </c>
      <c r="J673" s="8">
        <v>394019.67338958761</v>
      </c>
      <c r="K673" t="str">
        <f t="shared" si="11"/>
        <v>OK</v>
      </c>
    </row>
    <row r="674" spans="1:11" ht="15.6" x14ac:dyDescent="0.3">
      <c r="A674" s="7">
        <v>44823</v>
      </c>
      <c r="B674" s="8">
        <v>973.11</v>
      </c>
      <c r="C674" s="8">
        <v>53.137500000000003</v>
      </c>
      <c r="D674" s="8">
        <v>397.22500000000002</v>
      </c>
      <c r="E674" s="8">
        <v>5660</v>
      </c>
      <c r="F674" s="9">
        <v>400</v>
      </c>
      <c r="G674" s="7">
        <v>44823</v>
      </c>
      <c r="H674" s="8">
        <v>1666.199951171875</v>
      </c>
      <c r="I674" s="8">
        <v>220.31721496582031</v>
      </c>
      <c r="J674" s="8">
        <v>367092.53281837329</v>
      </c>
      <c r="K674" t="str">
        <f t="shared" si="11"/>
        <v>OK</v>
      </c>
    </row>
    <row r="675" spans="1:11" ht="15.6" x14ac:dyDescent="0.3">
      <c r="A675" s="7">
        <v>44824</v>
      </c>
      <c r="B675" s="8">
        <v>964.11</v>
      </c>
      <c r="C675" s="8">
        <v>52</v>
      </c>
      <c r="D675" s="8">
        <v>397</v>
      </c>
      <c r="E675" s="8">
        <v>5650</v>
      </c>
      <c r="F675" s="9">
        <v>397.78</v>
      </c>
      <c r="G675" s="7">
        <v>44824</v>
      </c>
      <c r="H675" s="8">
        <v>1659.699951171875</v>
      </c>
      <c r="I675" s="8">
        <v>237.8500061035156</v>
      </c>
      <c r="J675" s="8">
        <v>394759.64351623511</v>
      </c>
      <c r="K675" t="str">
        <f t="shared" si="11"/>
        <v>OK</v>
      </c>
    </row>
    <row r="676" spans="1:11" ht="15.6" x14ac:dyDescent="0.3">
      <c r="A676" s="7">
        <v>44825</v>
      </c>
      <c r="B676" s="8">
        <v>965.54</v>
      </c>
      <c r="C676" s="8">
        <v>54.05</v>
      </c>
      <c r="D676" s="8">
        <v>398.9</v>
      </c>
      <c r="E676" s="8">
        <v>5666.25</v>
      </c>
      <c r="F676" s="9">
        <v>394.1</v>
      </c>
      <c r="G676" s="7">
        <v>44825</v>
      </c>
      <c r="H676" s="8">
        <v>1664.599975585938</v>
      </c>
      <c r="I676" s="8">
        <v>238.5</v>
      </c>
      <c r="J676" s="8">
        <v>397007.09417724609</v>
      </c>
      <c r="K676" t="str">
        <f t="shared" si="11"/>
        <v>OK</v>
      </c>
    </row>
    <row r="677" spans="1:11" ht="15.6" x14ac:dyDescent="0.3">
      <c r="A677" s="7">
        <v>44826</v>
      </c>
      <c r="B677" s="8">
        <v>952.58</v>
      </c>
      <c r="C677" s="8">
        <v>51.26</v>
      </c>
      <c r="D677" s="8">
        <v>398</v>
      </c>
      <c r="E677" s="8">
        <v>5650</v>
      </c>
      <c r="F677" s="9">
        <v>389.5</v>
      </c>
      <c r="G677" s="7">
        <v>44826</v>
      </c>
      <c r="H677" s="8">
        <v>1670.800048828125</v>
      </c>
      <c r="I677" s="8">
        <v>237.80000305175781</v>
      </c>
      <c r="J677" s="8">
        <v>397316.25671020523</v>
      </c>
      <c r="K677" t="str">
        <f t="shared" si="11"/>
        <v>OK</v>
      </c>
    </row>
    <row r="678" spans="1:11" ht="15.6" x14ac:dyDescent="0.3">
      <c r="A678" s="7">
        <v>44827</v>
      </c>
      <c r="B678" s="8">
        <v>951.6</v>
      </c>
      <c r="C678" s="8">
        <v>51.43</v>
      </c>
      <c r="D678" s="8">
        <v>396.3</v>
      </c>
      <c r="E678" s="8">
        <v>5705</v>
      </c>
      <c r="F678" s="9">
        <v>390</v>
      </c>
      <c r="G678" s="7">
        <v>44827</v>
      </c>
      <c r="H678" s="8">
        <v>1645.300048828125</v>
      </c>
      <c r="I678" s="8">
        <v>239.19999694824219</v>
      </c>
      <c r="J678" s="8">
        <v>393555.76665863022</v>
      </c>
      <c r="K678" t="str">
        <f t="shared" si="11"/>
        <v>OK</v>
      </c>
    </row>
    <row r="679" spans="1:11" ht="15.6" x14ac:dyDescent="0.3">
      <c r="A679" s="7">
        <v>44830</v>
      </c>
      <c r="B679" s="8">
        <v>959.76</v>
      </c>
      <c r="C679" s="8">
        <v>52.74</v>
      </c>
      <c r="D679" s="8">
        <v>399.07499999999999</v>
      </c>
      <c r="E679" s="8">
        <v>5600</v>
      </c>
      <c r="F679" s="9">
        <v>393.82</v>
      </c>
      <c r="G679" s="7">
        <v>44830</v>
      </c>
      <c r="H679" s="8">
        <v>1623.300048828125</v>
      </c>
      <c r="I679" s="8">
        <v>239.10862731933591</v>
      </c>
      <c r="J679" s="8">
        <v>388145.04640270403</v>
      </c>
      <c r="K679" t="str">
        <f t="shared" si="11"/>
        <v>OK</v>
      </c>
    </row>
    <row r="680" spans="1:11" ht="15.6" x14ac:dyDescent="0.3">
      <c r="A680" s="7">
        <v>44831</v>
      </c>
      <c r="B680" s="8">
        <v>955.24</v>
      </c>
      <c r="C680" s="8">
        <v>53.71</v>
      </c>
      <c r="D680" s="8">
        <v>392</v>
      </c>
      <c r="E680" s="8">
        <v>5700</v>
      </c>
      <c r="F680" s="9">
        <v>396.71</v>
      </c>
      <c r="G680" s="7">
        <v>44831</v>
      </c>
      <c r="H680" s="8">
        <v>1626.699951171875</v>
      </c>
      <c r="I680" s="8">
        <v>239.5</v>
      </c>
      <c r="J680" s="8">
        <v>389594.63830566412</v>
      </c>
      <c r="K680" t="str">
        <f t="shared" si="11"/>
        <v>OK</v>
      </c>
    </row>
    <row r="681" spans="1:11" ht="15.6" x14ac:dyDescent="0.3">
      <c r="A681" s="7">
        <v>44832</v>
      </c>
      <c r="B681" s="8">
        <v>944.93</v>
      </c>
      <c r="C681" s="8">
        <v>53.225000000000001</v>
      </c>
      <c r="D681" s="8">
        <v>410</v>
      </c>
      <c r="E681" s="8">
        <v>5650</v>
      </c>
      <c r="F681" s="9">
        <v>401.23</v>
      </c>
      <c r="G681" s="7">
        <v>44832</v>
      </c>
      <c r="H681" s="8">
        <v>1660.400024414062</v>
      </c>
      <c r="I681" s="8">
        <v>236.3999938964844</v>
      </c>
      <c r="J681" s="8">
        <v>392518.55563720688</v>
      </c>
      <c r="K681" t="str">
        <f t="shared" si="11"/>
        <v>OK</v>
      </c>
    </row>
    <row r="682" spans="1:11" ht="15.6" x14ac:dyDescent="0.3">
      <c r="A682" s="7">
        <v>44833</v>
      </c>
      <c r="B682" s="8">
        <v>949.89</v>
      </c>
      <c r="C682" s="8">
        <v>53.594999999999999</v>
      </c>
      <c r="D682" s="8">
        <v>403.99666666666673</v>
      </c>
      <c r="E682" s="8">
        <v>5675</v>
      </c>
      <c r="F682" s="9">
        <v>401.79</v>
      </c>
      <c r="G682" s="7">
        <v>44833</v>
      </c>
      <c r="H682" s="8">
        <v>1658.5</v>
      </c>
      <c r="I682" s="8">
        <v>231.5</v>
      </c>
      <c r="J682" s="8">
        <v>383942.75</v>
      </c>
      <c r="K682" t="str">
        <f t="shared" si="11"/>
        <v>OK</v>
      </c>
    </row>
    <row r="683" spans="1:11" ht="15.6" x14ac:dyDescent="0.3">
      <c r="A683" s="7">
        <v>44834</v>
      </c>
      <c r="B683" s="8">
        <v>943.01</v>
      </c>
      <c r="C683" s="8">
        <v>53.63</v>
      </c>
      <c r="D683" s="8">
        <v>407.99555555555548</v>
      </c>
      <c r="E683" s="8">
        <v>5675</v>
      </c>
      <c r="F683" s="9">
        <v>408.04</v>
      </c>
      <c r="G683" s="7">
        <v>44834</v>
      </c>
      <c r="H683" s="8">
        <v>1662.400024414062</v>
      </c>
      <c r="I683" s="8">
        <v>231.5</v>
      </c>
      <c r="J683" s="8">
        <v>384845.60565185553</v>
      </c>
      <c r="K683" t="str">
        <f t="shared" si="11"/>
        <v>OK</v>
      </c>
    </row>
    <row r="684" spans="1:11" ht="15.6" x14ac:dyDescent="0.3">
      <c r="A684" s="7">
        <v>44837</v>
      </c>
      <c r="B684" s="8">
        <v>951.15</v>
      </c>
      <c r="C684" s="8">
        <v>53.85</v>
      </c>
      <c r="D684" s="8">
        <v>409.99</v>
      </c>
      <c r="E684" s="8">
        <v>5683.333333333333</v>
      </c>
      <c r="F684" s="9">
        <v>410</v>
      </c>
      <c r="G684" s="7">
        <v>44837</v>
      </c>
      <c r="H684" s="8">
        <v>1692.900024414062</v>
      </c>
      <c r="I684" s="8">
        <v>227.6000061035156</v>
      </c>
      <c r="J684" s="8">
        <v>385304.05588928238</v>
      </c>
      <c r="K684" t="str">
        <f t="shared" si="11"/>
        <v>OK</v>
      </c>
    </row>
    <row r="685" spans="1:11" ht="15.6" x14ac:dyDescent="0.3">
      <c r="A685" s="7">
        <v>44838</v>
      </c>
      <c r="B685" s="8">
        <v>945.23</v>
      </c>
      <c r="C685" s="8">
        <v>53.85</v>
      </c>
      <c r="D685" s="8">
        <v>408.32518518518509</v>
      </c>
      <c r="E685" s="8">
        <v>5700</v>
      </c>
      <c r="F685" s="9">
        <v>406</v>
      </c>
      <c r="G685" s="7">
        <v>44838</v>
      </c>
      <c r="H685" s="8">
        <v>1721.099975585938</v>
      </c>
      <c r="I685" s="8">
        <v>227.6000061035156</v>
      </c>
      <c r="J685" s="8">
        <v>391722.36494812003</v>
      </c>
      <c r="K685" t="str">
        <f t="shared" si="11"/>
        <v>OK</v>
      </c>
    </row>
    <row r="686" spans="1:11" ht="15.6" x14ac:dyDescent="0.3">
      <c r="A686" s="7">
        <v>44839</v>
      </c>
      <c r="B686" s="8">
        <v>947.5</v>
      </c>
      <c r="C686" s="8">
        <v>53.2</v>
      </c>
      <c r="D686" s="8">
        <v>406.99</v>
      </c>
      <c r="E686" s="8">
        <v>5711.1111111111104</v>
      </c>
      <c r="F686" s="9">
        <v>403.72</v>
      </c>
      <c r="G686" s="7">
        <v>44839</v>
      </c>
      <c r="H686" s="8">
        <v>1711.400024414062</v>
      </c>
      <c r="I686" s="8">
        <v>223.61822509765619</v>
      </c>
      <c r="J686" s="8">
        <v>382700.23589155817</v>
      </c>
      <c r="K686" t="str">
        <f t="shared" si="11"/>
        <v>OK</v>
      </c>
    </row>
    <row r="687" spans="1:11" ht="15.6" x14ac:dyDescent="0.3">
      <c r="A687" s="7">
        <v>44840</v>
      </c>
      <c r="B687" s="8">
        <v>960.05</v>
      </c>
      <c r="C687" s="8">
        <v>53.18</v>
      </c>
      <c r="D687" s="8">
        <v>399.43839506172839</v>
      </c>
      <c r="E687" s="8">
        <v>5750</v>
      </c>
      <c r="F687" s="9">
        <v>401.11</v>
      </c>
      <c r="G687" s="7">
        <v>44840</v>
      </c>
      <c r="H687" s="8">
        <v>1711.699951171875</v>
      </c>
      <c r="I687" s="8">
        <v>222.58845520019531</v>
      </c>
      <c r="J687" s="8">
        <v>381004.6478975974</v>
      </c>
      <c r="K687" t="str">
        <f t="shared" si="11"/>
        <v>OK</v>
      </c>
    </row>
    <row r="688" spans="1:11" ht="15.6" x14ac:dyDescent="0.3">
      <c r="A688" s="7">
        <v>44841</v>
      </c>
      <c r="B688" s="8">
        <v>951.48</v>
      </c>
      <c r="C688" s="8">
        <v>53.89</v>
      </c>
      <c r="D688" s="8">
        <v>383</v>
      </c>
      <c r="E688" s="8">
        <v>5772.7777777777774</v>
      </c>
      <c r="F688" s="9">
        <v>400</v>
      </c>
      <c r="G688" s="7">
        <v>44841</v>
      </c>
      <c r="H688" s="8">
        <v>1700.5</v>
      </c>
      <c r="I688" s="8">
        <v>222.5</v>
      </c>
      <c r="J688" s="8">
        <v>378361.25</v>
      </c>
      <c r="K688" t="str">
        <f t="shared" si="11"/>
        <v>OK</v>
      </c>
    </row>
    <row r="689" spans="1:11" ht="15.6" x14ac:dyDescent="0.3">
      <c r="A689" s="7">
        <v>44844</v>
      </c>
      <c r="B689" s="8">
        <v>960</v>
      </c>
      <c r="C689" s="8">
        <v>54.34</v>
      </c>
      <c r="D689" s="8">
        <v>396.14613168724281</v>
      </c>
      <c r="E689" s="8">
        <v>5850</v>
      </c>
      <c r="F689" s="9">
        <v>400</v>
      </c>
      <c r="G689" s="7">
        <v>44844</v>
      </c>
      <c r="H689" s="8">
        <v>1667.300048828125</v>
      </c>
      <c r="I689" s="8">
        <v>219.36628723144531</v>
      </c>
      <c r="J689" s="8">
        <v>365749.42141223332</v>
      </c>
      <c r="K689" t="str">
        <f t="shared" si="11"/>
        <v>OK</v>
      </c>
    </row>
    <row r="690" spans="1:11" ht="15.6" x14ac:dyDescent="0.3">
      <c r="A690" s="7">
        <v>44845</v>
      </c>
      <c r="B690" s="8">
        <v>956.97</v>
      </c>
      <c r="C690" s="8">
        <v>54.59</v>
      </c>
      <c r="D690" s="8">
        <v>406</v>
      </c>
      <c r="E690" s="8">
        <v>5780</v>
      </c>
      <c r="F690" s="9">
        <v>398</v>
      </c>
      <c r="G690" s="7">
        <v>44845</v>
      </c>
      <c r="H690" s="8">
        <v>1678.699951171875</v>
      </c>
      <c r="I690" s="8">
        <v>217.5</v>
      </c>
      <c r="J690" s="8">
        <v>365117.23937988281</v>
      </c>
      <c r="K690" t="str">
        <f t="shared" si="11"/>
        <v>OK</v>
      </c>
    </row>
    <row r="691" spans="1:11" ht="15.6" x14ac:dyDescent="0.3">
      <c r="A691" s="7">
        <v>44846</v>
      </c>
      <c r="B691" s="8">
        <v>960</v>
      </c>
      <c r="C691" s="8">
        <v>53.38</v>
      </c>
      <c r="D691" s="8">
        <v>401.75903292181067</v>
      </c>
      <c r="E691" s="8">
        <v>5980</v>
      </c>
      <c r="F691" s="9">
        <v>399.99</v>
      </c>
      <c r="G691" s="7">
        <v>44846</v>
      </c>
      <c r="H691" s="8">
        <v>1670.300048828125</v>
      </c>
      <c r="I691" s="8">
        <v>216.80000305175781</v>
      </c>
      <c r="J691" s="8">
        <v>362121.05568328872</v>
      </c>
      <c r="K691" t="str">
        <f t="shared" si="11"/>
        <v>OK</v>
      </c>
    </row>
    <row r="692" spans="1:11" ht="15.6" x14ac:dyDescent="0.3">
      <c r="A692" s="7">
        <v>44847</v>
      </c>
      <c r="B692" s="8">
        <v>961.3</v>
      </c>
      <c r="C692" s="8">
        <v>53.36</v>
      </c>
      <c r="D692" s="8">
        <v>399.99</v>
      </c>
      <c r="E692" s="8">
        <v>5940</v>
      </c>
      <c r="F692" s="9">
        <v>397.5</v>
      </c>
      <c r="G692" s="7">
        <v>44847</v>
      </c>
      <c r="H692" s="8">
        <v>1670</v>
      </c>
      <c r="I692" s="8">
        <v>217.5</v>
      </c>
      <c r="J692" s="8">
        <v>363225</v>
      </c>
      <c r="K692" t="str">
        <f t="shared" si="11"/>
        <v>OK</v>
      </c>
    </row>
    <row r="693" spans="1:11" ht="15.6" x14ac:dyDescent="0.3">
      <c r="A693" s="7">
        <v>44848</v>
      </c>
      <c r="B693" s="8">
        <v>960.84</v>
      </c>
      <c r="C693" s="8">
        <v>53.36</v>
      </c>
      <c r="D693" s="8">
        <v>404.9</v>
      </c>
      <c r="E693" s="8">
        <v>6000</v>
      </c>
      <c r="F693" s="9">
        <v>399.11</v>
      </c>
      <c r="G693" s="7">
        <v>44848</v>
      </c>
      <c r="H693" s="8">
        <v>1641.699951171875</v>
      </c>
      <c r="I693" s="8">
        <v>218</v>
      </c>
      <c r="J693" s="8">
        <v>357890.58935546881</v>
      </c>
      <c r="K693" t="str">
        <f t="shared" si="11"/>
        <v>OK</v>
      </c>
    </row>
    <row r="694" spans="1:11" ht="15.6" x14ac:dyDescent="0.3">
      <c r="A694" s="7">
        <v>44851</v>
      </c>
      <c r="B694" s="8">
        <v>959</v>
      </c>
      <c r="C694" s="8">
        <v>53.97</v>
      </c>
      <c r="D694" s="8">
        <v>375</v>
      </c>
      <c r="E694" s="8">
        <v>6000</v>
      </c>
      <c r="F694" s="9">
        <v>403</v>
      </c>
      <c r="G694" s="7">
        <v>44851</v>
      </c>
      <c r="H694" s="8">
        <v>1657</v>
      </c>
      <c r="I694" s="8">
        <v>218</v>
      </c>
      <c r="J694" s="8">
        <v>361226</v>
      </c>
      <c r="K694" t="str">
        <f t="shared" si="11"/>
        <v>OK</v>
      </c>
    </row>
    <row r="695" spans="1:11" ht="15.6" x14ac:dyDescent="0.3">
      <c r="A695" s="7">
        <v>44852</v>
      </c>
      <c r="B695" s="8">
        <v>966</v>
      </c>
      <c r="C695" s="8">
        <v>54.26</v>
      </c>
      <c r="D695" s="8">
        <v>391.9</v>
      </c>
      <c r="E695" s="8">
        <v>5850</v>
      </c>
      <c r="F695" s="9">
        <v>398</v>
      </c>
      <c r="G695" s="7">
        <v>44852</v>
      </c>
      <c r="H695" s="8">
        <v>1649</v>
      </c>
      <c r="I695" s="8">
        <v>219.5</v>
      </c>
      <c r="J695" s="8">
        <v>361955.5</v>
      </c>
      <c r="K695" t="str">
        <f t="shared" si="11"/>
        <v>OK</v>
      </c>
    </row>
    <row r="696" spans="1:11" ht="15.6" x14ac:dyDescent="0.3">
      <c r="A696" s="7">
        <v>44853</v>
      </c>
      <c r="B696" s="8">
        <v>964</v>
      </c>
      <c r="C696" s="8">
        <v>55</v>
      </c>
      <c r="D696" s="8">
        <v>397.99</v>
      </c>
      <c r="E696" s="8">
        <v>6000</v>
      </c>
      <c r="F696" s="9">
        <v>400</v>
      </c>
      <c r="G696" s="7">
        <v>44853</v>
      </c>
      <c r="H696" s="8">
        <v>1627.5</v>
      </c>
      <c r="I696" s="8">
        <v>219.5</v>
      </c>
      <c r="J696" s="8">
        <v>357236.25</v>
      </c>
      <c r="K696" t="str">
        <f t="shared" si="11"/>
        <v>OK</v>
      </c>
    </row>
    <row r="697" spans="1:11" ht="15.6" x14ac:dyDescent="0.3">
      <c r="A697" s="7">
        <v>44854</v>
      </c>
      <c r="B697" s="8">
        <v>961.06</v>
      </c>
      <c r="C697" s="8">
        <v>53.01</v>
      </c>
      <c r="D697" s="8">
        <v>400</v>
      </c>
      <c r="E697" s="8">
        <v>6000</v>
      </c>
      <c r="F697" s="9">
        <v>397.56</v>
      </c>
      <c r="G697" s="7">
        <v>44854</v>
      </c>
      <c r="H697" s="8">
        <v>1630.800048828125</v>
      </c>
      <c r="I697" s="8">
        <v>220.5</v>
      </c>
      <c r="J697" s="8">
        <v>359591.41076660162</v>
      </c>
      <c r="K697" t="str">
        <f t="shared" si="11"/>
        <v>OK</v>
      </c>
    </row>
    <row r="698" spans="1:11" ht="15.6" x14ac:dyDescent="0.3">
      <c r="A698" s="7">
        <v>44855</v>
      </c>
      <c r="B698" s="8">
        <v>955.39</v>
      </c>
      <c r="C698" s="8">
        <v>54.16</v>
      </c>
      <c r="D698" s="8">
        <v>409.63</v>
      </c>
      <c r="E698" s="8">
        <v>6000</v>
      </c>
      <c r="F698" s="9">
        <v>398.78</v>
      </c>
      <c r="G698" s="7">
        <v>44855</v>
      </c>
      <c r="H698" s="8">
        <v>1651</v>
      </c>
      <c r="I698" s="8">
        <v>220.5</v>
      </c>
      <c r="J698" s="8">
        <v>364045.5</v>
      </c>
      <c r="K698" t="str">
        <f t="shared" si="11"/>
        <v>OK</v>
      </c>
    </row>
    <row r="699" spans="1:11" ht="15.6" x14ac:dyDescent="0.3">
      <c r="A699" s="7">
        <v>44858</v>
      </c>
      <c r="B699" s="8">
        <v>955.36</v>
      </c>
      <c r="C699" s="8">
        <v>53.393333333333317</v>
      </c>
      <c r="D699" s="8">
        <v>410</v>
      </c>
      <c r="E699" s="8">
        <v>6007.5</v>
      </c>
      <c r="F699" s="9">
        <v>400</v>
      </c>
      <c r="G699" s="7">
        <v>44858</v>
      </c>
      <c r="H699" s="8">
        <v>1648.699951171875</v>
      </c>
      <c r="I699" s="8">
        <v>216.75030517578119</v>
      </c>
      <c r="J699" s="8">
        <v>357356.21755979961</v>
      </c>
      <c r="K699" t="str">
        <f t="shared" si="11"/>
        <v>OK</v>
      </c>
    </row>
    <row r="700" spans="1:11" ht="15.6" x14ac:dyDescent="0.3">
      <c r="A700" s="7">
        <v>44859</v>
      </c>
      <c r="B700" s="8">
        <v>944.11</v>
      </c>
      <c r="C700" s="8">
        <v>53.01</v>
      </c>
      <c r="D700" s="8">
        <v>399.99</v>
      </c>
      <c r="E700" s="8">
        <v>6010</v>
      </c>
      <c r="F700" s="9">
        <v>399.19749999999999</v>
      </c>
      <c r="G700" s="7">
        <v>44859</v>
      </c>
      <c r="H700" s="8">
        <v>1652.800048828125</v>
      </c>
      <c r="I700" s="8">
        <v>218.5</v>
      </c>
      <c r="J700" s="8">
        <v>361136.81066894531</v>
      </c>
      <c r="K700" t="str">
        <f t="shared" si="11"/>
        <v>OK</v>
      </c>
    </row>
    <row r="701" spans="1:11" ht="15.6" x14ac:dyDescent="0.3">
      <c r="A701" s="7">
        <v>44860</v>
      </c>
      <c r="B701" s="8">
        <v>935.87</v>
      </c>
      <c r="C701" s="8">
        <v>52.383333333333333</v>
      </c>
      <c r="D701" s="8">
        <v>380.91</v>
      </c>
      <c r="E701" s="8">
        <v>5994.375</v>
      </c>
      <c r="F701" s="9">
        <v>398.43</v>
      </c>
      <c r="G701" s="7">
        <v>44860</v>
      </c>
      <c r="H701" s="8">
        <v>1664</v>
      </c>
      <c r="I701" s="8">
        <v>219.1000061035156</v>
      </c>
      <c r="J701" s="8">
        <v>364582.41015625</v>
      </c>
      <c r="K701" t="str">
        <f t="shared" si="11"/>
        <v>OK</v>
      </c>
    </row>
    <row r="702" spans="1:11" ht="15.6" x14ac:dyDescent="0.3">
      <c r="A702" s="7">
        <v>44861</v>
      </c>
      <c r="B702" s="8">
        <v>923.31</v>
      </c>
      <c r="C702" s="8">
        <v>52.13</v>
      </c>
      <c r="D702" s="8">
        <v>382.89</v>
      </c>
      <c r="E702" s="8">
        <v>5980</v>
      </c>
      <c r="F702" s="9">
        <v>399.58</v>
      </c>
      <c r="G702" s="7">
        <v>44861</v>
      </c>
      <c r="H702" s="8">
        <v>1660.699951171875</v>
      </c>
      <c r="I702" s="8">
        <v>220.5</v>
      </c>
      <c r="J702" s="8">
        <v>366184.33923339838</v>
      </c>
      <c r="K702" t="str">
        <f t="shared" si="11"/>
        <v>OK</v>
      </c>
    </row>
    <row r="703" spans="1:11" ht="15.6" x14ac:dyDescent="0.3">
      <c r="A703" s="7">
        <v>44862</v>
      </c>
      <c r="B703" s="8">
        <v>901.74</v>
      </c>
      <c r="C703" s="8">
        <v>51</v>
      </c>
      <c r="D703" s="8">
        <v>391.99</v>
      </c>
      <c r="E703" s="8">
        <v>5980</v>
      </c>
      <c r="F703" s="9">
        <v>395</v>
      </c>
      <c r="G703" s="7">
        <v>44862</v>
      </c>
      <c r="H703" s="8">
        <v>1639.599975585938</v>
      </c>
      <c r="I703" s="8">
        <v>221</v>
      </c>
      <c r="J703" s="8">
        <v>362351.59460449219</v>
      </c>
      <c r="K703" t="str">
        <f t="shared" si="11"/>
        <v>OK</v>
      </c>
    </row>
    <row r="704" spans="1:11" ht="15.6" x14ac:dyDescent="0.3">
      <c r="A704" s="7">
        <v>44865</v>
      </c>
      <c r="B704" s="8">
        <v>909.33</v>
      </c>
      <c r="C704" s="8">
        <v>51</v>
      </c>
      <c r="D704" s="8">
        <v>384.74</v>
      </c>
      <c r="E704" s="8">
        <v>5700</v>
      </c>
      <c r="F704" s="9">
        <v>395</v>
      </c>
      <c r="G704" s="7">
        <v>44865</v>
      </c>
      <c r="H704" s="8">
        <v>1635.900024414062</v>
      </c>
      <c r="I704" s="8">
        <v>221</v>
      </c>
      <c r="J704" s="8">
        <v>361533.90539550781</v>
      </c>
      <c r="K704" t="str">
        <f t="shared" si="11"/>
        <v>OK</v>
      </c>
    </row>
    <row r="705" spans="1:11" ht="15.6" x14ac:dyDescent="0.3">
      <c r="A705" s="7">
        <v>44866</v>
      </c>
      <c r="B705" s="8">
        <v>910.2</v>
      </c>
      <c r="C705" s="8">
        <v>51.58</v>
      </c>
      <c r="D705" s="8">
        <v>385.51</v>
      </c>
      <c r="E705" s="8">
        <v>5800</v>
      </c>
      <c r="F705" s="9">
        <v>393.32</v>
      </c>
      <c r="G705" s="7">
        <v>44866</v>
      </c>
      <c r="H705" s="8">
        <v>1645</v>
      </c>
      <c r="I705" s="8">
        <v>220.05000305175781</v>
      </c>
      <c r="J705" s="8">
        <v>361982.2550201416</v>
      </c>
      <c r="K705" t="str">
        <f t="shared" si="11"/>
        <v>OK</v>
      </c>
    </row>
    <row r="706" spans="1:11" ht="15.6" x14ac:dyDescent="0.3">
      <c r="A706" s="7">
        <v>44867</v>
      </c>
      <c r="B706" s="8">
        <v>915</v>
      </c>
      <c r="C706" s="8">
        <v>51</v>
      </c>
      <c r="D706" s="8">
        <v>387.9</v>
      </c>
      <c r="E706" s="8">
        <v>5770</v>
      </c>
      <c r="F706" s="9">
        <v>390</v>
      </c>
      <c r="G706" s="7">
        <v>44867</v>
      </c>
      <c r="H706" s="8">
        <v>1645.699951171875</v>
      </c>
      <c r="I706" s="8">
        <v>220</v>
      </c>
      <c r="J706" s="8">
        <v>362053.9892578125</v>
      </c>
      <c r="K706" t="str">
        <f t="shared" si="11"/>
        <v>OK</v>
      </c>
    </row>
    <row r="707" spans="1:11" ht="15.6" x14ac:dyDescent="0.3">
      <c r="A707" s="7">
        <v>44868</v>
      </c>
      <c r="B707" s="8">
        <v>919.53</v>
      </c>
      <c r="C707" s="8">
        <v>51.69</v>
      </c>
      <c r="D707" s="8">
        <v>383</v>
      </c>
      <c r="E707" s="8">
        <v>5650</v>
      </c>
      <c r="F707" s="9">
        <v>392</v>
      </c>
      <c r="G707" s="7">
        <v>44868</v>
      </c>
      <c r="H707" s="8">
        <v>1627.300048828125</v>
      </c>
      <c r="I707" s="8">
        <v>221</v>
      </c>
      <c r="J707" s="8">
        <v>359633.31079101563</v>
      </c>
      <c r="K707" t="str">
        <f t="shared" si="11"/>
        <v>OK</v>
      </c>
    </row>
    <row r="708" spans="1:11" ht="15.6" x14ac:dyDescent="0.3">
      <c r="A708" s="7">
        <v>44869</v>
      </c>
      <c r="B708" s="8">
        <v>914.61</v>
      </c>
      <c r="C708" s="8">
        <v>50.05</v>
      </c>
      <c r="D708" s="8">
        <v>382.45</v>
      </c>
      <c r="E708" s="8">
        <v>5690.333333333333</v>
      </c>
      <c r="F708" s="9">
        <v>385.25</v>
      </c>
      <c r="G708" s="7">
        <v>44869</v>
      </c>
      <c r="H708" s="8">
        <v>1672.5</v>
      </c>
      <c r="I708" s="8">
        <v>221</v>
      </c>
      <c r="J708" s="8">
        <v>369622.5</v>
      </c>
      <c r="K708" t="str">
        <f t="shared" si="11"/>
        <v>OK</v>
      </c>
    </row>
    <row r="709" spans="1:11" ht="15.6" x14ac:dyDescent="0.3">
      <c r="A709" s="7">
        <v>44872</v>
      </c>
      <c r="B709" s="8">
        <v>922.01</v>
      </c>
      <c r="C709" s="8">
        <v>49.5</v>
      </c>
      <c r="D709" s="8">
        <v>378.95</v>
      </c>
      <c r="E709" s="8">
        <v>5651</v>
      </c>
      <c r="F709" s="9">
        <v>392.49</v>
      </c>
      <c r="G709" s="7">
        <v>44872</v>
      </c>
      <c r="H709" s="8">
        <v>1676.5</v>
      </c>
      <c r="I709" s="8">
        <v>217.79808044433591</v>
      </c>
      <c r="J709" s="8">
        <v>365138.4818649292</v>
      </c>
      <c r="K709" t="str">
        <f t="shared" si="11"/>
        <v>OK</v>
      </c>
    </row>
    <row r="710" spans="1:11" ht="15.6" x14ac:dyDescent="0.3">
      <c r="A710" s="7">
        <v>44873</v>
      </c>
      <c r="B710" s="8">
        <v>929.16</v>
      </c>
      <c r="C710" s="8">
        <v>51.14</v>
      </c>
      <c r="D710" s="8">
        <v>371.32</v>
      </c>
      <c r="E710" s="8">
        <v>5747.1111111111104</v>
      </c>
      <c r="F710" s="9">
        <v>390.02</v>
      </c>
      <c r="G710" s="7">
        <v>44873</v>
      </c>
      <c r="H710" s="8">
        <v>1712.099975585938</v>
      </c>
      <c r="I710" s="8">
        <v>221</v>
      </c>
      <c r="J710" s="8">
        <v>378374.09460449219</v>
      </c>
      <c r="K710" t="str">
        <f t="shared" si="11"/>
        <v>OK</v>
      </c>
    </row>
    <row r="711" spans="1:11" ht="15.6" x14ac:dyDescent="0.3">
      <c r="A711" s="7">
        <v>44875</v>
      </c>
      <c r="B711" s="8">
        <v>928.86</v>
      </c>
      <c r="C711" s="8">
        <v>49.88</v>
      </c>
      <c r="D711" s="8">
        <v>379.45</v>
      </c>
      <c r="E711" s="8">
        <v>5766.0370370370356</v>
      </c>
      <c r="F711" s="9">
        <v>392.43</v>
      </c>
      <c r="G711" s="7">
        <v>44875</v>
      </c>
      <c r="H711" s="8">
        <v>1750.300048828125</v>
      </c>
      <c r="I711" s="8">
        <v>221</v>
      </c>
      <c r="J711" s="8">
        <v>386816.31079101563</v>
      </c>
      <c r="K711" t="str">
        <f t="shared" si="11"/>
        <v>OK</v>
      </c>
    </row>
    <row r="712" spans="1:11" ht="15.6" x14ac:dyDescent="0.3">
      <c r="A712" s="7">
        <v>44876</v>
      </c>
      <c r="B712" s="8">
        <v>929.93</v>
      </c>
      <c r="C712" s="8">
        <v>50</v>
      </c>
      <c r="D712" s="8">
        <v>377.35250000000002</v>
      </c>
      <c r="E712" s="8">
        <v>5900</v>
      </c>
      <c r="F712" s="9">
        <v>389.82</v>
      </c>
      <c r="G712" s="7">
        <v>44876</v>
      </c>
      <c r="H712" s="8">
        <v>1766</v>
      </c>
      <c r="I712" s="8">
        <v>221.03999328613281</v>
      </c>
      <c r="J712" s="8">
        <v>390356.62814331049</v>
      </c>
      <c r="K712" t="str">
        <f t="shared" si="11"/>
        <v>OK</v>
      </c>
    </row>
    <row r="713" spans="1:11" ht="15.6" x14ac:dyDescent="0.3">
      <c r="A713" s="7">
        <v>44879</v>
      </c>
      <c r="B713" s="8">
        <v>922.21</v>
      </c>
      <c r="C713" s="8">
        <v>49.49</v>
      </c>
      <c r="D713" s="8">
        <v>375.14</v>
      </c>
      <c r="E713" s="8">
        <v>5866.5092592592591</v>
      </c>
      <c r="F713" s="9">
        <v>390</v>
      </c>
      <c r="G713" s="7">
        <v>44879</v>
      </c>
      <c r="H713" s="8">
        <v>1773.599975585938</v>
      </c>
      <c r="I713" s="8">
        <v>218.20323181152341</v>
      </c>
      <c r="J713" s="8">
        <v>387005.24661369057</v>
      </c>
      <c r="K713" t="str">
        <f t="shared" si="11"/>
        <v>OK</v>
      </c>
    </row>
    <row r="714" spans="1:11" ht="15.6" x14ac:dyDescent="0.3">
      <c r="A714" s="7">
        <v>44880</v>
      </c>
      <c r="B714" s="8">
        <v>930</v>
      </c>
      <c r="C714" s="8">
        <v>48.75</v>
      </c>
      <c r="D714" s="8">
        <v>383.5</v>
      </c>
      <c r="E714" s="8">
        <v>5900</v>
      </c>
      <c r="F714" s="9">
        <v>399</v>
      </c>
      <c r="G714" s="7">
        <v>44880</v>
      </c>
      <c r="H714" s="8">
        <v>1773.800048828125</v>
      </c>
      <c r="I714" s="8">
        <v>221</v>
      </c>
      <c r="J714" s="8">
        <v>392009.81079101563</v>
      </c>
      <c r="K714" t="str">
        <f t="shared" si="11"/>
        <v>OK</v>
      </c>
    </row>
    <row r="715" spans="1:11" ht="15.6" x14ac:dyDescent="0.3">
      <c r="A715" s="7">
        <v>44881</v>
      </c>
      <c r="B715" s="8">
        <v>925.62</v>
      </c>
      <c r="C715" s="8">
        <v>46.85</v>
      </c>
      <c r="D715" s="8">
        <v>381.16333333333341</v>
      </c>
      <c r="E715" s="8">
        <v>5900</v>
      </c>
      <c r="F715" s="9">
        <v>391.25</v>
      </c>
      <c r="G715" s="7">
        <v>44881</v>
      </c>
      <c r="H715" s="8">
        <v>1773</v>
      </c>
      <c r="I715" s="8">
        <v>221.25</v>
      </c>
      <c r="J715" s="8">
        <v>392276.25</v>
      </c>
      <c r="K715" t="str">
        <f t="shared" si="11"/>
        <v>OK</v>
      </c>
    </row>
    <row r="716" spans="1:11" ht="15.6" x14ac:dyDescent="0.3">
      <c r="A716" s="7">
        <v>44882</v>
      </c>
      <c r="B716" s="8">
        <v>918.87</v>
      </c>
      <c r="C716" s="8">
        <v>47.13</v>
      </c>
      <c r="D716" s="8">
        <v>384.85</v>
      </c>
      <c r="E716" s="8">
        <v>5755</v>
      </c>
      <c r="F716" s="9">
        <v>390.9</v>
      </c>
      <c r="G716" s="7">
        <v>44882</v>
      </c>
      <c r="H716" s="8">
        <v>1760.800048828125</v>
      </c>
      <c r="I716" s="8">
        <v>222.05000305175781</v>
      </c>
      <c r="J716" s="8">
        <v>390985.65621582052</v>
      </c>
      <c r="K716" t="str">
        <f t="shared" si="11"/>
        <v>OK</v>
      </c>
    </row>
    <row r="717" spans="1:11" ht="15.6" x14ac:dyDescent="0.3">
      <c r="A717" s="7">
        <v>44883</v>
      </c>
      <c r="B717" s="8">
        <v>927.34</v>
      </c>
      <c r="C717" s="8">
        <v>46.8</v>
      </c>
      <c r="D717" s="8">
        <v>381.49083333333328</v>
      </c>
      <c r="E717" s="8">
        <v>5813.75</v>
      </c>
      <c r="F717" s="9">
        <v>390</v>
      </c>
      <c r="G717" s="7">
        <v>44883</v>
      </c>
      <c r="H717" s="8">
        <v>1751.900024414062</v>
      </c>
      <c r="I717" s="8">
        <v>222</v>
      </c>
      <c r="J717" s="8">
        <v>388921.80541992188</v>
      </c>
      <c r="K717" t="str">
        <f t="shared" si="11"/>
        <v>OK</v>
      </c>
    </row>
    <row r="718" spans="1:11" ht="15.6" x14ac:dyDescent="0.3">
      <c r="A718" s="7">
        <v>44886</v>
      </c>
      <c r="B718" s="8">
        <v>933.82</v>
      </c>
      <c r="C718" s="8">
        <v>45.74</v>
      </c>
      <c r="D718" s="8">
        <v>379.95</v>
      </c>
      <c r="E718" s="8">
        <v>5800</v>
      </c>
      <c r="F718" s="9">
        <v>390.81</v>
      </c>
      <c r="G718" s="7">
        <v>44886</v>
      </c>
      <c r="H718" s="8">
        <v>1737.400024414062</v>
      </c>
      <c r="I718" s="8">
        <v>222</v>
      </c>
      <c r="J718" s="8">
        <v>385702.80541992188</v>
      </c>
      <c r="K718" t="str">
        <f t="shared" si="11"/>
        <v>OK</v>
      </c>
    </row>
    <row r="719" spans="1:11" ht="15.6" x14ac:dyDescent="0.3">
      <c r="A719" s="7">
        <v>44887</v>
      </c>
      <c r="B719" s="8">
        <v>981.82</v>
      </c>
      <c r="C719" s="8">
        <v>47.94</v>
      </c>
      <c r="D719" s="8">
        <v>380</v>
      </c>
      <c r="E719" s="8">
        <v>5800</v>
      </c>
      <c r="F719" s="9">
        <v>389.22</v>
      </c>
      <c r="G719" s="7">
        <v>44887</v>
      </c>
      <c r="H719" s="8">
        <v>1738.300048828125</v>
      </c>
      <c r="I719" s="8">
        <v>223.5</v>
      </c>
      <c r="J719" s="8">
        <v>388510.06091308588</v>
      </c>
      <c r="K719" t="str">
        <f t="shared" si="11"/>
        <v>OK</v>
      </c>
    </row>
    <row r="720" spans="1:11" ht="15.6" x14ac:dyDescent="0.3">
      <c r="A720" s="7">
        <v>44888</v>
      </c>
      <c r="B720" s="8">
        <v>1000.5</v>
      </c>
      <c r="C720" s="8">
        <v>47.564999999999998</v>
      </c>
      <c r="D720" s="8">
        <v>384.85</v>
      </c>
      <c r="E720" s="8">
        <v>5802</v>
      </c>
      <c r="F720" s="9">
        <v>389.97</v>
      </c>
      <c r="G720" s="7">
        <v>44888</v>
      </c>
      <c r="H720" s="8">
        <v>1744.900024414062</v>
      </c>
      <c r="I720" s="8">
        <v>223.30000305175781</v>
      </c>
      <c r="J720" s="8">
        <v>389636.18077667238</v>
      </c>
      <c r="K720" t="str">
        <f t="shared" si="11"/>
        <v>OK</v>
      </c>
    </row>
    <row r="721" spans="1:11" ht="15.6" x14ac:dyDescent="0.3">
      <c r="A721" s="7">
        <v>44889</v>
      </c>
      <c r="B721" s="8">
        <v>990.43</v>
      </c>
      <c r="C721" s="8">
        <v>48</v>
      </c>
      <c r="D721" s="8">
        <v>370.1</v>
      </c>
      <c r="E721" s="8">
        <v>5842</v>
      </c>
      <c r="F721" s="9">
        <v>390</v>
      </c>
      <c r="G721" s="7">
        <v>44889</v>
      </c>
      <c r="H721" s="8">
        <f>AVERAGE(H719:H720,H722:H723)</f>
        <v>1744.1500244140625</v>
      </c>
      <c r="I721" s="8">
        <f>AVERAGE(I719:I720,I722:I723)</f>
        <v>223.19788360595703</v>
      </c>
      <c r="J721" s="8">
        <f>H721*I721</f>
        <v>389290.59414049704</v>
      </c>
      <c r="K721" t="str">
        <f t="shared" si="11"/>
        <v>OK</v>
      </c>
    </row>
    <row r="722" spans="1:11" ht="15.6" x14ac:dyDescent="0.3">
      <c r="A722" s="7">
        <v>44890</v>
      </c>
      <c r="B722" s="8">
        <v>999.91</v>
      </c>
      <c r="C722" s="8">
        <v>48.58</v>
      </c>
      <c r="D722" s="8">
        <v>363.43</v>
      </c>
      <c r="E722" s="8">
        <v>5766</v>
      </c>
      <c r="F722" s="9">
        <v>390</v>
      </c>
      <c r="G722" s="7">
        <v>44890</v>
      </c>
      <c r="H722" s="8">
        <v>1753.300048828125</v>
      </c>
      <c r="I722" s="8">
        <v>222.99153137207031</v>
      </c>
      <c r="J722" s="8">
        <v>390971.06284290919</v>
      </c>
      <c r="K722" t="str">
        <f t="shared" si="11"/>
        <v>OK</v>
      </c>
    </row>
    <row r="723" spans="1:11" ht="15.6" x14ac:dyDescent="0.3">
      <c r="A723" s="7">
        <v>44893</v>
      </c>
      <c r="B723" s="8">
        <v>999.78</v>
      </c>
      <c r="C723" s="8">
        <v>46.1</v>
      </c>
      <c r="D723" s="8">
        <v>372.65</v>
      </c>
      <c r="E723" s="8">
        <v>5850</v>
      </c>
      <c r="F723" s="9">
        <v>386</v>
      </c>
      <c r="G723" s="7">
        <v>44893</v>
      </c>
      <c r="H723" s="8">
        <v>1740.099975585938</v>
      </c>
      <c r="I723" s="8">
        <v>223</v>
      </c>
      <c r="J723" s="8">
        <v>388042.29455566412</v>
      </c>
      <c r="K723" t="str">
        <f t="shared" si="11"/>
        <v>OK</v>
      </c>
    </row>
    <row r="724" spans="1:11" ht="15.6" x14ac:dyDescent="0.3">
      <c r="A724" s="7">
        <v>44894</v>
      </c>
      <c r="B724" s="8">
        <v>1002.08</v>
      </c>
      <c r="C724" s="8">
        <v>47.86</v>
      </c>
      <c r="D724" s="8">
        <v>354.54</v>
      </c>
      <c r="E724" s="8">
        <v>5900</v>
      </c>
      <c r="F724" s="9">
        <v>379.88</v>
      </c>
      <c r="G724" s="7">
        <v>44894</v>
      </c>
      <c r="H724" s="8">
        <v>1748.400024414062</v>
      </c>
      <c r="I724" s="8">
        <v>223.69999694824219</v>
      </c>
      <c r="J724" s="8">
        <v>391117.08012573229</v>
      </c>
      <c r="K724" t="str">
        <f t="shared" si="11"/>
        <v>OK</v>
      </c>
    </row>
    <row r="725" spans="1:11" ht="15.6" x14ac:dyDescent="0.3">
      <c r="A725" s="7">
        <v>44895</v>
      </c>
      <c r="B725" s="8">
        <v>998.55</v>
      </c>
      <c r="C725" s="8">
        <v>48.37</v>
      </c>
      <c r="D725" s="8">
        <v>350</v>
      </c>
      <c r="E725" s="8">
        <v>5810</v>
      </c>
      <c r="F725" s="9">
        <v>381</v>
      </c>
      <c r="G725" s="7">
        <v>44895</v>
      </c>
      <c r="H725" s="8">
        <v>1746</v>
      </c>
      <c r="I725" s="8">
        <v>223.5</v>
      </c>
      <c r="J725" s="8">
        <v>390231</v>
      </c>
      <c r="K725" t="str">
        <f t="shared" si="11"/>
        <v>OK</v>
      </c>
    </row>
    <row r="726" spans="1:11" ht="15.6" x14ac:dyDescent="0.3">
      <c r="A726" s="7">
        <v>44896</v>
      </c>
      <c r="B726" s="8">
        <v>984.83</v>
      </c>
      <c r="C726" s="8">
        <v>48.26</v>
      </c>
      <c r="D726" s="8">
        <v>352</v>
      </c>
      <c r="E726" s="8">
        <v>5760</v>
      </c>
      <c r="F726" s="9">
        <v>380</v>
      </c>
      <c r="G726" s="7">
        <v>44896</v>
      </c>
      <c r="H726" s="8">
        <v>1801.099975585938</v>
      </c>
      <c r="I726" s="8">
        <v>223.55000305175781</v>
      </c>
      <c r="J726" s="8">
        <v>402635.90503875719</v>
      </c>
      <c r="K726" t="str">
        <f t="shared" si="11"/>
        <v>OK</v>
      </c>
    </row>
    <row r="727" spans="1:11" ht="15.6" x14ac:dyDescent="0.3">
      <c r="A727" s="7">
        <v>44897</v>
      </c>
      <c r="B727" s="8">
        <v>979.93</v>
      </c>
      <c r="C727" s="8">
        <v>48.26</v>
      </c>
      <c r="D727" s="8">
        <v>343.9</v>
      </c>
      <c r="E727" s="8">
        <v>5781</v>
      </c>
      <c r="F727" s="9">
        <v>378</v>
      </c>
      <c r="G727" s="7">
        <v>44897</v>
      </c>
      <c r="H727" s="8">
        <v>1795.900024414062</v>
      </c>
      <c r="I727" s="8">
        <v>223.1000061035156</v>
      </c>
      <c r="J727" s="8">
        <v>400665.3064080812</v>
      </c>
      <c r="K727" t="str">
        <f t="shared" si="11"/>
        <v>OK</v>
      </c>
    </row>
    <row r="728" spans="1:11" ht="15.6" x14ac:dyDescent="0.3">
      <c r="A728" s="7">
        <v>44900</v>
      </c>
      <c r="B728" s="8">
        <v>977.56</v>
      </c>
      <c r="C728" s="8">
        <v>45.82</v>
      </c>
      <c r="D728" s="8">
        <v>348.99</v>
      </c>
      <c r="E728" s="8">
        <v>5774</v>
      </c>
      <c r="F728" s="9">
        <v>377.51</v>
      </c>
      <c r="G728" s="7">
        <v>44900</v>
      </c>
      <c r="H728" s="8">
        <v>1767.400024414062</v>
      </c>
      <c r="I728" s="8">
        <v>222.80769348144531</v>
      </c>
      <c r="J728" s="8">
        <v>393790.3228987474</v>
      </c>
      <c r="K728" t="str">
        <f t="shared" si="11"/>
        <v>OK</v>
      </c>
    </row>
    <row r="729" spans="1:11" ht="15.6" x14ac:dyDescent="0.3">
      <c r="A729" s="7">
        <v>44901</v>
      </c>
      <c r="B729" s="8">
        <v>970</v>
      </c>
      <c r="C729" s="8">
        <v>47.05</v>
      </c>
      <c r="D729" s="8">
        <v>351.75</v>
      </c>
      <c r="E729" s="8">
        <v>5781</v>
      </c>
      <c r="F729" s="9">
        <v>375</v>
      </c>
      <c r="G729" s="7">
        <v>44901</v>
      </c>
      <c r="H729" s="8">
        <v>1769.300048828125</v>
      </c>
      <c r="I729" s="8">
        <v>224</v>
      </c>
      <c r="J729" s="8">
        <v>396323.2109375</v>
      </c>
      <c r="K729" t="str">
        <f t="shared" si="11"/>
        <v>OK</v>
      </c>
    </row>
    <row r="730" spans="1:11" ht="15.6" x14ac:dyDescent="0.3">
      <c r="A730" s="7">
        <v>44902</v>
      </c>
      <c r="B730" s="8">
        <v>974.75</v>
      </c>
      <c r="C730" s="8">
        <v>47.68</v>
      </c>
      <c r="D730" s="8">
        <v>351.75</v>
      </c>
      <c r="E730" s="8">
        <v>5779.25</v>
      </c>
      <c r="F730" s="9">
        <v>379.98</v>
      </c>
      <c r="G730" s="7">
        <v>44902</v>
      </c>
      <c r="H730" s="8">
        <v>1785.5</v>
      </c>
      <c r="I730" s="8">
        <v>223.69999694824219</v>
      </c>
      <c r="J730" s="8">
        <v>399416.34455108643</v>
      </c>
      <c r="K730" t="str">
        <f t="shared" si="11"/>
        <v>OK</v>
      </c>
    </row>
    <row r="731" spans="1:11" ht="15.6" x14ac:dyDescent="0.3">
      <c r="A731" s="7">
        <v>44903</v>
      </c>
      <c r="B731" s="8">
        <v>974.18</v>
      </c>
      <c r="C731" s="8">
        <v>46.52</v>
      </c>
      <c r="D731" s="8">
        <v>345.73</v>
      </c>
      <c r="E731" s="8">
        <v>5781</v>
      </c>
      <c r="F731" s="9">
        <v>375</v>
      </c>
      <c r="G731" s="7">
        <v>44903</v>
      </c>
      <c r="H731" s="8">
        <v>1788.699951171875</v>
      </c>
      <c r="I731" s="8">
        <v>223.0560607910156</v>
      </c>
      <c r="J731" s="8">
        <v>398980.36504548037</v>
      </c>
      <c r="K731" t="str">
        <f t="shared" si="11"/>
        <v>OK</v>
      </c>
    </row>
    <row r="732" spans="1:11" ht="15.6" x14ac:dyDescent="0.3">
      <c r="A732" s="7">
        <v>44904</v>
      </c>
      <c r="B732" s="8">
        <v>975.87</v>
      </c>
      <c r="C732" s="8">
        <v>47.03</v>
      </c>
      <c r="D732" s="8">
        <v>361.22</v>
      </c>
      <c r="E732" s="8">
        <v>5781</v>
      </c>
      <c r="F732" s="9">
        <v>375</v>
      </c>
      <c r="G732" s="7">
        <v>44904</v>
      </c>
      <c r="H732" s="8">
        <v>1798.099975585938</v>
      </c>
      <c r="I732" s="8">
        <v>224</v>
      </c>
      <c r="J732" s="8">
        <v>402774.39453125</v>
      </c>
      <c r="K732" t="str">
        <f t="shared" si="11"/>
        <v>OK</v>
      </c>
    </row>
    <row r="733" spans="1:11" ht="15.6" x14ac:dyDescent="0.3">
      <c r="A733" s="7">
        <v>44907</v>
      </c>
      <c r="B733" s="8">
        <v>995.01</v>
      </c>
      <c r="C733" s="8">
        <v>46.99</v>
      </c>
      <c r="D733" s="8">
        <v>353.47500000000002</v>
      </c>
      <c r="E733" s="8">
        <v>5650</v>
      </c>
      <c r="F733" s="9">
        <v>370.7</v>
      </c>
      <c r="G733" s="7">
        <v>44907</v>
      </c>
      <c r="H733" s="8">
        <v>1780.5</v>
      </c>
      <c r="I733" s="8">
        <v>223.33949279785159</v>
      </c>
      <c r="J733" s="8">
        <v>397655.96692657471</v>
      </c>
      <c r="K733" t="str">
        <f t="shared" si="11"/>
        <v>OK</v>
      </c>
    </row>
    <row r="734" spans="1:11" ht="15.6" x14ac:dyDescent="0.3">
      <c r="A734" s="7">
        <v>44908</v>
      </c>
      <c r="B734" s="8">
        <v>986.33</v>
      </c>
      <c r="C734" s="8">
        <v>47.03</v>
      </c>
      <c r="D734" s="8">
        <v>357.34750000000003</v>
      </c>
      <c r="E734" s="8">
        <v>5603.0025000000014</v>
      </c>
      <c r="F734" s="9">
        <v>369.01</v>
      </c>
      <c r="G734" s="7">
        <v>44908</v>
      </c>
      <c r="H734" s="8">
        <v>1813.900024414062</v>
      </c>
      <c r="I734" s="8">
        <v>223.2265319824219</v>
      </c>
      <c r="J734" s="8">
        <v>404910.61181278148</v>
      </c>
      <c r="K734" t="str">
        <f t="shared" ref="K734:K800" si="12">IF(A734=G734,"OK","Mismatched")</f>
        <v>OK</v>
      </c>
    </row>
    <row r="735" spans="1:11" ht="15.6" x14ac:dyDescent="0.3">
      <c r="A735" s="7">
        <v>44909</v>
      </c>
      <c r="B735" s="8">
        <v>983.05</v>
      </c>
      <c r="C735" s="8">
        <v>47.77</v>
      </c>
      <c r="D735" s="8">
        <v>355.41125</v>
      </c>
      <c r="E735" s="8">
        <v>5500.01</v>
      </c>
      <c r="F735" s="9">
        <v>367.6</v>
      </c>
      <c r="G735" s="7">
        <v>44909</v>
      </c>
      <c r="H735" s="8">
        <v>1807.5</v>
      </c>
      <c r="I735" s="8">
        <v>224.55000305175781</v>
      </c>
      <c r="J735" s="8">
        <v>405874.13051605219</v>
      </c>
      <c r="K735" t="str">
        <f t="shared" si="12"/>
        <v>OK</v>
      </c>
    </row>
    <row r="736" spans="1:11" ht="15.6" x14ac:dyDescent="0.3">
      <c r="A736" s="7">
        <v>44910</v>
      </c>
      <c r="B736" s="8">
        <v>970.24</v>
      </c>
      <c r="C736" s="8">
        <v>46.99</v>
      </c>
      <c r="D736" s="8">
        <v>356.37937499999998</v>
      </c>
      <c r="E736" s="8">
        <v>5481</v>
      </c>
      <c r="F736" s="9">
        <v>360.7</v>
      </c>
      <c r="G736" s="7">
        <v>44910</v>
      </c>
      <c r="H736" s="8">
        <v>1777.199951171875</v>
      </c>
      <c r="I736" s="8">
        <v>224.5</v>
      </c>
      <c r="J736" s="8">
        <v>398981.38903808588</v>
      </c>
      <c r="K736" t="str">
        <f t="shared" si="12"/>
        <v>OK</v>
      </c>
    </row>
    <row r="737" spans="1:11" ht="15.6" x14ac:dyDescent="0.3">
      <c r="A737" s="7">
        <v>44911</v>
      </c>
      <c r="B737" s="8">
        <v>996.75</v>
      </c>
      <c r="C737" s="8">
        <v>47.41</v>
      </c>
      <c r="D737" s="8">
        <v>355.59354166666662</v>
      </c>
      <c r="E737" s="8">
        <v>5392.8225000000002</v>
      </c>
      <c r="F737" s="9">
        <v>369</v>
      </c>
      <c r="G737" s="7">
        <v>44911</v>
      </c>
      <c r="H737" s="8">
        <v>1790</v>
      </c>
      <c r="I737" s="8">
        <v>224.55000305175781</v>
      </c>
      <c r="J737" s="8">
        <v>401944.50546264648</v>
      </c>
      <c r="K737" t="str">
        <f t="shared" si="12"/>
        <v>OK</v>
      </c>
    </row>
    <row r="738" spans="1:11" ht="15.6" x14ac:dyDescent="0.3">
      <c r="A738" s="7">
        <v>44914</v>
      </c>
      <c r="B738" s="8">
        <v>997.41</v>
      </c>
      <c r="C738" s="8">
        <v>47.04</v>
      </c>
      <c r="D738" s="8">
        <v>356.40322916666662</v>
      </c>
      <c r="E738" s="8">
        <v>5340.28</v>
      </c>
      <c r="F738" s="9">
        <v>373.8</v>
      </c>
      <c r="G738" s="7">
        <v>44914</v>
      </c>
      <c r="H738" s="8">
        <v>1787.699951171875</v>
      </c>
      <c r="I738" s="8">
        <v>224.125</v>
      </c>
      <c r="J738" s="8">
        <v>400668.25155639648</v>
      </c>
      <c r="K738" t="str">
        <f t="shared" si="12"/>
        <v>OK</v>
      </c>
    </row>
    <row r="739" spans="1:11" ht="15.6" x14ac:dyDescent="0.3">
      <c r="A739" s="7">
        <v>44915</v>
      </c>
      <c r="B739" s="8">
        <v>997.79</v>
      </c>
      <c r="C739" s="8">
        <v>44.15</v>
      </c>
      <c r="D739" s="8">
        <v>354.99</v>
      </c>
      <c r="E739" s="8">
        <v>5250</v>
      </c>
      <c r="F739" s="9">
        <v>374.09</v>
      </c>
      <c r="G739" s="7">
        <v>44915</v>
      </c>
      <c r="H739" s="8">
        <v>1815.900024414062</v>
      </c>
      <c r="I739" s="8">
        <v>224.5</v>
      </c>
      <c r="J739" s="8">
        <v>407669.55548095697</v>
      </c>
      <c r="K739" t="str">
        <f t="shared" si="12"/>
        <v>OK</v>
      </c>
    </row>
    <row r="740" spans="1:11" ht="15.6" x14ac:dyDescent="0.3">
      <c r="A740" s="7">
        <v>44916</v>
      </c>
      <c r="B740" s="8">
        <v>984.99</v>
      </c>
      <c r="C740" s="8">
        <v>44.59</v>
      </c>
      <c r="D740" s="8">
        <v>358.65</v>
      </c>
      <c r="E740" s="8">
        <v>5350</v>
      </c>
      <c r="F740" s="9">
        <v>372.8</v>
      </c>
      <c r="G740" s="7">
        <v>44916</v>
      </c>
      <c r="H740" s="8">
        <v>1815.900024414062</v>
      </c>
      <c r="I740" s="8">
        <v>224.8999938964844</v>
      </c>
      <c r="J740" s="8">
        <v>408395.90440734848</v>
      </c>
      <c r="K740" t="str">
        <f t="shared" si="12"/>
        <v>OK</v>
      </c>
    </row>
    <row r="741" spans="1:11" ht="15.6" x14ac:dyDescent="0.3">
      <c r="A741" s="7">
        <v>44917</v>
      </c>
      <c r="B741" s="8">
        <v>985.09</v>
      </c>
      <c r="C741" s="8">
        <v>45.29</v>
      </c>
      <c r="D741" s="8">
        <v>357.99</v>
      </c>
      <c r="E741" s="8">
        <v>5250.1</v>
      </c>
      <c r="F741" s="9">
        <v>362.21</v>
      </c>
      <c r="G741" s="7">
        <v>44917</v>
      </c>
      <c r="H741" s="8">
        <v>1787</v>
      </c>
      <c r="I741" s="8">
        <v>225</v>
      </c>
      <c r="J741" s="8">
        <v>402075</v>
      </c>
      <c r="K741" t="str">
        <f t="shared" si="12"/>
        <v>OK</v>
      </c>
    </row>
    <row r="742" spans="1:11" ht="15.6" x14ac:dyDescent="0.3">
      <c r="A742" s="7">
        <v>44918</v>
      </c>
      <c r="B742" s="8">
        <v>996.7</v>
      </c>
      <c r="C742" s="8">
        <v>45.29</v>
      </c>
      <c r="D742" s="8">
        <v>359.98</v>
      </c>
      <c r="E742" s="8">
        <v>4865</v>
      </c>
      <c r="F742" s="9">
        <v>369.38</v>
      </c>
      <c r="G742" s="7">
        <v>44918</v>
      </c>
      <c r="H742" s="8">
        <v>1795.900024414062</v>
      </c>
      <c r="I742" s="8">
        <v>225.19999694824219</v>
      </c>
      <c r="J742" s="8">
        <v>404436.68001739489</v>
      </c>
      <c r="K742" t="str">
        <f t="shared" si="12"/>
        <v>OK</v>
      </c>
    </row>
    <row r="743" spans="1:11" ht="15.6" x14ac:dyDescent="0.3">
      <c r="A743" s="7">
        <v>44921</v>
      </c>
      <c r="B743" s="8">
        <v>992.5</v>
      </c>
      <c r="C743" s="8">
        <v>46.79</v>
      </c>
      <c r="D743" s="8">
        <v>357.99</v>
      </c>
      <c r="E743" s="8">
        <v>5229.87</v>
      </c>
      <c r="F743" s="9">
        <v>375</v>
      </c>
      <c r="G743" s="7">
        <v>44921</v>
      </c>
      <c r="H743" s="8">
        <f>AVERAGE(H741:H742,H744:H745)</f>
        <v>1801.4000244140625</v>
      </c>
      <c r="I743" s="8">
        <f>AVERAGE(I741:I742,I744:I745)</f>
        <v>225.34999847412109</v>
      </c>
      <c r="J743" s="8">
        <f>H743*I743</f>
        <v>405945.49275299069</v>
      </c>
      <c r="K743" t="str">
        <f t="shared" si="12"/>
        <v>OK</v>
      </c>
    </row>
    <row r="744" spans="1:11" ht="15.6" x14ac:dyDescent="0.3">
      <c r="A744" s="7">
        <v>44922</v>
      </c>
      <c r="B744" s="8">
        <v>993.08</v>
      </c>
      <c r="C744" s="8">
        <v>46.79</v>
      </c>
      <c r="D744" s="8">
        <v>359.02333333333343</v>
      </c>
      <c r="E744" s="8">
        <v>5577.75</v>
      </c>
      <c r="F744" s="9">
        <v>365.9</v>
      </c>
      <c r="G744" s="7">
        <v>44922</v>
      </c>
      <c r="H744" s="8">
        <v>1814.800048828125</v>
      </c>
      <c r="I744" s="8">
        <v>225.44999694824219</v>
      </c>
      <c r="J744" s="8">
        <v>409146.66546997061</v>
      </c>
      <c r="K744" t="str">
        <f t="shared" si="12"/>
        <v>OK</v>
      </c>
    </row>
    <row r="745" spans="1:11" ht="15.6" x14ac:dyDescent="0.3">
      <c r="A745" s="7">
        <v>44923</v>
      </c>
      <c r="B745" s="8">
        <v>997.9</v>
      </c>
      <c r="C745" s="8">
        <v>45.5</v>
      </c>
      <c r="D745" s="8">
        <v>359.1</v>
      </c>
      <c r="E745" s="8">
        <v>5415</v>
      </c>
      <c r="F745" s="9">
        <v>354.57</v>
      </c>
      <c r="G745" s="7">
        <v>44923</v>
      </c>
      <c r="H745" s="8">
        <v>1807.900024414062</v>
      </c>
      <c r="I745" s="8">
        <v>225.75</v>
      </c>
      <c r="J745" s="8">
        <v>408133.43051147461</v>
      </c>
      <c r="K745" t="str">
        <f t="shared" si="12"/>
        <v>OK</v>
      </c>
    </row>
    <row r="746" spans="1:11" ht="15.6" x14ac:dyDescent="0.3">
      <c r="A746" s="7">
        <v>44924</v>
      </c>
      <c r="B746" s="8">
        <v>992.1</v>
      </c>
      <c r="C746" s="8">
        <v>46.9</v>
      </c>
      <c r="D746" s="8">
        <v>359.23083333333341</v>
      </c>
      <c r="E746" s="8">
        <v>5781.24</v>
      </c>
      <c r="F746" s="9">
        <v>354.79</v>
      </c>
      <c r="G746" s="7">
        <v>44924</v>
      </c>
      <c r="H746" s="8">
        <v>1819.5</v>
      </c>
      <c r="I746" s="8">
        <v>226</v>
      </c>
      <c r="J746" s="8">
        <v>411207</v>
      </c>
      <c r="K746" t="str">
        <f t="shared" si="12"/>
        <v>OK</v>
      </c>
    </row>
    <row r="747" spans="1:11" ht="15.6" x14ac:dyDescent="0.3">
      <c r="A747" s="7">
        <v>44925</v>
      </c>
      <c r="B747" s="8">
        <v>1004.92</v>
      </c>
      <c r="C747" s="8">
        <v>47.25</v>
      </c>
      <c r="D747" s="8">
        <v>363.8</v>
      </c>
      <c r="E747" s="8">
        <v>5870</v>
      </c>
      <c r="F747" s="9">
        <v>370.16</v>
      </c>
      <c r="G747" s="7">
        <v>44925</v>
      </c>
      <c r="H747" s="8">
        <v>1819.699951171875</v>
      </c>
      <c r="I747" s="8">
        <v>226</v>
      </c>
      <c r="J747" s="8">
        <v>411252.18896484381</v>
      </c>
      <c r="K747" t="str">
        <f t="shared" si="12"/>
        <v>OK</v>
      </c>
    </row>
    <row r="748" spans="1:11" ht="15.6" x14ac:dyDescent="0.3">
      <c r="A748" s="7">
        <v>44928</v>
      </c>
      <c r="B748" s="8">
        <v>1000.48</v>
      </c>
      <c r="C748" s="8">
        <v>46.022500000000001</v>
      </c>
      <c r="D748" s="8">
        <v>355</v>
      </c>
      <c r="E748" s="8">
        <v>5850</v>
      </c>
      <c r="F748" s="9">
        <v>373.83</v>
      </c>
      <c r="G748" s="7">
        <v>44928</v>
      </c>
      <c r="H748" s="8">
        <f>AVERAGE(H746:H747,H749:H750)</f>
        <v>1832.9249877929688</v>
      </c>
      <c r="I748" s="8">
        <f>AVERAGE(I746:I747,I749:I750)</f>
        <v>225.94366836547852</v>
      </c>
      <c r="J748" s="8">
        <f>H748*I748</f>
        <v>414137.79558069329</v>
      </c>
      <c r="K748" t="str">
        <f t="shared" si="12"/>
        <v>OK</v>
      </c>
    </row>
    <row r="749" spans="1:11" ht="15.6" x14ac:dyDescent="0.3">
      <c r="A749" s="7">
        <v>44929</v>
      </c>
      <c r="B749" s="8">
        <v>1022.56</v>
      </c>
      <c r="C749" s="8">
        <v>44.97</v>
      </c>
      <c r="D749" s="8">
        <v>359.99</v>
      </c>
      <c r="E749" s="8">
        <v>5770</v>
      </c>
      <c r="F749" s="9">
        <v>374.35</v>
      </c>
      <c r="G749" s="7">
        <v>44929</v>
      </c>
      <c r="H749" s="8">
        <v>1839.699951171875</v>
      </c>
      <c r="I749" s="8">
        <v>225.22467041015619</v>
      </c>
      <c r="J749" s="8">
        <v>414345.81515626609</v>
      </c>
      <c r="K749" t="str">
        <f t="shared" si="12"/>
        <v>OK</v>
      </c>
    </row>
    <row r="750" spans="1:11" ht="15.6" x14ac:dyDescent="0.3">
      <c r="A750" s="7">
        <v>44930</v>
      </c>
      <c r="B750" s="8">
        <v>1031.76</v>
      </c>
      <c r="C750" s="8">
        <v>44.97</v>
      </c>
      <c r="D750" s="8">
        <v>358.32666666666671</v>
      </c>
      <c r="E750" s="8">
        <v>5750</v>
      </c>
      <c r="F750" s="9">
        <v>373.76</v>
      </c>
      <c r="G750" s="7">
        <v>44930</v>
      </c>
      <c r="H750" s="8">
        <v>1852.800048828125</v>
      </c>
      <c r="I750" s="8">
        <v>226.55000305175781</v>
      </c>
      <c r="J750" s="8">
        <v>419751.85671630868</v>
      </c>
      <c r="K750" t="str">
        <f t="shared" si="12"/>
        <v>OK</v>
      </c>
    </row>
    <row r="751" spans="1:11" ht="15.6" x14ac:dyDescent="0.3">
      <c r="A751" s="7">
        <v>44931</v>
      </c>
      <c r="B751" s="8">
        <v>995.23</v>
      </c>
      <c r="C751" s="8">
        <v>43.552500000000002</v>
      </c>
      <c r="D751" s="8">
        <v>359.43555555555548</v>
      </c>
      <c r="E751" s="8">
        <v>5610</v>
      </c>
      <c r="F751" s="9">
        <v>369.98</v>
      </c>
      <c r="G751" s="7">
        <v>44931</v>
      </c>
      <c r="H751" s="8">
        <v>1834.800048828125</v>
      </c>
      <c r="I751" s="8">
        <v>226.55000305175781</v>
      </c>
      <c r="J751" s="8">
        <v>415673.9566613771</v>
      </c>
      <c r="K751" t="str">
        <f t="shared" si="12"/>
        <v>OK</v>
      </c>
    </row>
    <row r="752" spans="1:11" ht="15.6" x14ac:dyDescent="0.3">
      <c r="A752" s="7">
        <v>44932</v>
      </c>
      <c r="B752" s="8">
        <v>983.01</v>
      </c>
      <c r="C752" s="8">
        <v>43.27</v>
      </c>
      <c r="D752" s="8">
        <v>359.99</v>
      </c>
      <c r="E752" s="8">
        <v>5400.1</v>
      </c>
      <c r="F752" s="9">
        <v>369</v>
      </c>
      <c r="G752" s="7">
        <v>44932</v>
      </c>
      <c r="H752" s="8">
        <v>1864.199951171875</v>
      </c>
      <c r="I752" s="8">
        <v>226.75</v>
      </c>
      <c r="J752" s="8">
        <v>422707.33892822271</v>
      </c>
      <c r="K752" t="str">
        <f t="shared" si="12"/>
        <v>OK</v>
      </c>
    </row>
    <row r="753" spans="1:11" ht="15.6" x14ac:dyDescent="0.3">
      <c r="A753" s="7">
        <v>44935</v>
      </c>
      <c r="B753" s="8">
        <v>984.99</v>
      </c>
      <c r="C753" s="8">
        <v>41</v>
      </c>
      <c r="D753" s="8">
        <v>354.8085185185185</v>
      </c>
      <c r="E753" s="8">
        <v>5600</v>
      </c>
      <c r="F753" s="9">
        <v>370.01</v>
      </c>
      <c r="G753" s="7">
        <v>44935</v>
      </c>
      <c r="H753" s="8">
        <v>1872.699951171875</v>
      </c>
      <c r="I753" s="8">
        <v>227</v>
      </c>
      <c r="J753" s="8">
        <v>425102.88891601563</v>
      </c>
      <c r="K753" t="str">
        <f t="shared" si="12"/>
        <v>OK</v>
      </c>
    </row>
    <row r="754" spans="1:11" ht="15.6" x14ac:dyDescent="0.3">
      <c r="A754" s="7">
        <v>44936</v>
      </c>
      <c r="B754" s="8">
        <v>972.37</v>
      </c>
      <c r="C754" s="8">
        <v>42.4</v>
      </c>
      <c r="D754" s="8">
        <v>345</v>
      </c>
      <c r="E754" s="8">
        <v>5600.1</v>
      </c>
      <c r="F754" s="9">
        <v>365.55</v>
      </c>
      <c r="G754" s="7">
        <v>44936</v>
      </c>
      <c r="H754" s="8">
        <v>1871.599975585938</v>
      </c>
      <c r="I754" s="8">
        <v>227.19999694824219</v>
      </c>
      <c r="J754" s="8">
        <v>425227.50874145521</v>
      </c>
      <c r="K754" t="str">
        <f t="shared" si="12"/>
        <v>OK</v>
      </c>
    </row>
    <row r="755" spans="1:11" ht="15.6" x14ac:dyDescent="0.3">
      <c r="A755" s="7">
        <v>44937</v>
      </c>
      <c r="B755" s="8">
        <v>979.01</v>
      </c>
      <c r="C755" s="8">
        <v>41.31</v>
      </c>
      <c r="D755" s="8">
        <v>347.6521296296296</v>
      </c>
      <c r="E755" s="8">
        <v>5675.0249999999996</v>
      </c>
      <c r="F755" s="9">
        <v>363</v>
      </c>
      <c r="G755" s="7">
        <v>44937</v>
      </c>
      <c r="H755" s="8">
        <v>1874.599975585938</v>
      </c>
      <c r="I755" s="8">
        <v>228</v>
      </c>
      <c r="J755" s="8">
        <v>427408.79443359381</v>
      </c>
      <c r="K755" t="str">
        <f t="shared" si="12"/>
        <v>OK</v>
      </c>
    </row>
    <row r="756" spans="1:11" ht="15.6" x14ac:dyDescent="0.3">
      <c r="A756" s="7">
        <v>44938</v>
      </c>
      <c r="B756" s="8">
        <v>970.97</v>
      </c>
      <c r="C756" s="8">
        <v>40.46</v>
      </c>
      <c r="D756" s="8">
        <v>342</v>
      </c>
      <c r="E756" s="8">
        <v>5850</v>
      </c>
      <c r="F756" s="9">
        <v>372.76</v>
      </c>
      <c r="G756" s="7">
        <v>44938</v>
      </c>
      <c r="H756" s="8">
        <v>1895.5</v>
      </c>
      <c r="I756" s="8">
        <v>228.05000305175781</v>
      </c>
      <c r="J756" s="8">
        <v>432268.78078460688</v>
      </c>
      <c r="K756" t="str">
        <f t="shared" si="12"/>
        <v>OK</v>
      </c>
    </row>
    <row r="757" spans="1:11" ht="15.6" x14ac:dyDescent="0.3">
      <c r="A757" s="7">
        <v>44939</v>
      </c>
      <c r="B757" s="8">
        <v>960</v>
      </c>
      <c r="C757" s="8">
        <v>40.479999999999997</v>
      </c>
      <c r="D757" s="8">
        <v>348.8</v>
      </c>
      <c r="E757" s="8">
        <v>5650</v>
      </c>
      <c r="F757" s="9">
        <v>372</v>
      </c>
      <c r="G757" s="7">
        <v>44939</v>
      </c>
      <c r="H757" s="8">
        <v>1918.400024414062</v>
      </c>
      <c r="I757" s="8">
        <v>228</v>
      </c>
      <c r="J757" s="8">
        <v>437395.20556640619</v>
      </c>
      <c r="K757" t="str">
        <f t="shared" si="12"/>
        <v>OK</v>
      </c>
    </row>
    <row r="758" spans="1:11" ht="15.6" x14ac:dyDescent="0.3">
      <c r="A758" s="7">
        <v>44942</v>
      </c>
      <c r="B758" s="8">
        <v>955</v>
      </c>
      <c r="C758" s="8">
        <v>40</v>
      </c>
      <c r="D758" s="8">
        <v>344.99</v>
      </c>
      <c r="E758" s="8">
        <v>5399</v>
      </c>
      <c r="F758" s="9">
        <v>372</v>
      </c>
      <c r="G758" s="7">
        <v>44942</v>
      </c>
      <c r="H758" s="8">
        <f>AVERAGE(H756:H757,H759:H760)</f>
        <v>1906.375</v>
      </c>
      <c r="I758" s="8">
        <f>AVERAGE(I756:I757,I759:I760)</f>
        <v>227.92641448974609</v>
      </c>
      <c r="J758" s="8">
        <f>H758*I758</f>
        <v>434513.21842288971</v>
      </c>
      <c r="K758" t="str">
        <f t="shared" si="12"/>
        <v>OK</v>
      </c>
    </row>
    <row r="759" spans="1:11" ht="15.6" x14ac:dyDescent="0.3">
      <c r="A759" s="7">
        <v>44943</v>
      </c>
      <c r="B759" s="8">
        <v>912.49</v>
      </c>
      <c r="C759" s="8">
        <v>37.44</v>
      </c>
      <c r="D759" s="8">
        <v>340</v>
      </c>
      <c r="E759" s="8">
        <v>5595</v>
      </c>
      <c r="F759" s="9">
        <v>365</v>
      </c>
      <c r="G759" s="7">
        <v>44943</v>
      </c>
      <c r="H759" s="8">
        <v>1907.199951171875</v>
      </c>
      <c r="I759" s="8">
        <v>227.40565490722659</v>
      </c>
      <c r="J759" s="8">
        <v>433708.05393527081</v>
      </c>
      <c r="K759" t="str">
        <f t="shared" si="12"/>
        <v>OK</v>
      </c>
    </row>
    <row r="760" spans="1:11" ht="15.6" x14ac:dyDescent="0.3">
      <c r="A760" s="7">
        <v>44944</v>
      </c>
      <c r="B760" s="8">
        <v>921.26</v>
      </c>
      <c r="C760" s="8">
        <v>37.25</v>
      </c>
      <c r="D760" s="8">
        <v>342.23</v>
      </c>
      <c r="E760" s="8">
        <v>5308</v>
      </c>
      <c r="F760" s="9">
        <v>360.5</v>
      </c>
      <c r="G760" s="7">
        <v>44944</v>
      </c>
      <c r="H760" s="8">
        <v>1904.400024414062</v>
      </c>
      <c r="I760" s="8">
        <v>228.25</v>
      </c>
      <c r="J760" s="8">
        <v>434679.30557250982</v>
      </c>
      <c r="K760" t="str">
        <f t="shared" si="12"/>
        <v>OK</v>
      </c>
    </row>
    <row r="761" spans="1:11" ht="15.6" x14ac:dyDescent="0.3">
      <c r="A761" s="7">
        <v>44945</v>
      </c>
      <c r="B761" s="8">
        <v>899.5</v>
      </c>
      <c r="C761" s="8">
        <v>35.93</v>
      </c>
      <c r="D761" s="8">
        <v>341.48</v>
      </c>
      <c r="E761" s="8">
        <v>5260</v>
      </c>
      <c r="F761" s="9">
        <v>352.62</v>
      </c>
      <c r="G761" s="7">
        <v>44945</v>
      </c>
      <c r="H761" s="8">
        <v>1922.099975585938</v>
      </c>
      <c r="I761" s="8">
        <v>228.30000305175781</v>
      </c>
      <c r="J761" s="8">
        <v>438815.43029205309</v>
      </c>
      <c r="K761" t="str">
        <f t="shared" si="12"/>
        <v>OK</v>
      </c>
    </row>
    <row r="762" spans="1:11" ht="15.6" x14ac:dyDescent="0.3">
      <c r="A762" s="7">
        <v>44946</v>
      </c>
      <c r="B762" s="8">
        <v>841.35</v>
      </c>
      <c r="C762" s="8">
        <v>34.049999999999997</v>
      </c>
      <c r="D762" s="8">
        <v>341.7</v>
      </c>
      <c r="E762" s="8">
        <v>5310</v>
      </c>
      <c r="F762" s="9">
        <v>352</v>
      </c>
      <c r="G762" s="7">
        <v>44946</v>
      </c>
      <c r="H762" s="8">
        <v>1926.400024414062</v>
      </c>
      <c r="I762" s="8">
        <v>228.8999938964844</v>
      </c>
      <c r="J762" s="8">
        <v>440952.95383056632</v>
      </c>
      <c r="K762" t="str">
        <f t="shared" si="12"/>
        <v>OK</v>
      </c>
    </row>
    <row r="763" spans="1:11" ht="15.6" x14ac:dyDescent="0.3">
      <c r="A763" s="7">
        <v>44949</v>
      </c>
      <c r="B763" s="8">
        <v>837.69</v>
      </c>
      <c r="C763" s="8">
        <v>34.01</v>
      </c>
      <c r="D763" s="8">
        <v>341.99</v>
      </c>
      <c r="E763" s="8">
        <v>5190.01</v>
      </c>
      <c r="F763" s="9">
        <v>339.91</v>
      </c>
      <c r="G763" s="7">
        <v>44949</v>
      </c>
      <c r="H763" s="8">
        <v>1927.099975585938</v>
      </c>
      <c r="I763" s="8">
        <v>228.3695068359375</v>
      </c>
      <c r="J763" s="8">
        <v>440090.87104810769</v>
      </c>
      <c r="K763" t="str">
        <f t="shared" si="12"/>
        <v>OK</v>
      </c>
    </row>
    <row r="764" spans="1:11" ht="15.6" x14ac:dyDescent="0.3">
      <c r="A764" s="7">
        <v>44950</v>
      </c>
      <c r="B764" s="8">
        <v>845.09</v>
      </c>
      <c r="C764" s="8">
        <v>35</v>
      </c>
      <c r="D764" s="8">
        <v>343.12</v>
      </c>
      <c r="E764" s="8">
        <v>5190</v>
      </c>
      <c r="F764" s="9">
        <v>337.1</v>
      </c>
      <c r="G764" s="7">
        <v>44950</v>
      </c>
      <c r="H764" s="8">
        <v>1933.900024414062</v>
      </c>
      <c r="I764" s="8">
        <v>229.8999938964844</v>
      </c>
      <c r="J764" s="8">
        <v>444603.60380920401</v>
      </c>
      <c r="K764" t="str">
        <f t="shared" si="12"/>
        <v>OK</v>
      </c>
    </row>
    <row r="765" spans="1:11" ht="15.6" x14ac:dyDescent="0.3">
      <c r="A765" s="7">
        <v>44951</v>
      </c>
      <c r="B765" s="8">
        <v>845.02</v>
      </c>
      <c r="C765" s="8">
        <v>37.22</v>
      </c>
      <c r="D765" s="8">
        <v>343.99</v>
      </c>
      <c r="E765" s="8">
        <v>5213</v>
      </c>
      <c r="F765" s="9">
        <v>340.92</v>
      </c>
      <c r="G765" s="7">
        <v>44951</v>
      </c>
      <c r="H765" s="8">
        <v>1941.199951171875</v>
      </c>
      <c r="I765" s="8">
        <v>230.03819274902341</v>
      </c>
      <c r="J765" s="8">
        <v>446550.12853207072</v>
      </c>
      <c r="K765" t="str">
        <f t="shared" si="12"/>
        <v>OK</v>
      </c>
    </row>
    <row r="766" spans="1:11" ht="15.6" x14ac:dyDescent="0.3">
      <c r="A766" s="7">
        <v>44952</v>
      </c>
      <c r="B766" s="8">
        <v>849.62</v>
      </c>
      <c r="C766" s="8">
        <v>40.01</v>
      </c>
      <c r="D766" s="8">
        <v>344.8</v>
      </c>
      <c r="E766" s="8">
        <v>5324.99</v>
      </c>
      <c r="F766" s="9">
        <v>341.36</v>
      </c>
      <c r="G766" s="7">
        <v>44952</v>
      </c>
      <c r="H766" s="8">
        <v>1929.099975585938</v>
      </c>
      <c r="I766" s="8">
        <v>229.8999938964844</v>
      </c>
      <c r="J766" s="8">
        <v>443500.07261291519</v>
      </c>
      <c r="K766" t="str">
        <f t="shared" si="12"/>
        <v>OK</v>
      </c>
    </row>
    <row r="767" spans="1:11" ht="15.6" x14ac:dyDescent="0.3">
      <c r="A767" s="7">
        <v>44953</v>
      </c>
      <c r="B767" s="8">
        <v>802.45</v>
      </c>
      <c r="C767" s="8">
        <v>42.97</v>
      </c>
      <c r="D767" s="8">
        <v>344.39499999999998</v>
      </c>
      <c r="E767" s="8">
        <v>5280</v>
      </c>
      <c r="F767" s="9">
        <v>345.76</v>
      </c>
      <c r="G767" s="7">
        <v>44953</v>
      </c>
      <c r="H767" s="8">
        <v>1928.599975585938</v>
      </c>
      <c r="I767" s="8">
        <v>250</v>
      </c>
      <c r="J767" s="8">
        <v>482149.99389648438</v>
      </c>
      <c r="K767" t="str">
        <f t="shared" si="12"/>
        <v>OK</v>
      </c>
    </row>
    <row r="768" spans="1:11" ht="15.6" x14ac:dyDescent="0.3">
      <c r="A768" s="7">
        <v>44956</v>
      </c>
      <c r="B768" s="8">
        <v>823.37</v>
      </c>
      <c r="C768" s="8">
        <v>44.3</v>
      </c>
      <c r="D768" s="8">
        <v>344.59750000000003</v>
      </c>
      <c r="E768" s="8">
        <v>5160</v>
      </c>
      <c r="F768" s="9">
        <v>338.29</v>
      </c>
      <c r="G768" s="7">
        <v>44956</v>
      </c>
      <c r="H768" s="8">
        <v>1922.900024414062</v>
      </c>
      <c r="I768" s="8">
        <v>249.15179443359381</v>
      </c>
      <c r="J768" s="8">
        <v>479093.9915991649</v>
      </c>
      <c r="K768" t="str">
        <f t="shared" si="12"/>
        <v>OK</v>
      </c>
    </row>
    <row r="769" spans="1:11" ht="15.6" x14ac:dyDescent="0.3">
      <c r="A769" s="7">
        <v>44957</v>
      </c>
      <c r="B769" s="8">
        <v>841</v>
      </c>
      <c r="C769" s="8">
        <v>46.5</v>
      </c>
      <c r="D769" s="8">
        <v>344.49624999999997</v>
      </c>
      <c r="E769" s="8">
        <v>5275</v>
      </c>
      <c r="F769" s="9">
        <v>342.42</v>
      </c>
      <c r="G769" s="7">
        <v>44957</v>
      </c>
      <c r="H769" s="8">
        <v>1929.5</v>
      </c>
      <c r="I769" s="8">
        <v>269</v>
      </c>
      <c r="J769" s="8">
        <v>519035.5</v>
      </c>
      <c r="K769" t="str">
        <f t="shared" si="12"/>
        <v>OK</v>
      </c>
    </row>
    <row r="770" spans="1:11" ht="15.6" x14ac:dyDescent="0.3">
      <c r="A770" s="7">
        <v>44958</v>
      </c>
      <c r="B770" s="8">
        <v>840.27</v>
      </c>
      <c r="C770" s="8">
        <v>46.72</v>
      </c>
      <c r="D770" s="8">
        <v>344.546875</v>
      </c>
      <c r="E770" s="8">
        <v>5205.01</v>
      </c>
      <c r="F770" s="9">
        <v>348.89</v>
      </c>
      <c r="G770" s="7">
        <v>44958</v>
      </c>
      <c r="H770" s="8">
        <v>1927.800048828125</v>
      </c>
      <c r="I770" s="8">
        <v>267.5</v>
      </c>
      <c r="J770" s="8">
        <v>515686.51306152338</v>
      </c>
      <c r="K770" t="str">
        <f t="shared" si="12"/>
        <v>OK</v>
      </c>
    </row>
    <row r="771" spans="1:11" ht="15.6" x14ac:dyDescent="0.3">
      <c r="A771" s="7">
        <v>44959</v>
      </c>
      <c r="B771" s="8">
        <v>846.93</v>
      </c>
      <c r="C771" s="8">
        <v>46</v>
      </c>
      <c r="D771" s="8">
        <v>344.31437499999993</v>
      </c>
      <c r="E771" s="8">
        <v>5300</v>
      </c>
      <c r="F771" s="9">
        <v>354.99</v>
      </c>
      <c r="G771" s="7">
        <v>44959</v>
      </c>
      <c r="H771" s="8">
        <v>1916.300048828125</v>
      </c>
      <c r="I771" s="8">
        <v>266.5</v>
      </c>
      <c r="J771" s="8">
        <v>510693.96301269531</v>
      </c>
      <c r="K771" t="str">
        <f t="shared" si="12"/>
        <v>OK</v>
      </c>
    </row>
    <row r="772" spans="1:11" ht="15.6" x14ac:dyDescent="0.3">
      <c r="A772" s="7">
        <v>44960</v>
      </c>
      <c r="B772" s="8">
        <v>843.37</v>
      </c>
      <c r="C772" s="8">
        <v>46</v>
      </c>
      <c r="D772" s="8">
        <v>343.1903125</v>
      </c>
      <c r="E772" s="8">
        <v>5364</v>
      </c>
      <c r="F772" s="9">
        <v>355</v>
      </c>
      <c r="G772" s="7">
        <v>44960</v>
      </c>
      <c r="H772" s="8">
        <v>1862.900024414062</v>
      </c>
      <c r="I772" s="8">
        <v>270.20001220703119</v>
      </c>
      <c r="J772" s="8">
        <v>503355.6093371585</v>
      </c>
      <c r="K772" t="str">
        <f t="shared" si="12"/>
        <v>OK</v>
      </c>
    </row>
    <row r="773" spans="1:11" ht="15.6" x14ac:dyDescent="0.3">
      <c r="A773" s="7">
        <v>44963</v>
      </c>
      <c r="B773" s="8">
        <v>859.78</v>
      </c>
      <c r="C773" s="8">
        <v>48.77</v>
      </c>
      <c r="D773" s="8">
        <v>343.9</v>
      </c>
      <c r="E773" s="8">
        <v>5299.99</v>
      </c>
      <c r="F773" s="9">
        <v>349.51</v>
      </c>
      <c r="G773" s="7">
        <v>44963</v>
      </c>
      <c r="H773" s="8">
        <v>1866.199951171875</v>
      </c>
      <c r="I773" s="8">
        <v>276.33209228515619</v>
      </c>
      <c r="J773" s="8">
        <v>515690.93712978071</v>
      </c>
      <c r="K773" t="str">
        <f t="shared" si="12"/>
        <v>OK</v>
      </c>
    </row>
    <row r="774" spans="1:11" ht="15.6" x14ac:dyDescent="0.3">
      <c r="A774" s="7">
        <v>44964</v>
      </c>
      <c r="B774" s="8">
        <v>847.54</v>
      </c>
      <c r="C774" s="8">
        <v>49.78</v>
      </c>
      <c r="D774" s="8">
        <v>340</v>
      </c>
      <c r="E774" s="8">
        <v>5338.99</v>
      </c>
      <c r="F774" s="9">
        <v>350.25</v>
      </c>
      <c r="G774" s="7">
        <v>44964</v>
      </c>
      <c r="H774" s="8">
        <v>1871.699951171875</v>
      </c>
      <c r="I774" s="8">
        <v>274.79998779296881</v>
      </c>
      <c r="J774" s="8">
        <v>514343.12373413151</v>
      </c>
      <c r="K774" t="str">
        <f t="shared" si="12"/>
        <v>OK</v>
      </c>
    </row>
    <row r="775" spans="1:11" ht="15.6" x14ac:dyDescent="0.3">
      <c r="A775" s="7">
        <v>44965</v>
      </c>
      <c r="B775" s="8">
        <v>852.9</v>
      </c>
      <c r="C775" s="8">
        <v>48.05</v>
      </c>
      <c r="D775" s="8">
        <v>345.47250000000003</v>
      </c>
      <c r="E775" s="8">
        <v>5315</v>
      </c>
      <c r="F775" s="9">
        <v>354.4</v>
      </c>
      <c r="G775" s="7">
        <v>44965</v>
      </c>
      <c r="H775" s="8">
        <v>1877.400024414062</v>
      </c>
      <c r="I775" s="8">
        <v>275.95001220703119</v>
      </c>
      <c r="J775" s="8">
        <v>518068.55965454131</v>
      </c>
      <c r="K775" t="str">
        <f t="shared" si="12"/>
        <v>OK</v>
      </c>
    </row>
    <row r="776" spans="1:11" ht="15.6" x14ac:dyDescent="0.3">
      <c r="A776" s="7">
        <v>44966</v>
      </c>
      <c r="B776" s="8">
        <v>855.66</v>
      </c>
      <c r="C776" s="8">
        <v>49.5</v>
      </c>
      <c r="D776" s="8">
        <v>349.99</v>
      </c>
      <c r="E776" s="8">
        <v>5534.99</v>
      </c>
      <c r="F776" s="9">
        <v>371.17</v>
      </c>
      <c r="G776" s="7">
        <v>44966</v>
      </c>
      <c r="H776" s="8">
        <v>1866.199951171875</v>
      </c>
      <c r="I776" s="8">
        <v>274</v>
      </c>
      <c r="J776" s="8">
        <v>511338.78662109381</v>
      </c>
      <c r="K776" t="str">
        <f t="shared" si="12"/>
        <v>OK</v>
      </c>
    </row>
    <row r="777" spans="1:11" ht="15.6" x14ac:dyDescent="0.3">
      <c r="A777" s="7">
        <v>44967</v>
      </c>
      <c r="B777" s="8">
        <v>855.01</v>
      </c>
      <c r="C777" s="8">
        <v>47.2</v>
      </c>
      <c r="D777" s="8">
        <v>348</v>
      </c>
      <c r="E777" s="8">
        <v>5441.67</v>
      </c>
      <c r="F777" s="9">
        <v>376.29</v>
      </c>
      <c r="G777" s="7">
        <v>44967</v>
      </c>
      <c r="H777" s="8">
        <v>1862.800048828125</v>
      </c>
      <c r="I777" s="8">
        <v>269.14999389648438</v>
      </c>
      <c r="J777" s="8">
        <v>501372.62177246058</v>
      </c>
      <c r="K777" t="str">
        <f t="shared" si="12"/>
        <v>OK</v>
      </c>
    </row>
    <row r="778" spans="1:11" ht="15.6" x14ac:dyDescent="0.3">
      <c r="A778" s="7">
        <v>44970</v>
      </c>
      <c r="B778" s="8">
        <v>875.58</v>
      </c>
      <c r="C778" s="8">
        <v>47.22</v>
      </c>
      <c r="D778" s="8">
        <v>347.85</v>
      </c>
      <c r="E778" s="8">
        <v>5450</v>
      </c>
      <c r="F778" s="9">
        <v>369.03</v>
      </c>
      <c r="G778" s="7">
        <v>44970</v>
      </c>
      <c r="H778" s="8">
        <v>1851.900024414062</v>
      </c>
      <c r="I778" s="8">
        <v>267.77938842773438</v>
      </c>
      <c r="J778" s="8">
        <v>495900.65596690401</v>
      </c>
      <c r="K778" t="str">
        <f t="shared" si="12"/>
        <v>OK</v>
      </c>
    </row>
    <row r="779" spans="1:11" ht="15.6" x14ac:dyDescent="0.3">
      <c r="A779" s="7">
        <v>44971</v>
      </c>
      <c r="B779" s="8">
        <v>871.95</v>
      </c>
      <c r="C779" s="8">
        <v>45.65</v>
      </c>
      <c r="D779" s="8">
        <v>347.92500000000001</v>
      </c>
      <c r="E779" s="8">
        <v>5399</v>
      </c>
      <c r="F779" s="9">
        <v>367.1825</v>
      </c>
      <c r="G779" s="7">
        <v>44971</v>
      </c>
      <c r="H779" s="8">
        <v>1854</v>
      </c>
      <c r="I779" s="8">
        <v>265.52496337890619</v>
      </c>
      <c r="J779" s="8">
        <v>492283.28210449219</v>
      </c>
      <c r="K779" t="str">
        <f t="shared" si="12"/>
        <v>OK</v>
      </c>
    </row>
    <row r="780" spans="1:11" ht="15.6" x14ac:dyDescent="0.3">
      <c r="A780" s="7">
        <v>44972</v>
      </c>
      <c r="B780" s="8">
        <v>890.74</v>
      </c>
      <c r="C780" s="8">
        <v>45.45</v>
      </c>
      <c r="D780" s="8">
        <v>351.72500000000008</v>
      </c>
      <c r="E780" s="8">
        <v>5354.95</v>
      </c>
      <c r="F780" s="9">
        <v>363.41</v>
      </c>
      <c r="G780" s="7">
        <v>44972</v>
      </c>
      <c r="H780" s="8">
        <v>1834.199951171875</v>
      </c>
      <c r="I780" s="8">
        <v>267</v>
      </c>
      <c r="J780" s="8">
        <v>489731.38696289063</v>
      </c>
      <c r="K780" t="str">
        <f t="shared" si="12"/>
        <v>OK</v>
      </c>
    </row>
    <row r="781" spans="1:11" ht="15.6" x14ac:dyDescent="0.3">
      <c r="A781" s="7">
        <v>44973</v>
      </c>
      <c r="B781" s="8">
        <v>897.74</v>
      </c>
      <c r="C781" s="8">
        <v>42.96</v>
      </c>
      <c r="D781" s="8">
        <v>353.51</v>
      </c>
      <c r="E781" s="8">
        <v>5381.05</v>
      </c>
      <c r="F781" s="9">
        <v>360</v>
      </c>
      <c r="G781" s="7">
        <v>44973</v>
      </c>
      <c r="H781" s="8">
        <v>1842</v>
      </c>
      <c r="I781" s="8">
        <v>264.3621826171875</v>
      </c>
      <c r="J781" s="8">
        <v>486955.14038085938</v>
      </c>
      <c r="K781" t="str">
        <f t="shared" si="12"/>
        <v>OK</v>
      </c>
    </row>
    <row r="782" spans="1:11" ht="15.6" x14ac:dyDescent="0.3">
      <c r="A782" s="7">
        <v>44974</v>
      </c>
      <c r="B782" s="8">
        <v>887.03</v>
      </c>
      <c r="C782" s="8">
        <v>43.57</v>
      </c>
      <c r="D782" s="8">
        <v>359.4</v>
      </c>
      <c r="E782" s="8">
        <v>5378.333333333333</v>
      </c>
      <c r="F782" s="9">
        <v>360</v>
      </c>
      <c r="G782" s="7">
        <v>44974</v>
      </c>
      <c r="H782" s="8">
        <v>1840.400024414062</v>
      </c>
      <c r="I782" s="8">
        <v>262.74563598632813</v>
      </c>
      <c r="J782" s="8">
        <v>483557.07488392672</v>
      </c>
      <c r="K782" t="str">
        <f t="shared" si="12"/>
        <v>OK</v>
      </c>
    </row>
    <row r="783" spans="1:11" ht="15.6" x14ac:dyDescent="0.3">
      <c r="A783" s="7">
        <v>44978</v>
      </c>
      <c r="B783" s="8">
        <v>860.02</v>
      </c>
      <c r="C783" s="8">
        <v>46.81</v>
      </c>
      <c r="D783" s="8">
        <v>353.59750000000003</v>
      </c>
      <c r="E783" s="8">
        <v>5347.833333333333</v>
      </c>
      <c r="F783" s="9">
        <v>355</v>
      </c>
      <c r="G783" s="7">
        <v>44978</v>
      </c>
      <c r="H783" s="8">
        <v>1833</v>
      </c>
      <c r="I783" s="8">
        <v>260.18106079101563</v>
      </c>
      <c r="J783" s="8">
        <v>476911.88442993158</v>
      </c>
      <c r="K783" t="str">
        <f t="shared" si="12"/>
        <v>OK</v>
      </c>
    </row>
    <row r="784" spans="1:11" ht="15.6" x14ac:dyDescent="0.3">
      <c r="A784" s="7">
        <v>44979</v>
      </c>
      <c r="B784" s="8">
        <v>861.01</v>
      </c>
      <c r="C784" s="8">
        <v>47.41</v>
      </c>
      <c r="D784" s="8">
        <v>350</v>
      </c>
      <c r="E784" s="8">
        <v>5314</v>
      </c>
      <c r="F784" s="9">
        <v>355.64</v>
      </c>
      <c r="G784" s="7">
        <v>44979</v>
      </c>
      <c r="H784" s="8">
        <v>1832</v>
      </c>
      <c r="I784" s="8">
        <v>260.95068359375</v>
      </c>
      <c r="J784" s="8">
        <v>478061.65234375</v>
      </c>
      <c r="K784" t="str">
        <f t="shared" si="12"/>
        <v>OK</v>
      </c>
    </row>
    <row r="785" spans="1:11" ht="15.6" x14ac:dyDescent="0.3">
      <c r="A785" s="7">
        <v>44980</v>
      </c>
      <c r="B785" s="8">
        <v>870.15</v>
      </c>
      <c r="C785" s="8">
        <v>47.44</v>
      </c>
      <c r="D785" s="8">
        <v>350</v>
      </c>
      <c r="E785" s="8">
        <v>5300</v>
      </c>
      <c r="F785" s="9">
        <v>355</v>
      </c>
      <c r="G785" s="7">
        <v>44980</v>
      </c>
      <c r="H785" s="8">
        <v>1818</v>
      </c>
      <c r="I785" s="8">
        <v>260.1884765625</v>
      </c>
      <c r="J785" s="8">
        <v>473022.650390625</v>
      </c>
      <c r="K785" t="str">
        <f t="shared" si="12"/>
        <v>OK</v>
      </c>
    </row>
    <row r="786" spans="1:11" ht="15.6" x14ac:dyDescent="0.3">
      <c r="A786" s="7">
        <v>44981</v>
      </c>
      <c r="B786" s="8">
        <v>879.22</v>
      </c>
      <c r="C786" s="8">
        <v>48.58</v>
      </c>
      <c r="D786" s="8">
        <v>348.9</v>
      </c>
      <c r="E786" s="8">
        <v>5288.5</v>
      </c>
      <c r="F786" s="9">
        <v>350.72</v>
      </c>
      <c r="G786" s="7">
        <v>44981</v>
      </c>
      <c r="H786" s="8">
        <v>1808.800048828125</v>
      </c>
      <c r="I786" s="8">
        <v>259.44097900390619</v>
      </c>
      <c r="J786" s="8">
        <v>469276.85549028218</v>
      </c>
      <c r="K786" t="str">
        <f t="shared" si="12"/>
        <v>OK</v>
      </c>
    </row>
    <row r="787" spans="1:11" ht="15.6" x14ac:dyDescent="0.3">
      <c r="A787" s="7">
        <v>44984</v>
      </c>
      <c r="B787" s="8">
        <v>883.09</v>
      </c>
      <c r="C787" s="8">
        <v>49.16</v>
      </c>
      <c r="D787" s="8">
        <v>347.99</v>
      </c>
      <c r="E787" s="8">
        <v>5300</v>
      </c>
      <c r="F787" s="9">
        <v>354.65</v>
      </c>
      <c r="G787" s="7">
        <v>44984</v>
      </c>
      <c r="H787" s="8">
        <v>1817</v>
      </c>
      <c r="I787" s="8">
        <v>256.2899169921875</v>
      </c>
      <c r="J787" s="8">
        <v>465678.77917480469</v>
      </c>
      <c r="K787" t="str">
        <f t="shared" si="12"/>
        <v>OK</v>
      </c>
    </row>
    <row r="788" spans="1:11" ht="15.6" x14ac:dyDescent="0.3">
      <c r="A788" s="7">
        <v>44985</v>
      </c>
      <c r="B788" s="8">
        <v>885.38</v>
      </c>
      <c r="C788" s="8">
        <v>47.81</v>
      </c>
      <c r="D788" s="8">
        <v>349.89</v>
      </c>
      <c r="E788" s="8">
        <v>5240</v>
      </c>
      <c r="F788" s="9">
        <v>353.12333333333328</v>
      </c>
      <c r="G788" s="7">
        <v>44985</v>
      </c>
      <c r="H788" s="8">
        <v>1828.900024414062</v>
      </c>
      <c r="I788" s="8">
        <v>259.5</v>
      </c>
      <c r="J788" s="8">
        <v>474599.55633544922</v>
      </c>
      <c r="K788" t="str">
        <f t="shared" si="12"/>
        <v>OK</v>
      </c>
    </row>
    <row r="789" spans="1:11" ht="15.6" x14ac:dyDescent="0.3">
      <c r="A789" s="7">
        <v>44986</v>
      </c>
      <c r="B789" s="8">
        <v>883.81</v>
      </c>
      <c r="C789" s="8">
        <v>48.76</v>
      </c>
      <c r="D789" s="8">
        <v>350.92666666666668</v>
      </c>
      <c r="E789" s="8">
        <v>5464</v>
      </c>
      <c r="F789" s="9">
        <v>353.44333333333333</v>
      </c>
      <c r="G789" s="7">
        <v>44986</v>
      </c>
      <c r="H789" s="8">
        <v>1837.699951171875</v>
      </c>
      <c r="I789" s="8">
        <v>261.10000610351563</v>
      </c>
      <c r="J789" s="8">
        <v>479823.46846740693</v>
      </c>
      <c r="K789" t="str">
        <f t="shared" si="12"/>
        <v>OK</v>
      </c>
    </row>
    <row r="790" spans="1:11" ht="15.6" x14ac:dyDescent="0.3">
      <c r="A790" s="7">
        <v>44987</v>
      </c>
      <c r="B790" s="8">
        <v>878.14</v>
      </c>
      <c r="C790" s="8">
        <v>49.13</v>
      </c>
      <c r="D790" s="8">
        <v>350.67916666666667</v>
      </c>
      <c r="E790" s="8">
        <v>5299.78</v>
      </c>
      <c r="F790" s="9">
        <v>354</v>
      </c>
      <c r="G790" s="7">
        <v>44987</v>
      </c>
      <c r="H790" s="8">
        <v>1833.5</v>
      </c>
      <c r="I790" s="8">
        <v>264.73065185546881</v>
      </c>
      <c r="J790" s="8">
        <v>485383.65017700201</v>
      </c>
      <c r="K790" t="str">
        <f t="shared" si="12"/>
        <v>OK</v>
      </c>
    </row>
    <row r="791" spans="1:11" ht="15.6" x14ac:dyDescent="0.3">
      <c r="A791" s="7">
        <v>44988</v>
      </c>
      <c r="B791" s="8">
        <v>887.1</v>
      </c>
      <c r="C791" s="8">
        <v>50.52</v>
      </c>
      <c r="D791" s="8">
        <v>354.9</v>
      </c>
      <c r="E791" s="8">
        <v>5400</v>
      </c>
      <c r="F791" s="9">
        <v>352</v>
      </c>
      <c r="G791" s="7">
        <v>44988</v>
      </c>
      <c r="H791" s="8">
        <v>1847.699951171875</v>
      </c>
      <c r="I791" s="8">
        <v>281.39999389648438</v>
      </c>
      <c r="J791" s="8">
        <v>519942.7549823001</v>
      </c>
      <c r="K791" t="str">
        <f t="shared" si="12"/>
        <v>OK</v>
      </c>
    </row>
    <row r="792" spans="1:11" ht="15.6" x14ac:dyDescent="0.3">
      <c r="A792" s="7">
        <v>44991</v>
      </c>
      <c r="B792" s="8">
        <v>886.09</v>
      </c>
      <c r="C792" s="8">
        <v>50.87</v>
      </c>
      <c r="D792" s="8">
        <v>347</v>
      </c>
      <c r="E792" s="8">
        <v>5266.03</v>
      </c>
      <c r="F792" s="9">
        <v>352</v>
      </c>
      <c r="G792" s="7">
        <v>44991</v>
      </c>
      <c r="H792" s="8">
        <v>1847.900024414062</v>
      </c>
      <c r="I792" s="8">
        <v>275.5</v>
      </c>
      <c r="J792" s="8">
        <v>509096.45672607422</v>
      </c>
      <c r="K792" t="str">
        <f t="shared" si="12"/>
        <v>OK</v>
      </c>
    </row>
    <row r="793" spans="1:11" ht="15.6" x14ac:dyDescent="0.3">
      <c r="A793" s="7">
        <v>44992</v>
      </c>
      <c r="B793" s="8">
        <v>889.84</v>
      </c>
      <c r="C793" s="8">
        <v>50.64</v>
      </c>
      <c r="D793" s="8">
        <v>351.96333333333331</v>
      </c>
      <c r="E793" s="8">
        <v>5265</v>
      </c>
      <c r="F793" s="9">
        <v>349.05</v>
      </c>
      <c r="G793" s="7">
        <v>44992</v>
      </c>
      <c r="H793" s="8">
        <v>1813.900024414062</v>
      </c>
      <c r="I793" s="8">
        <v>275.25</v>
      </c>
      <c r="J793" s="8">
        <v>499275.9817199707</v>
      </c>
      <c r="K793" t="str">
        <f t="shared" si="12"/>
        <v>OK</v>
      </c>
    </row>
    <row r="794" spans="1:11" ht="15.6" x14ac:dyDescent="0.3">
      <c r="A794" s="7">
        <v>44993</v>
      </c>
      <c r="B794" s="8">
        <v>889.91</v>
      </c>
      <c r="C794" s="8">
        <v>52.64</v>
      </c>
      <c r="D794" s="8">
        <v>353.99</v>
      </c>
      <c r="E794" s="8">
        <v>5495</v>
      </c>
      <c r="F794" s="9">
        <v>350</v>
      </c>
      <c r="G794" s="7">
        <v>44993</v>
      </c>
      <c r="H794" s="8">
        <v>1812.699951171875</v>
      </c>
      <c r="I794" s="8">
        <v>275.5</v>
      </c>
      <c r="J794" s="8">
        <v>499398.83654785162</v>
      </c>
      <c r="K794" t="str">
        <f t="shared" si="12"/>
        <v>OK</v>
      </c>
    </row>
    <row r="795" spans="1:11" ht="15.6" x14ac:dyDescent="0.3">
      <c r="A795" s="7">
        <v>44994</v>
      </c>
      <c r="B795" s="8">
        <v>894.92</v>
      </c>
      <c r="C795" s="8">
        <v>54.87</v>
      </c>
      <c r="D795" s="8">
        <v>351.93333333333328</v>
      </c>
      <c r="E795" s="8">
        <v>5371.666666666667</v>
      </c>
      <c r="F795" s="9">
        <v>349.5</v>
      </c>
      <c r="G795" s="7">
        <v>44994</v>
      </c>
      <c r="H795" s="8">
        <v>1829.300048828125</v>
      </c>
      <c r="I795" s="8">
        <v>277.79998779296881</v>
      </c>
      <c r="J795" s="8">
        <v>508179.53123413032</v>
      </c>
      <c r="K795" t="str">
        <f t="shared" si="12"/>
        <v>OK</v>
      </c>
    </row>
    <row r="796" spans="1:11" ht="15.6" x14ac:dyDescent="0.3">
      <c r="A796" s="7">
        <v>44995</v>
      </c>
      <c r="B796" s="8">
        <v>914.47</v>
      </c>
      <c r="C796" s="8">
        <v>58.96</v>
      </c>
      <c r="D796" s="8">
        <v>359.99</v>
      </c>
      <c r="E796" s="8">
        <v>5379.166666666667</v>
      </c>
      <c r="F796" s="9">
        <v>350.5</v>
      </c>
      <c r="G796" s="7">
        <v>44995</v>
      </c>
      <c r="H796" s="8">
        <v>1862</v>
      </c>
      <c r="I796" s="8">
        <v>282.70001220703119</v>
      </c>
      <c r="J796" s="8">
        <v>526387.42272949219</v>
      </c>
      <c r="K796" t="str">
        <f t="shared" si="12"/>
        <v>OK</v>
      </c>
    </row>
    <row r="797" spans="1:11" ht="15.6" x14ac:dyDescent="0.3">
      <c r="A797" s="7">
        <v>44998</v>
      </c>
      <c r="B797" s="8">
        <v>900.95</v>
      </c>
      <c r="C797" s="8">
        <v>60.02</v>
      </c>
      <c r="D797" s="8">
        <v>341.79</v>
      </c>
      <c r="E797" s="8">
        <v>5355</v>
      </c>
      <c r="F797" s="9">
        <v>355</v>
      </c>
      <c r="G797" s="7">
        <v>44998</v>
      </c>
      <c r="H797" s="8">
        <v>1911.699951171875</v>
      </c>
      <c r="I797" s="8">
        <v>277.79541015625</v>
      </c>
      <c r="J797" s="8">
        <v>531061.47203147411</v>
      </c>
      <c r="K797" t="str">
        <f t="shared" si="12"/>
        <v>OK</v>
      </c>
    </row>
    <row r="798" spans="1:11" ht="15.6" x14ac:dyDescent="0.3">
      <c r="A798" s="7">
        <v>44999</v>
      </c>
      <c r="B798" s="8">
        <v>900.43</v>
      </c>
      <c r="C798" s="8">
        <v>58.55</v>
      </c>
      <c r="D798" s="8">
        <v>348.64499999999998</v>
      </c>
      <c r="E798" s="8">
        <v>5295</v>
      </c>
      <c r="F798" s="9">
        <v>355.79</v>
      </c>
      <c r="G798" s="7">
        <v>44999</v>
      </c>
      <c r="H798" s="8">
        <v>1906.199951171875</v>
      </c>
      <c r="I798" s="8">
        <v>281.70001220703119</v>
      </c>
      <c r="J798" s="8">
        <v>536976.54951415956</v>
      </c>
      <c r="K798" t="str">
        <f t="shared" si="12"/>
        <v>OK</v>
      </c>
    </row>
    <row r="799" spans="1:11" ht="15.6" x14ac:dyDescent="0.3">
      <c r="A799" s="7">
        <v>45000</v>
      </c>
      <c r="B799" s="8">
        <v>900</v>
      </c>
      <c r="C799" s="8">
        <v>59.8</v>
      </c>
      <c r="D799" s="8">
        <v>344.9</v>
      </c>
      <c r="E799" s="8">
        <v>5255</v>
      </c>
      <c r="F799" s="9">
        <v>364</v>
      </c>
      <c r="G799" s="7">
        <v>45000</v>
      </c>
      <c r="H799" s="8">
        <v>1926.599975585938</v>
      </c>
      <c r="I799" s="8">
        <v>281.25</v>
      </c>
      <c r="J799" s="8">
        <v>541856.24313354492</v>
      </c>
      <c r="K799" t="str">
        <f t="shared" si="12"/>
        <v>OK</v>
      </c>
    </row>
    <row r="800" spans="1:11" ht="15.6" x14ac:dyDescent="0.3">
      <c r="A800" s="7">
        <v>45001</v>
      </c>
      <c r="B800" s="8">
        <v>902.01</v>
      </c>
      <c r="C800" s="8">
        <v>58.63</v>
      </c>
      <c r="D800" s="8">
        <v>347.9</v>
      </c>
      <c r="E800" s="8">
        <v>5115</v>
      </c>
      <c r="F800" s="9">
        <v>362.4</v>
      </c>
      <c r="G800" s="7">
        <v>45001</v>
      </c>
      <c r="H800" s="8">
        <v>1919</v>
      </c>
      <c r="I800" s="8">
        <v>283</v>
      </c>
      <c r="J800" s="8">
        <v>543077</v>
      </c>
      <c r="K800" t="str">
        <f t="shared" si="12"/>
        <v>OK</v>
      </c>
    </row>
    <row r="801" spans="1:11" ht="15.6" x14ac:dyDescent="0.3">
      <c r="A801" s="7">
        <v>45002</v>
      </c>
      <c r="B801" s="8">
        <v>896.3</v>
      </c>
      <c r="C801" s="8">
        <v>57.81</v>
      </c>
      <c r="D801" s="8">
        <v>347.6</v>
      </c>
      <c r="E801" s="8">
        <v>5183.666666666667</v>
      </c>
      <c r="F801" s="9">
        <v>358.2</v>
      </c>
      <c r="G801" s="7">
        <v>45002</v>
      </c>
      <c r="H801" s="8">
        <v>1969.800048828125</v>
      </c>
      <c r="I801" s="8">
        <v>283</v>
      </c>
      <c r="J801" s="8">
        <v>557453.41381835938</v>
      </c>
      <c r="K801" t="str">
        <f t="shared" ref="K801:K866" si="13">IF(A801=G801,"OK","Mismatched")</f>
        <v>OK</v>
      </c>
    </row>
    <row r="802" spans="1:11" ht="15.6" x14ac:dyDescent="0.3">
      <c r="A802" s="7">
        <v>45005</v>
      </c>
      <c r="B802" s="8">
        <v>894.24</v>
      </c>
      <c r="C802" s="8">
        <v>56.56</v>
      </c>
      <c r="D802" s="8">
        <v>350</v>
      </c>
      <c r="E802" s="8">
        <v>5119.9541666666664</v>
      </c>
      <c r="F802" s="9">
        <v>358.99</v>
      </c>
      <c r="G802" s="7">
        <v>45005</v>
      </c>
      <c r="H802" s="8">
        <v>1979.199951171875</v>
      </c>
      <c r="I802" s="8">
        <v>276.32595825195313</v>
      </c>
      <c r="J802" s="8">
        <v>546904.32307978719</v>
      </c>
      <c r="K802" t="str">
        <f t="shared" si="13"/>
        <v>OK</v>
      </c>
    </row>
    <row r="803" spans="1:11" ht="15.6" x14ac:dyDescent="0.3">
      <c r="A803" s="7">
        <v>45006</v>
      </c>
      <c r="B803" s="8">
        <v>899.99</v>
      </c>
      <c r="C803" s="8">
        <v>56</v>
      </c>
      <c r="D803" s="8">
        <v>349.2</v>
      </c>
      <c r="E803" s="8">
        <v>5181</v>
      </c>
      <c r="F803" s="9">
        <v>339.33</v>
      </c>
      <c r="G803" s="7">
        <v>45006</v>
      </c>
      <c r="H803" s="8">
        <v>1938</v>
      </c>
      <c r="I803" s="8">
        <v>280.39047241210938</v>
      </c>
      <c r="J803" s="8">
        <v>543396.73553466797</v>
      </c>
      <c r="K803" t="str">
        <f t="shared" si="13"/>
        <v>OK</v>
      </c>
    </row>
    <row r="804" spans="1:11" ht="15.6" x14ac:dyDescent="0.3">
      <c r="A804" s="7">
        <v>45007</v>
      </c>
      <c r="B804" s="8">
        <v>900</v>
      </c>
      <c r="C804" s="8">
        <v>56.01</v>
      </c>
      <c r="D804" s="8">
        <v>350</v>
      </c>
      <c r="E804" s="8">
        <v>5000.1499999999996</v>
      </c>
      <c r="F804" s="9">
        <v>339.28</v>
      </c>
      <c r="G804" s="7">
        <v>45007</v>
      </c>
      <c r="H804" s="8">
        <v>1946.800048828125</v>
      </c>
      <c r="I804" s="8">
        <v>280.13156127929688</v>
      </c>
      <c r="J804" s="8">
        <v>545360.13717683405</v>
      </c>
      <c r="K804" t="str">
        <f t="shared" si="13"/>
        <v>OK</v>
      </c>
    </row>
    <row r="805" spans="1:11" ht="15.6" x14ac:dyDescent="0.3">
      <c r="A805" s="7">
        <v>45009</v>
      </c>
      <c r="B805" s="8">
        <v>900.01</v>
      </c>
      <c r="C805" s="8">
        <v>55.16</v>
      </c>
      <c r="D805" s="8">
        <v>349.35000000000008</v>
      </c>
      <c r="E805" s="8">
        <v>5100.1000000000004</v>
      </c>
      <c r="F805" s="9">
        <v>337</v>
      </c>
      <c r="G805" s="7">
        <v>45009</v>
      </c>
      <c r="H805" s="8">
        <v>1982.099975585938</v>
      </c>
      <c r="I805" s="8">
        <v>281.07827758789063</v>
      </c>
      <c r="J805" s="8">
        <v>557125.24714469537</v>
      </c>
      <c r="K805" t="str">
        <f t="shared" si="13"/>
        <v>OK</v>
      </c>
    </row>
    <row r="806" spans="1:11" ht="15.6" x14ac:dyDescent="0.3">
      <c r="A806" s="7">
        <v>45012</v>
      </c>
      <c r="B806" s="8">
        <v>899.89</v>
      </c>
      <c r="C806" s="8">
        <v>55.51</v>
      </c>
      <c r="D806" s="8">
        <v>348.92500000000013</v>
      </c>
      <c r="E806" s="8">
        <v>5155.05</v>
      </c>
      <c r="F806" s="9">
        <v>339.5</v>
      </c>
      <c r="G806" s="7">
        <v>45012</v>
      </c>
      <c r="H806" s="8">
        <v>1952.400024414062</v>
      </c>
      <c r="I806" s="8">
        <v>281.62503051757813</v>
      </c>
      <c r="J806" s="8">
        <v>549844.71645813063</v>
      </c>
      <c r="K806" t="str">
        <f t="shared" si="13"/>
        <v>OK</v>
      </c>
    </row>
    <row r="807" spans="1:11" ht="15.6" x14ac:dyDescent="0.3">
      <c r="A807" s="7">
        <v>45013</v>
      </c>
      <c r="B807" s="8">
        <v>886.69</v>
      </c>
      <c r="C807" s="8">
        <v>54.79</v>
      </c>
      <c r="D807" s="8">
        <v>348.85</v>
      </c>
      <c r="E807" s="8">
        <v>5233.7</v>
      </c>
      <c r="F807" s="9">
        <v>339.7</v>
      </c>
      <c r="G807" s="7">
        <v>45013</v>
      </c>
      <c r="H807" s="8">
        <v>1972.400024414062</v>
      </c>
      <c r="I807" s="8">
        <v>283.29998779296881</v>
      </c>
      <c r="J807" s="8">
        <v>558780.90283935517</v>
      </c>
      <c r="K807" t="str">
        <f t="shared" si="13"/>
        <v>OK</v>
      </c>
    </row>
    <row r="808" spans="1:11" ht="15.6" x14ac:dyDescent="0.3">
      <c r="A808" s="7">
        <v>45014</v>
      </c>
      <c r="B808" s="8">
        <v>894.86</v>
      </c>
      <c r="C808" s="8">
        <v>54.99</v>
      </c>
      <c r="D808" s="8">
        <v>347.5</v>
      </c>
      <c r="E808" s="8">
        <v>5103.5</v>
      </c>
      <c r="F808" s="9">
        <v>339.1</v>
      </c>
      <c r="G808" s="7">
        <v>45014</v>
      </c>
      <c r="H808" s="8">
        <v>1966.099975585938</v>
      </c>
      <c r="I808" s="8">
        <v>281.68276977539063</v>
      </c>
      <c r="J808" s="8">
        <v>553816.48677837476</v>
      </c>
      <c r="K808" t="str">
        <f t="shared" si="13"/>
        <v>OK</v>
      </c>
    </row>
    <row r="809" spans="1:11" ht="15.6" x14ac:dyDescent="0.3">
      <c r="A809" s="7">
        <v>45015</v>
      </c>
      <c r="B809" s="8">
        <v>899.43</v>
      </c>
      <c r="C809" s="8">
        <v>53.5</v>
      </c>
      <c r="D809" s="8">
        <v>348.75</v>
      </c>
      <c r="E809" s="8">
        <v>4977.3999999999996</v>
      </c>
      <c r="F809" s="9">
        <v>337.22</v>
      </c>
      <c r="G809" s="7">
        <v>45015</v>
      </c>
      <c r="H809" s="8">
        <v>1980.300048828125</v>
      </c>
      <c r="I809" s="8">
        <v>283.07000732421881</v>
      </c>
      <c r="J809" s="8">
        <v>560563.54932592809</v>
      </c>
      <c r="K809" t="str">
        <f t="shared" si="13"/>
        <v>OK</v>
      </c>
    </row>
    <row r="810" spans="1:11" ht="15.6" x14ac:dyDescent="0.3">
      <c r="A810" s="7">
        <v>45016</v>
      </c>
      <c r="B810" s="8">
        <v>886.95</v>
      </c>
      <c r="C810" s="8">
        <v>52.41</v>
      </c>
      <c r="D810" s="8">
        <v>349.9</v>
      </c>
      <c r="E810" s="8">
        <v>5017.5</v>
      </c>
      <c r="F810" s="9">
        <v>339.7</v>
      </c>
      <c r="G810" s="7">
        <v>45016</v>
      </c>
      <c r="H810" s="8">
        <v>1969</v>
      </c>
      <c r="I810" s="8">
        <v>283.29998779296881</v>
      </c>
      <c r="J810" s="8">
        <v>557817.67596435547</v>
      </c>
      <c r="K810" t="str">
        <f t="shared" si="13"/>
        <v>OK</v>
      </c>
    </row>
    <row r="811" spans="1:11" ht="15.6" x14ac:dyDescent="0.3">
      <c r="A811" s="7">
        <v>45019</v>
      </c>
      <c r="B811" s="8">
        <v>890</v>
      </c>
      <c r="C811" s="8">
        <v>52</v>
      </c>
      <c r="D811" s="8">
        <v>343.2166666666667</v>
      </c>
      <c r="E811" s="8">
        <v>5058.7250000000004</v>
      </c>
      <c r="F811" s="9">
        <v>338.19</v>
      </c>
      <c r="G811" s="7">
        <v>45019</v>
      </c>
      <c r="H811" s="8">
        <v>1983.900024414062</v>
      </c>
      <c r="I811" s="8">
        <v>283.39999389648438</v>
      </c>
      <c r="J811" s="8">
        <v>562237.25481018052</v>
      </c>
      <c r="K811" t="str">
        <f t="shared" si="13"/>
        <v>OK</v>
      </c>
    </row>
    <row r="812" spans="1:11" ht="15.6" x14ac:dyDescent="0.3">
      <c r="A812" s="7">
        <v>45020</v>
      </c>
      <c r="B812" s="8">
        <v>883.01</v>
      </c>
      <c r="C812" s="8">
        <v>51.63</v>
      </c>
      <c r="D812" s="8">
        <v>339.1541666666667</v>
      </c>
      <c r="E812" s="8">
        <v>5115</v>
      </c>
      <c r="F812" s="9">
        <v>338.9</v>
      </c>
      <c r="G812" s="7">
        <v>45020</v>
      </c>
      <c r="H812" s="8">
        <v>2022.199951171875</v>
      </c>
      <c r="I812" s="8">
        <v>284.5</v>
      </c>
      <c r="J812" s="8">
        <v>575315.88610839844</v>
      </c>
      <c r="K812" t="str">
        <f t="shared" si="13"/>
        <v>OK</v>
      </c>
    </row>
    <row r="813" spans="1:11" ht="15.6" x14ac:dyDescent="0.3">
      <c r="A813" s="7">
        <v>45021</v>
      </c>
      <c r="B813" s="8">
        <v>894.3</v>
      </c>
      <c r="C813" s="8">
        <v>52</v>
      </c>
      <c r="D813" s="8">
        <v>331</v>
      </c>
      <c r="E813" s="8">
        <v>5125</v>
      </c>
      <c r="F813" s="9">
        <v>338.9</v>
      </c>
      <c r="G813" s="7">
        <v>45021</v>
      </c>
      <c r="H813" s="8">
        <v>2020.900024414062</v>
      </c>
      <c r="I813" s="8">
        <v>286.5</v>
      </c>
      <c r="J813" s="8">
        <v>578987.85699462891</v>
      </c>
      <c r="K813" t="str">
        <f t="shared" si="13"/>
        <v>OK</v>
      </c>
    </row>
    <row r="814" spans="1:11" ht="15.6" x14ac:dyDescent="0.3">
      <c r="A814" s="7">
        <v>45022</v>
      </c>
      <c r="B814" s="8">
        <v>897.81</v>
      </c>
      <c r="C814" s="8">
        <v>52.96</v>
      </c>
      <c r="D814" s="8">
        <v>332.5</v>
      </c>
      <c r="E814" s="8">
        <v>5198.2</v>
      </c>
      <c r="F814" s="9">
        <v>339.01</v>
      </c>
      <c r="G814" s="7">
        <v>45022</v>
      </c>
      <c r="H814" s="8">
        <v>2011.900024414062</v>
      </c>
      <c r="I814" s="8">
        <v>287.89999389648438</v>
      </c>
      <c r="J814" s="8">
        <v>579226.00474914536</v>
      </c>
      <c r="K814" t="str">
        <f t="shared" si="13"/>
        <v>OK</v>
      </c>
    </row>
    <row r="815" spans="1:11" ht="15.6" x14ac:dyDescent="0.3">
      <c r="A815" s="7">
        <v>45026</v>
      </c>
      <c r="B815" s="8">
        <v>900.01</v>
      </c>
      <c r="C815" s="8">
        <v>53</v>
      </c>
      <c r="D815" s="8">
        <v>334.85</v>
      </c>
      <c r="E815" s="8">
        <v>5023.68</v>
      </c>
      <c r="F815" s="9">
        <v>339.68</v>
      </c>
      <c r="G815" s="7">
        <v>45026</v>
      </c>
      <c r="H815" s="8">
        <v>1989.099975585938</v>
      </c>
      <c r="I815" s="8">
        <v>277.60336303710938</v>
      </c>
      <c r="J815" s="8">
        <v>552180.8426396884</v>
      </c>
      <c r="K815" t="str">
        <f t="shared" si="13"/>
        <v>OK</v>
      </c>
    </row>
    <row r="816" spans="1:11" ht="15.6" x14ac:dyDescent="0.3">
      <c r="A816" s="7">
        <v>45027</v>
      </c>
      <c r="B816" s="8">
        <v>902.18</v>
      </c>
      <c r="C816" s="8">
        <v>52.99</v>
      </c>
      <c r="D816" s="8">
        <v>320</v>
      </c>
      <c r="E816" s="8">
        <v>5100.1000000000004</v>
      </c>
      <c r="F816" s="9">
        <v>339.54</v>
      </c>
      <c r="G816" s="7">
        <v>45027</v>
      </c>
      <c r="H816" s="8">
        <v>2004.800048828125</v>
      </c>
      <c r="I816" s="8">
        <v>286</v>
      </c>
      <c r="J816" s="8">
        <v>573372.81396484375</v>
      </c>
      <c r="K816" t="str">
        <f t="shared" si="13"/>
        <v>OK</v>
      </c>
    </row>
    <row r="817" spans="1:11" ht="15.6" x14ac:dyDescent="0.3">
      <c r="A817" s="7">
        <v>45028</v>
      </c>
      <c r="B817" s="8">
        <v>900.05</v>
      </c>
      <c r="C817" s="8">
        <v>52.99</v>
      </c>
      <c r="D817" s="8">
        <v>317.07</v>
      </c>
      <c r="E817" s="8">
        <v>5065.1000000000004</v>
      </c>
      <c r="F817" s="9">
        <v>339</v>
      </c>
      <c r="G817" s="7">
        <v>45028</v>
      </c>
      <c r="H817" s="8">
        <v>2010.900024414062</v>
      </c>
      <c r="I817" s="8">
        <v>287.70001220703119</v>
      </c>
      <c r="J817" s="8">
        <v>578535.96157104522</v>
      </c>
      <c r="K817" t="str">
        <f t="shared" si="13"/>
        <v>OK</v>
      </c>
    </row>
    <row r="818" spans="1:11" ht="15.6" x14ac:dyDescent="0.3">
      <c r="A818" s="7">
        <v>45029</v>
      </c>
      <c r="B818" s="8">
        <v>914.74</v>
      </c>
      <c r="C818" s="8">
        <v>53.23</v>
      </c>
      <c r="D818" s="8">
        <v>317.36</v>
      </c>
      <c r="E818" s="8">
        <v>5145.25</v>
      </c>
      <c r="F818" s="9">
        <v>338.71</v>
      </c>
      <c r="G818" s="7">
        <v>45029</v>
      </c>
      <c r="H818" s="8">
        <v>2041.300048828125</v>
      </c>
      <c r="I818" s="8">
        <v>287.5</v>
      </c>
      <c r="J818" s="8">
        <v>586873.76403808594</v>
      </c>
      <c r="K818" t="str">
        <f t="shared" si="13"/>
        <v>OK</v>
      </c>
    </row>
    <row r="819" spans="1:11" ht="15.6" x14ac:dyDescent="0.3">
      <c r="A819" s="7">
        <v>45033</v>
      </c>
      <c r="B819" s="8">
        <v>918.87</v>
      </c>
      <c r="C819" s="8">
        <v>53.3</v>
      </c>
      <c r="D819" s="8">
        <v>296.07</v>
      </c>
      <c r="E819" s="8">
        <v>5250</v>
      </c>
      <c r="F819" s="9">
        <v>339.53</v>
      </c>
      <c r="G819" s="7">
        <v>45033</v>
      </c>
      <c r="H819" s="8">
        <v>1994.199951171875</v>
      </c>
      <c r="I819" s="8">
        <v>278.27566528320313</v>
      </c>
      <c r="J819" s="8">
        <v>554937.3181200847</v>
      </c>
      <c r="K819" t="str">
        <f t="shared" si="13"/>
        <v>OK</v>
      </c>
    </row>
    <row r="820" spans="1:11" ht="15.6" x14ac:dyDescent="0.3">
      <c r="A820" s="7">
        <v>45034</v>
      </c>
      <c r="B820" s="8">
        <v>924.9</v>
      </c>
      <c r="C820" s="8">
        <v>53.94</v>
      </c>
      <c r="D820" s="8">
        <v>277.08999999999997</v>
      </c>
      <c r="E820" s="8">
        <v>5350</v>
      </c>
      <c r="F820" s="9">
        <v>319.02999999999997</v>
      </c>
      <c r="G820" s="7">
        <v>45034</v>
      </c>
      <c r="H820" s="8">
        <v>2007.400024414062</v>
      </c>
      <c r="I820" s="8">
        <v>284</v>
      </c>
      <c r="J820" s="8">
        <v>570101.60693359375</v>
      </c>
      <c r="K820" t="str">
        <f t="shared" si="13"/>
        <v>OK</v>
      </c>
    </row>
    <row r="821" spans="1:11" ht="15.6" x14ac:dyDescent="0.3">
      <c r="A821" s="7">
        <v>45035</v>
      </c>
      <c r="B821" s="8">
        <v>920.71</v>
      </c>
      <c r="C821" s="8">
        <v>53.5</v>
      </c>
      <c r="D821" s="8">
        <v>261.69</v>
      </c>
      <c r="E821" s="8">
        <v>5197.17</v>
      </c>
      <c r="F821" s="9">
        <v>318.99</v>
      </c>
      <c r="G821" s="7">
        <v>45035</v>
      </c>
      <c r="H821" s="8">
        <v>1995.199951171875</v>
      </c>
      <c r="I821" s="8">
        <v>283.39999389648438</v>
      </c>
      <c r="J821" s="8">
        <v>565439.6539843753</v>
      </c>
      <c r="K821" t="str">
        <f t="shared" si="13"/>
        <v>OK</v>
      </c>
    </row>
    <row r="822" spans="1:11" ht="15.6" x14ac:dyDescent="0.3">
      <c r="A822" s="7">
        <v>45036</v>
      </c>
      <c r="B822" s="8">
        <v>925.75</v>
      </c>
      <c r="C822" s="8">
        <v>53.59</v>
      </c>
      <c r="D822" s="8">
        <v>271.58999999999997</v>
      </c>
      <c r="E822" s="8">
        <v>5200</v>
      </c>
      <c r="F822" s="9">
        <v>319.33</v>
      </c>
      <c r="G822" s="7">
        <v>45036</v>
      </c>
      <c r="H822" s="8">
        <v>2007.599975585938</v>
      </c>
      <c r="I822" s="8">
        <v>279.11846923828119</v>
      </c>
      <c r="J822" s="8">
        <v>560358.23202835768</v>
      </c>
      <c r="K822" t="str">
        <f t="shared" si="13"/>
        <v>OK</v>
      </c>
    </row>
    <row r="823" spans="1:11" ht="15.6" x14ac:dyDescent="0.3">
      <c r="A823" s="7">
        <v>45042</v>
      </c>
      <c r="B823" s="8">
        <v>950.1</v>
      </c>
      <c r="C823" s="8">
        <v>53.29</v>
      </c>
      <c r="D823" s="8">
        <v>270</v>
      </c>
      <c r="E823" s="8">
        <v>5251.37</v>
      </c>
      <c r="F823" s="9">
        <v>319.45999999999998</v>
      </c>
      <c r="G823" s="7">
        <v>45042</v>
      </c>
      <c r="H823" s="8">
        <v>1985.699951171875</v>
      </c>
      <c r="I823" s="8">
        <v>283.02999877929688</v>
      </c>
      <c r="J823" s="8">
        <v>562012.65475622565</v>
      </c>
      <c r="K823" t="str">
        <f t="shared" si="13"/>
        <v>OK</v>
      </c>
    </row>
    <row r="824" spans="1:11" ht="15.6" x14ac:dyDescent="0.3">
      <c r="A824" s="7">
        <v>45043</v>
      </c>
      <c r="B824" s="8">
        <v>953.75</v>
      </c>
      <c r="C824" s="8">
        <v>53.25</v>
      </c>
      <c r="D824" s="8">
        <v>286</v>
      </c>
      <c r="E824" s="8">
        <v>5333.98</v>
      </c>
      <c r="F824" s="9">
        <v>317.17</v>
      </c>
      <c r="G824" s="7">
        <v>45043</v>
      </c>
      <c r="H824" s="8">
        <v>1989.900024414062</v>
      </c>
      <c r="I824" s="8">
        <v>283.29998779296881</v>
      </c>
      <c r="J824" s="8">
        <v>563738.65262573212</v>
      </c>
      <c r="K824" t="str">
        <f t="shared" si="13"/>
        <v>OK</v>
      </c>
    </row>
    <row r="825" spans="1:11" ht="15.6" x14ac:dyDescent="0.3">
      <c r="A825" s="7">
        <v>45044</v>
      </c>
      <c r="B825" s="8">
        <v>969.78</v>
      </c>
      <c r="C825" s="8">
        <v>53.18</v>
      </c>
      <c r="D825" s="8">
        <v>296.85000000000002</v>
      </c>
      <c r="E825" s="8">
        <v>5274.33</v>
      </c>
      <c r="F825" s="9">
        <v>320.02</v>
      </c>
      <c r="G825" s="7">
        <v>45044</v>
      </c>
      <c r="H825" s="8">
        <v>1990.099975585938</v>
      </c>
      <c r="I825" s="8">
        <v>283.25</v>
      </c>
      <c r="J825" s="8">
        <v>563695.8180847168</v>
      </c>
      <c r="K825" t="str">
        <f t="shared" si="13"/>
        <v>OK</v>
      </c>
    </row>
    <row r="826" spans="1:11" ht="15.6" x14ac:dyDescent="0.3">
      <c r="A826" s="7">
        <v>45048</v>
      </c>
      <c r="B826" s="8">
        <v>940.8</v>
      </c>
      <c r="C826" s="8">
        <v>52.61</v>
      </c>
      <c r="D826" s="8">
        <v>293.34666666666658</v>
      </c>
      <c r="E826" s="8">
        <v>5260.01</v>
      </c>
      <c r="F826" s="9">
        <v>341.3</v>
      </c>
      <c r="G826" s="7">
        <v>45048</v>
      </c>
      <c r="H826" s="8">
        <v>2014.300048828125</v>
      </c>
      <c r="I826" s="8">
        <v>283.25</v>
      </c>
      <c r="J826" s="8">
        <v>570550.48883056641</v>
      </c>
      <c r="K826" t="str">
        <f t="shared" si="13"/>
        <v>OK</v>
      </c>
    </row>
    <row r="827" spans="1:11" ht="15.6" x14ac:dyDescent="0.3">
      <c r="A827" s="7">
        <v>45049</v>
      </c>
      <c r="B827" s="8">
        <v>941.06</v>
      </c>
      <c r="C827" s="8">
        <v>53.94</v>
      </c>
      <c r="D827" s="8">
        <v>291.84666666666669</v>
      </c>
      <c r="E827" s="8">
        <v>5285.01</v>
      </c>
      <c r="F827" s="9">
        <v>366.89</v>
      </c>
      <c r="G827" s="7">
        <v>45049</v>
      </c>
      <c r="H827" s="8">
        <v>2028.599975585938</v>
      </c>
      <c r="I827" s="8">
        <v>283.25</v>
      </c>
      <c r="J827" s="8">
        <v>574600.9430847168</v>
      </c>
      <c r="K827" t="str">
        <f t="shared" si="13"/>
        <v>OK</v>
      </c>
    </row>
    <row r="828" spans="1:11" ht="15.6" x14ac:dyDescent="0.3">
      <c r="A828" s="7">
        <v>45050</v>
      </c>
      <c r="B828" s="8">
        <v>886.41</v>
      </c>
      <c r="C828" s="8">
        <v>53.84</v>
      </c>
      <c r="D828" s="8">
        <v>297.19</v>
      </c>
      <c r="E828" s="8">
        <v>5681.38</v>
      </c>
      <c r="F828" s="9">
        <v>389.14</v>
      </c>
      <c r="G828" s="7">
        <v>45050</v>
      </c>
      <c r="H828" s="8">
        <v>2048</v>
      </c>
      <c r="I828" s="8">
        <v>283.29998779296881</v>
      </c>
      <c r="J828" s="8">
        <v>580198.375</v>
      </c>
      <c r="K828" t="str">
        <f t="shared" si="13"/>
        <v>OK</v>
      </c>
    </row>
    <row r="829" spans="1:11" ht="15.6" x14ac:dyDescent="0.3">
      <c r="A829" s="7">
        <v>45051</v>
      </c>
      <c r="B829" s="8">
        <v>902.29</v>
      </c>
      <c r="C829" s="8">
        <v>54.03</v>
      </c>
      <c r="D829" s="8">
        <v>280</v>
      </c>
      <c r="E829" s="8">
        <v>5890</v>
      </c>
      <c r="F829" s="9">
        <v>379.9</v>
      </c>
      <c r="G829" s="7">
        <v>45051</v>
      </c>
      <c r="H829" s="8">
        <v>2017.400024414062</v>
      </c>
      <c r="I829" s="8">
        <v>283.39999389648438</v>
      </c>
      <c r="J829" s="8">
        <v>571731.15460571274</v>
      </c>
      <c r="K829" t="str">
        <f t="shared" si="13"/>
        <v>OK</v>
      </c>
    </row>
    <row r="830" spans="1:11" ht="15.6" x14ac:dyDescent="0.3">
      <c r="A830" s="7">
        <v>45054</v>
      </c>
      <c r="B830" s="8">
        <v>901.03</v>
      </c>
      <c r="C830" s="8">
        <v>53.02</v>
      </c>
      <c r="D830" s="8">
        <v>287</v>
      </c>
      <c r="E830" s="8">
        <v>5776.72</v>
      </c>
      <c r="F830" s="9">
        <v>354.42</v>
      </c>
      <c r="G830" s="7">
        <v>45054</v>
      </c>
      <c r="H830" s="8">
        <v>2026.300048828125</v>
      </c>
      <c r="I830" s="8">
        <v>283</v>
      </c>
      <c r="J830" s="8">
        <v>573442.91381835938</v>
      </c>
      <c r="K830" t="str">
        <f t="shared" si="13"/>
        <v>OK</v>
      </c>
    </row>
    <row r="831" spans="1:11" ht="15.6" x14ac:dyDescent="0.3">
      <c r="A831" s="7">
        <v>45055</v>
      </c>
      <c r="B831" s="8">
        <v>905.4</v>
      </c>
      <c r="C831" s="8">
        <v>52.99</v>
      </c>
      <c r="D831" s="8">
        <v>287.33</v>
      </c>
      <c r="E831" s="8">
        <v>5791.68</v>
      </c>
      <c r="F831" s="9">
        <v>346.3</v>
      </c>
      <c r="G831" s="7">
        <v>45055</v>
      </c>
      <c r="H831" s="8">
        <v>2036.199951171875</v>
      </c>
      <c r="I831" s="8">
        <v>283.17999267578119</v>
      </c>
      <c r="J831" s="8">
        <v>576611.0872592777</v>
      </c>
      <c r="K831" t="str">
        <f t="shared" si="13"/>
        <v>OK</v>
      </c>
    </row>
    <row r="832" spans="1:11" ht="15.6" x14ac:dyDescent="0.3">
      <c r="A832" s="7">
        <v>45056</v>
      </c>
      <c r="B832" s="8">
        <v>908.29</v>
      </c>
      <c r="C832" s="8">
        <v>52.55</v>
      </c>
      <c r="D832" s="8">
        <v>294.99</v>
      </c>
      <c r="E832" s="8">
        <v>5800</v>
      </c>
      <c r="F832" s="9">
        <v>341.72</v>
      </c>
      <c r="G832" s="7">
        <v>45056</v>
      </c>
      <c r="H832" s="8">
        <v>2030.5</v>
      </c>
      <c r="I832" s="8">
        <v>284</v>
      </c>
      <c r="J832" s="8">
        <v>576662</v>
      </c>
      <c r="K832" t="str">
        <f t="shared" si="13"/>
        <v>OK</v>
      </c>
    </row>
    <row r="833" spans="1:11" ht="15.6" x14ac:dyDescent="0.3">
      <c r="A833" s="7">
        <v>45057</v>
      </c>
      <c r="B833" s="8">
        <v>914</v>
      </c>
      <c r="C833" s="8">
        <v>53</v>
      </c>
      <c r="D833" s="8">
        <v>293.89</v>
      </c>
      <c r="E833" s="8">
        <v>5700</v>
      </c>
      <c r="F833" s="9">
        <v>364.55</v>
      </c>
      <c r="G833" s="7">
        <v>45057</v>
      </c>
      <c r="H833" s="8">
        <v>2014.699951171875</v>
      </c>
      <c r="I833" s="8">
        <v>284</v>
      </c>
      <c r="J833" s="8">
        <v>572174.7861328125</v>
      </c>
      <c r="K833" t="str">
        <f t="shared" si="13"/>
        <v>OK</v>
      </c>
    </row>
    <row r="834" spans="1:11" ht="15.6" x14ac:dyDescent="0.3">
      <c r="A834" s="7">
        <v>45058</v>
      </c>
      <c r="B834" s="8">
        <v>909.79</v>
      </c>
      <c r="C834" s="8">
        <v>53</v>
      </c>
      <c r="D834" s="8">
        <v>293.99</v>
      </c>
      <c r="E834" s="8">
        <v>5800</v>
      </c>
      <c r="F834" s="9">
        <v>381.36</v>
      </c>
      <c r="G834" s="7">
        <v>45058</v>
      </c>
      <c r="H834" s="8">
        <v>2014.5</v>
      </c>
      <c r="I834" s="8">
        <v>295.20001220703119</v>
      </c>
      <c r="J834" s="8">
        <v>594680.42459106445</v>
      </c>
      <c r="K834" t="str">
        <f t="shared" si="13"/>
        <v>OK</v>
      </c>
    </row>
    <row r="835" spans="1:11" ht="15.6" x14ac:dyDescent="0.3">
      <c r="A835" s="7">
        <v>45061</v>
      </c>
      <c r="B835" s="8">
        <v>916.02</v>
      </c>
      <c r="C835" s="8">
        <v>53</v>
      </c>
      <c r="D835" s="8">
        <v>299.25</v>
      </c>
      <c r="E835" s="8">
        <v>5800</v>
      </c>
      <c r="F835" s="9">
        <v>390.17</v>
      </c>
      <c r="G835" s="7">
        <v>45061</v>
      </c>
      <c r="H835" s="8">
        <v>2018</v>
      </c>
      <c r="I835" s="8">
        <v>282.90087890625</v>
      </c>
      <c r="J835" s="8">
        <v>570893.9736328125</v>
      </c>
      <c r="K835" t="str">
        <f t="shared" si="13"/>
        <v>OK</v>
      </c>
    </row>
    <row r="836" spans="1:11" ht="15.6" x14ac:dyDescent="0.3">
      <c r="A836" s="7">
        <v>45062</v>
      </c>
      <c r="B836" s="8">
        <v>932.67</v>
      </c>
      <c r="C836" s="8">
        <v>52.93</v>
      </c>
      <c r="D836" s="8">
        <v>299</v>
      </c>
      <c r="E836" s="8">
        <v>5799.99</v>
      </c>
      <c r="F836" s="9">
        <v>399.76</v>
      </c>
      <c r="G836" s="7">
        <v>45062</v>
      </c>
      <c r="H836" s="8">
        <v>1988.400024414062</v>
      </c>
      <c r="I836" s="8">
        <v>284.29998779296881</v>
      </c>
      <c r="J836" s="8">
        <v>565302.10266845673</v>
      </c>
      <c r="K836" t="str">
        <f t="shared" si="13"/>
        <v>OK</v>
      </c>
    </row>
    <row r="837" spans="1:11" ht="15.6" x14ac:dyDescent="0.3">
      <c r="A837" s="7">
        <v>45063</v>
      </c>
      <c r="B837" s="8">
        <v>943.86</v>
      </c>
      <c r="C837" s="8">
        <v>52.68</v>
      </c>
      <c r="D837" s="8">
        <v>298.49</v>
      </c>
      <c r="E837" s="8">
        <v>5950</v>
      </c>
      <c r="F837" s="9">
        <v>398.65</v>
      </c>
      <c r="G837" s="7">
        <v>45063</v>
      </c>
      <c r="H837" s="8">
        <v>1980.699951171875</v>
      </c>
      <c r="I837" s="8">
        <v>284.70001220703119</v>
      </c>
      <c r="J837" s="8">
        <v>563905.30027709901</v>
      </c>
      <c r="K837" t="str">
        <f t="shared" si="13"/>
        <v>OK</v>
      </c>
    </row>
    <row r="838" spans="1:11" ht="15.6" x14ac:dyDescent="0.3">
      <c r="A838" s="7">
        <v>45064</v>
      </c>
      <c r="B838" s="8">
        <v>930.11</v>
      </c>
      <c r="C838" s="8">
        <v>52.5</v>
      </c>
      <c r="D838" s="8">
        <v>300.86750000000001</v>
      </c>
      <c r="E838" s="8">
        <v>6250</v>
      </c>
      <c r="F838" s="9">
        <v>399.36</v>
      </c>
      <c r="G838" s="7">
        <v>45064</v>
      </c>
      <c r="H838" s="8">
        <v>1956.5</v>
      </c>
      <c r="I838" s="8">
        <v>284.5</v>
      </c>
      <c r="J838" s="8">
        <v>556624.25</v>
      </c>
      <c r="K838" t="str">
        <f t="shared" si="13"/>
        <v>OK</v>
      </c>
    </row>
    <row r="839" spans="1:11" ht="15.6" x14ac:dyDescent="0.3">
      <c r="A839" s="7">
        <v>45065</v>
      </c>
      <c r="B839" s="8">
        <v>940</v>
      </c>
      <c r="C839" s="8">
        <v>52.2</v>
      </c>
      <c r="D839" s="8">
        <v>309.99</v>
      </c>
      <c r="E839" s="8">
        <v>6416.25</v>
      </c>
      <c r="F839" s="9">
        <v>399.55</v>
      </c>
      <c r="G839" s="7">
        <v>45065</v>
      </c>
      <c r="H839" s="8">
        <v>1978.699951171875</v>
      </c>
      <c r="I839" s="8">
        <v>285.10000610351563</v>
      </c>
      <c r="J839" s="8">
        <v>564127.36815612763</v>
      </c>
      <c r="K839" t="str">
        <f t="shared" si="13"/>
        <v>OK</v>
      </c>
    </row>
    <row r="840" spans="1:11" ht="15.6" x14ac:dyDescent="0.3">
      <c r="A840" s="7">
        <v>45068</v>
      </c>
      <c r="B840" s="8">
        <v>944.62</v>
      </c>
      <c r="C840" s="8">
        <v>51.99</v>
      </c>
      <c r="D840" s="8">
        <v>295.99</v>
      </c>
      <c r="E840" s="8">
        <v>6586.67</v>
      </c>
      <c r="F840" s="9">
        <v>401.08</v>
      </c>
      <c r="G840" s="7">
        <v>45068</v>
      </c>
      <c r="H840" s="8">
        <v>1974.800048828125</v>
      </c>
      <c r="I840" s="8">
        <v>283.50616455078119</v>
      </c>
      <c r="J840" s="8">
        <v>559867.98759795725</v>
      </c>
      <c r="K840" t="str">
        <f t="shared" si="13"/>
        <v>OK</v>
      </c>
    </row>
    <row r="841" spans="1:11" ht="15.6" x14ac:dyDescent="0.3">
      <c r="A841" s="7">
        <v>45069</v>
      </c>
      <c r="B841" s="8">
        <v>947.95</v>
      </c>
      <c r="C841" s="8">
        <v>51.25</v>
      </c>
      <c r="D841" s="8">
        <v>288.69749999999999</v>
      </c>
      <c r="E841" s="8">
        <v>6500</v>
      </c>
      <c r="F841" s="9">
        <v>400.11</v>
      </c>
      <c r="G841" s="7">
        <v>45069</v>
      </c>
      <c r="H841" s="8">
        <v>1972.400024414062</v>
      </c>
      <c r="I841" s="8">
        <v>286</v>
      </c>
      <c r="J841" s="8">
        <v>564106.40698242188</v>
      </c>
      <c r="K841" t="str">
        <f t="shared" si="13"/>
        <v>OK</v>
      </c>
    </row>
    <row r="842" spans="1:11" ht="15.6" x14ac:dyDescent="0.3">
      <c r="A842" s="7">
        <v>45070</v>
      </c>
      <c r="B842" s="8">
        <v>942.75</v>
      </c>
      <c r="C842" s="8">
        <v>51.98</v>
      </c>
      <c r="D842" s="8">
        <v>273.81</v>
      </c>
      <c r="E842" s="8">
        <v>6700</v>
      </c>
      <c r="F842" s="9">
        <v>400.04</v>
      </c>
      <c r="G842" s="7">
        <v>45070</v>
      </c>
      <c r="H842" s="8">
        <v>1962.800048828125</v>
      </c>
      <c r="I842" s="8">
        <v>286.5</v>
      </c>
      <c r="J842" s="8">
        <v>562342.21398925781</v>
      </c>
      <c r="K842" t="str">
        <f t="shared" si="13"/>
        <v>OK</v>
      </c>
    </row>
    <row r="843" spans="1:11" ht="15.6" x14ac:dyDescent="0.3">
      <c r="A843" s="7">
        <v>45071</v>
      </c>
      <c r="B843" s="8">
        <v>938.01</v>
      </c>
      <c r="C843" s="8">
        <v>51.5</v>
      </c>
      <c r="D843" s="8">
        <v>275</v>
      </c>
      <c r="E843" s="8">
        <v>6700</v>
      </c>
      <c r="F843" s="9">
        <v>394</v>
      </c>
      <c r="G843" s="7">
        <v>45071</v>
      </c>
      <c r="H843" s="8">
        <v>1943.099975585938</v>
      </c>
      <c r="I843" s="8">
        <v>287</v>
      </c>
      <c r="J843" s="8">
        <v>557669.69299316406</v>
      </c>
      <c r="K843" t="str">
        <f t="shared" si="13"/>
        <v>OK</v>
      </c>
    </row>
    <row r="844" spans="1:11" ht="15.6" x14ac:dyDescent="0.3">
      <c r="A844" s="7">
        <v>45072</v>
      </c>
      <c r="B844" s="8">
        <v>921.92</v>
      </c>
      <c r="C844" s="8">
        <v>52.67</v>
      </c>
      <c r="D844" s="8">
        <v>293.95</v>
      </c>
      <c r="E844" s="8">
        <v>6702</v>
      </c>
      <c r="F844" s="9">
        <v>392.07</v>
      </c>
      <c r="G844" s="7">
        <v>45072</v>
      </c>
      <c r="H844" s="8">
        <v>1944.099975585938</v>
      </c>
      <c r="I844" s="8">
        <v>285.5</v>
      </c>
      <c r="J844" s="8">
        <v>555040.54302978516</v>
      </c>
      <c r="K844" t="str">
        <f t="shared" si="13"/>
        <v>OK</v>
      </c>
    </row>
    <row r="845" spans="1:11" ht="15.6" x14ac:dyDescent="0.3">
      <c r="A845" s="7">
        <v>45076</v>
      </c>
      <c r="B845" s="8">
        <v>939.9</v>
      </c>
      <c r="C845" s="8">
        <v>52.39</v>
      </c>
      <c r="D845" s="8">
        <v>299</v>
      </c>
      <c r="E845" s="8">
        <v>6890</v>
      </c>
      <c r="F845" s="9">
        <v>398.45</v>
      </c>
      <c r="G845" s="7">
        <v>45076</v>
      </c>
      <c r="H845" s="8">
        <v>1958</v>
      </c>
      <c r="I845" s="8">
        <v>283.77081298828119</v>
      </c>
      <c r="J845" s="8">
        <v>555623.25183105469</v>
      </c>
      <c r="K845" t="str">
        <f t="shared" si="13"/>
        <v>OK</v>
      </c>
    </row>
    <row r="846" spans="1:11" ht="15.6" x14ac:dyDescent="0.3">
      <c r="A846" s="7">
        <v>45077</v>
      </c>
      <c r="B846" s="8">
        <v>924.94</v>
      </c>
      <c r="C846" s="8">
        <v>52.25</v>
      </c>
      <c r="D846" s="8">
        <v>299</v>
      </c>
      <c r="E846" s="8">
        <v>6663.333333333333</v>
      </c>
      <c r="F846" s="9">
        <v>395.01</v>
      </c>
      <c r="G846" s="7">
        <v>45077</v>
      </c>
      <c r="H846" s="8">
        <v>1963.900024414062</v>
      </c>
      <c r="I846" s="8">
        <v>285.60000610351563</v>
      </c>
      <c r="J846" s="8">
        <v>560889.85895935073</v>
      </c>
      <c r="K846" t="str">
        <f t="shared" si="13"/>
        <v>OK</v>
      </c>
    </row>
    <row r="847" spans="1:11" ht="15.6" x14ac:dyDescent="0.3">
      <c r="A847" s="7">
        <v>45078</v>
      </c>
      <c r="B847" s="8">
        <v>937.05</v>
      </c>
      <c r="C847" s="8">
        <v>51.57</v>
      </c>
      <c r="D847" s="8">
        <v>280.10000000000002</v>
      </c>
      <c r="E847" s="8">
        <v>6540</v>
      </c>
      <c r="F847" s="9">
        <v>397</v>
      </c>
      <c r="G847" s="7">
        <v>45078</v>
      </c>
      <c r="H847" s="8">
        <v>1978</v>
      </c>
      <c r="I847" s="8">
        <v>285</v>
      </c>
      <c r="J847" s="8">
        <v>563730</v>
      </c>
      <c r="K847" t="str">
        <f t="shared" si="13"/>
        <v>OK</v>
      </c>
    </row>
    <row r="848" spans="1:11" ht="15.6" x14ac:dyDescent="0.3">
      <c r="A848" s="7">
        <v>45079</v>
      </c>
      <c r="B848" s="8">
        <v>940.71</v>
      </c>
      <c r="C848" s="8">
        <v>52</v>
      </c>
      <c r="D848" s="8">
        <v>282.45</v>
      </c>
      <c r="E848" s="8">
        <v>6564.4377777777772</v>
      </c>
      <c r="F848" s="9">
        <v>397</v>
      </c>
      <c r="G848" s="7">
        <v>45079</v>
      </c>
      <c r="H848" s="8">
        <v>1952.400024414062</v>
      </c>
      <c r="I848" s="8">
        <v>283.69195556640619</v>
      </c>
      <c r="J848" s="8">
        <v>553880.1809739247</v>
      </c>
      <c r="K848" t="str">
        <f t="shared" si="13"/>
        <v>OK</v>
      </c>
    </row>
    <row r="849" spans="1:11" ht="15.6" x14ac:dyDescent="0.3">
      <c r="A849" s="7">
        <v>45082</v>
      </c>
      <c r="B849" s="8">
        <v>948.18</v>
      </c>
      <c r="C849" s="8">
        <v>52.32</v>
      </c>
      <c r="D849" s="8">
        <v>286</v>
      </c>
      <c r="E849" s="8">
        <v>6489.98</v>
      </c>
      <c r="F849" s="9">
        <v>390.01</v>
      </c>
      <c r="G849" s="7">
        <v>45082</v>
      </c>
      <c r="H849" s="8">
        <v>1958</v>
      </c>
      <c r="I849" s="8">
        <v>285.19338989257813</v>
      </c>
      <c r="J849" s="8">
        <v>558408.65740966797</v>
      </c>
      <c r="K849" t="str">
        <f t="shared" si="13"/>
        <v>OK</v>
      </c>
    </row>
    <row r="850" spans="1:11" ht="15.6" x14ac:dyDescent="0.3">
      <c r="A850" s="7">
        <v>45083</v>
      </c>
      <c r="B850" s="8">
        <v>938.88</v>
      </c>
      <c r="C850" s="8">
        <v>52</v>
      </c>
      <c r="D850" s="8">
        <v>290</v>
      </c>
      <c r="E850" s="8">
        <v>6538.6044444444442</v>
      </c>
      <c r="F850" s="9">
        <v>392.1</v>
      </c>
      <c r="G850" s="7">
        <v>45083</v>
      </c>
      <c r="H850" s="8">
        <v>1965.5</v>
      </c>
      <c r="I850" s="8">
        <v>285.75</v>
      </c>
      <c r="J850" s="8">
        <v>561641.625</v>
      </c>
      <c r="K850" t="str">
        <f t="shared" si="13"/>
        <v>OK</v>
      </c>
    </row>
    <row r="851" spans="1:11" ht="15.6" x14ac:dyDescent="0.3">
      <c r="A851" s="7">
        <v>45084</v>
      </c>
      <c r="B851" s="8">
        <v>945.07</v>
      </c>
      <c r="C851" s="8">
        <v>52.95</v>
      </c>
      <c r="D851" s="8">
        <v>284.88</v>
      </c>
      <c r="E851" s="8">
        <v>6500</v>
      </c>
      <c r="F851" s="9">
        <v>391.21</v>
      </c>
      <c r="G851" s="7">
        <v>45084</v>
      </c>
      <c r="H851" s="8">
        <v>1942.699951171875</v>
      </c>
      <c r="I851" s="8">
        <v>286</v>
      </c>
      <c r="J851" s="8">
        <v>555612.18603515625</v>
      </c>
      <c r="K851" t="str">
        <f t="shared" si="13"/>
        <v>OK</v>
      </c>
    </row>
    <row r="852" spans="1:11" ht="15.6" x14ac:dyDescent="0.3">
      <c r="A852" s="7">
        <v>45085</v>
      </c>
      <c r="B852" s="8">
        <v>946.52</v>
      </c>
      <c r="C852" s="8">
        <v>52.84</v>
      </c>
      <c r="D852" s="8">
        <v>283.67</v>
      </c>
      <c r="E852" s="8">
        <v>6600</v>
      </c>
      <c r="F852" s="9">
        <v>385.88</v>
      </c>
      <c r="G852" s="7">
        <v>45085</v>
      </c>
      <c r="H852" s="8">
        <v>1963.599975585938</v>
      </c>
      <c r="I852" s="8">
        <v>286.25</v>
      </c>
      <c r="J852" s="8">
        <v>562080.49301147461</v>
      </c>
      <c r="K852" t="str">
        <f t="shared" si="13"/>
        <v>OK</v>
      </c>
    </row>
    <row r="853" spans="1:11" ht="15.6" x14ac:dyDescent="0.3">
      <c r="A853" s="7">
        <v>45086</v>
      </c>
      <c r="B853" s="8">
        <v>953.15</v>
      </c>
      <c r="C853" s="8">
        <v>53.09</v>
      </c>
      <c r="D853" s="8">
        <v>280.14999999999998</v>
      </c>
      <c r="E853" s="8">
        <v>6450</v>
      </c>
      <c r="F853" s="9">
        <v>392.35</v>
      </c>
      <c r="G853" s="7">
        <v>45086</v>
      </c>
      <c r="H853" s="8">
        <v>1962.199951171875</v>
      </c>
      <c r="I853" s="8">
        <v>286.70001220703119</v>
      </c>
      <c r="J853" s="8">
        <v>562562.74995361269</v>
      </c>
      <c r="K853" t="str">
        <f t="shared" si="13"/>
        <v>OK</v>
      </c>
    </row>
    <row r="854" spans="1:11" ht="15.6" x14ac:dyDescent="0.3">
      <c r="A854" s="7">
        <v>45089</v>
      </c>
      <c r="B854" s="8">
        <v>947.17</v>
      </c>
      <c r="C854" s="8">
        <v>52</v>
      </c>
      <c r="D854" s="8">
        <v>289.5</v>
      </c>
      <c r="E854" s="8">
        <v>6890</v>
      </c>
      <c r="F854" s="9">
        <v>387</v>
      </c>
      <c r="G854" s="7">
        <v>45089</v>
      </c>
      <c r="H854" s="8">
        <v>1955.300048828125</v>
      </c>
      <c r="I854" s="8">
        <v>285.40048217773438</v>
      </c>
      <c r="J854" s="8">
        <v>558043.57673769444</v>
      </c>
      <c r="K854" t="str">
        <f t="shared" si="13"/>
        <v>OK</v>
      </c>
    </row>
    <row r="855" spans="1:11" ht="15.6" x14ac:dyDescent="0.3">
      <c r="A855" s="7">
        <v>45090</v>
      </c>
      <c r="B855" s="8">
        <v>940.65</v>
      </c>
      <c r="C855" s="8">
        <v>52</v>
      </c>
      <c r="D855" s="8">
        <v>290.43</v>
      </c>
      <c r="E855" s="8">
        <v>6630</v>
      </c>
      <c r="F855" s="9">
        <v>389</v>
      </c>
      <c r="G855" s="7">
        <v>45090</v>
      </c>
      <c r="H855" s="8">
        <v>1944.599975585938</v>
      </c>
      <c r="I855" s="8">
        <v>287.10000610351563</v>
      </c>
      <c r="J855" s="8">
        <v>558294.66485961899</v>
      </c>
      <c r="K855" t="str">
        <f t="shared" si="13"/>
        <v>OK</v>
      </c>
    </row>
    <row r="856" spans="1:11" ht="15.6" x14ac:dyDescent="0.3">
      <c r="A856" s="7">
        <v>45091</v>
      </c>
      <c r="B856" s="8">
        <v>964.6</v>
      </c>
      <c r="C856" s="8">
        <v>52.49</v>
      </c>
      <c r="D856" s="8">
        <v>293.08999999999997</v>
      </c>
      <c r="E856" s="8">
        <v>6550</v>
      </c>
      <c r="F856" s="9">
        <v>389.9</v>
      </c>
      <c r="G856" s="7">
        <v>45091</v>
      </c>
      <c r="H856" s="8">
        <v>1955.300048828125</v>
      </c>
      <c r="I856" s="8">
        <v>287.10000610351563</v>
      </c>
      <c r="J856" s="8">
        <v>561366.65595275909</v>
      </c>
      <c r="K856" t="str">
        <f t="shared" si="13"/>
        <v>OK</v>
      </c>
    </row>
    <row r="857" spans="1:11" ht="15.6" x14ac:dyDescent="0.3">
      <c r="A857" s="7">
        <v>45092</v>
      </c>
      <c r="B857" s="8">
        <v>960.41</v>
      </c>
      <c r="C857" s="8">
        <v>52.98</v>
      </c>
      <c r="D857" s="8">
        <v>294.89999999999998</v>
      </c>
      <c r="E857" s="8">
        <v>6576.666666666667</v>
      </c>
      <c r="F857" s="9">
        <v>388.16</v>
      </c>
      <c r="G857" s="7">
        <v>45092</v>
      </c>
      <c r="H857" s="8">
        <v>1957.800048828125</v>
      </c>
      <c r="I857" s="8">
        <v>286.75</v>
      </c>
      <c r="J857" s="8">
        <v>561399.16400146484</v>
      </c>
      <c r="K857" t="str">
        <f t="shared" si="13"/>
        <v>OK</v>
      </c>
    </row>
    <row r="858" spans="1:11" ht="15.6" x14ac:dyDescent="0.3">
      <c r="A858" s="7">
        <v>45093</v>
      </c>
      <c r="B858" s="8">
        <v>954.13</v>
      </c>
      <c r="C858" s="8">
        <v>53.71</v>
      </c>
      <c r="D858" s="8">
        <v>288.85000000000002</v>
      </c>
      <c r="E858" s="8">
        <v>6550</v>
      </c>
      <c r="F858" s="9">
        <v>387.6</v>
      </c>
      <c r="G858" s="7">
        <v>45093</v>
      </c>
      <c r="H858" s="8">
        <v>1958.400024414062</v>
      </c>
      <c r="I858" s="8">
        <v>287</v>
      </c>
      <c r="J858" s="8">
        <v>562060.80700683594</v>
      </c>
      <c r="K858" t="str">
        <f t="shared" si="13"/>
        <v>OK</v>
      </c>
    </row>
    <row r="859" spans="1:11" ht="15.6" x14ac:dyDescent="0.3">
      <c r="A859" s="7">
        <v>45097</v>
      </c>
      <c r="B859" s="8">
        <v>932.08</v>
      </c>
      <c r="C859" s="8">
        <v>51.77</v>
      </c>
      <c r="D859" s="8">
        <v>284</v>
      </c>
      <c r="E859" s="8">
        <v>6650</v>
      </c>
      <c r="F859" s="9">
        <v>386.05</v>
      </c>
      <c r="G859" s="7">
        <v>45097</v>
      </c>
      <c r="H859" s="8">
        <v>1935.5</v>
      </c>
      <c r="I859" s="8">
        <v>287</v>
      </c>
      <c r="J859" s="8">
        <v>555488.5</v>
      </c>
      <c r="K859" t="str">
        <f t="shared" si="13"/>
        <v>OK</v>
      </c>
    </row>
    <row r="860" spans="1:11" ht="15.6" x14ac:dyDescent="0.3">
      <c r="A860" s="7">
        <v>45098</v>
      </c>
      <c r="B860" s="8">
        <v>930.53</v>
      </c>
      <c r="C860" s="8">
        <v>50.31</v>
      </c>
      <c r="D860" s="8">
        <v>287.7</v>
      </c>
      <c r="E860" s="8">
        <v>6563.2407407407409</v>
      </c>
      <c r="F860" s="9">
        <v>384.2</v>
      </c>
      <c r="G860" s="7">
        <v>45098</v>
      </c>
      <c r="H860" s="8">
        <v>1933.300048828125</v>
      </c>
      <c r="I860" s="8">
        <v>287</v>
      </c>
      <c r="J860" s="8">
        <v>554857.11401367188</v>
      </c>
      <c r="K860" t="str">
        <f t="shared" si="13"/>
        <v>OK</v>
      </c>
    </row>
    <row r="861" spans="1:11" ht="15.6" x14ac:dyDescent="0.3">
      <c r="A861" s="7">
        <v>45099</v>
      </c>
      <c r="B861" s="8">
        <v>930</v>
      </c>
      <c r="C861" s="8">
        <v>51.17</v>
      </c>
      <c r="D861" s="8">
        <v>289.85000000000002</v>
      </c>
      <c r="E861" s="8">
        <v>6447.5</v>
      </c>
      <c r="F861" s="9">
        <v>379.46</v>
      </c>
      <c r="G861" s="7">
        <v>45099</v>
      </c>
      <c r="H861" s="8">
        <v>1912.699951171875</v>
      </c>
      <c r="I861" s="8">
        <v>286.5</v>
      </c>
      <c r="J861" s="8">
        <v>547988.53601074219</v>
      </c>
      <c r="K861" t="str">
        <f t="shared" si="13"/>
        <v>OK</v>
      </c>
    </row>
    <row r="862" spans="1:11" ht="15.6" x14ac:dyDescent="0.3">
      <c r="A862" s="7">
        <v>45100</v>
      </c>
      <c r="B862" s="8">
        <v>910.21</v>
      </c>
      <c r="C862" s="8">
        <v>52.76</v>
      </c>
      <c r="D862" s="8">
        <v>289.45</v>
      </c>
      <c r="E862" s="8">
        <v>6505.3703703703704</v>
      </c>
      <c r="F862" s="9">
        <v>374.53</v>
      </c>
      <c r="G862" s="7">
        <v>45100</v>
      </c>
      <c r="H862" s="8">
        <v>1919.099975585938</v>
      </c>
      <c r="I862" s="8">
        <v>286.25</v>
      </c>
      <c r="J862" s="8">
        <v>549342.36801147461</v>
      </c>
      <c r="K862" t="str">
        <f t="shared" si="13"/>
        <v>OK</v>
      </c>
    </row>
    <row r="863" spans="1:11" ht="15.6" x14ac:dyDescent="0.3">
      <c r="A863" s="7">
        <v>45103</v>
      </c>
      <c r="B863" s="8">
        <v>939.34</v>
      </c>
      <c r="C863" s="8">
        <v>53.29</v>
      </c>
      <c r="D863" s="8">
        <v>290</v>
      </c>
      <c r="E863" s="8">
        <v>6517.6234567901238</v>
      </c>
      <c r="F863" s="9">
        <v>386.62</v>
      </c>
      <c r="G863" s="7">
        <v>45103</v>
      </c>
      <c r="H863" s="8">
        <v>1923.699951171875</v>
      </c>
      <c r="I863" s="8">
        <v>283.2684326171875</v>
      </c>
      <c r="J863" s="8">
        <v>544923.46999421716</v>
      </c>
      <c r="K863" t="str">
        <f t="shared" si="13"/>
        <v>OK</v>
      </c>
    </row>
    <row r="864" spans="1:11" ht="15.6" x14ac:dyDescent="0.3">
      <c r="A864" s="7">
        <v>45104</v>
      </c>
      <c r="B864" s="8">
        <v>943.24</v>
      </c>
      <c r="C864" s="8">
        <v>50.91</v>
      </c>
      <c r="D864" s="8">
        <v>290.47000000000003</v>
      </c>
      <c r="E864" s="8">
        <v>6518.2484567901238</v>
      </c>
      <c r="F864" s="9">
        <v>388.94</v>
      </c>
      <c r="G864" s="7">
        <v>45104</v>
      </c>
      <c r="H864" s="8">
        <v>1914</v>
      </c>
      <c r="I864" s="8">
        <v>286.20001220703119</v>
      </c>
      <c r="J864" s="8">
        <v>547786.82336425781</v>
      </c>
      <c r="K864" t="str">
        <f t="shared" si="13"/>
        <v>OK</v>
      </c>
    </row>
    <row r="865" spans="1:11" ht="15.6" x14ac:dyDescent="0.3">
      <c r="A865" s="7">
        <v>45110</v>
      </c>
      <c r="B865" s="8">
        <v>984.71</v>
      </c>
      <c r="C865" s="8">
        <v>54.39</v>
      </c>
      <c r="D865" s="8">
        <v>292.43</v>
      </c>
      <c r="E865" s="8">
        <v>6600</v>
      </c>
      <c r="F865" s="9">
        <v>395.04</v>
      </c>
      <c r="G865" s="7">
        <v>45110</v>
      </c>
      <c r="H865" s="8">
        <v>1921.699951171875</v>
      </c>
      <c r="I865" s="8">
        <v>283.24905395507813</v>
      </c>
      <c r="J865" s="8">
        <v>544319.69315495342</v>
      </c>
      <c r="K865" t="str">
        <f t="shared" si="13"/>
        <v>OK</v>
      </c>
    </row>
    <row r="866" spans="1:11" ht="15.6" x14ac:dyDescent="0.3">
      <c r="A866" s="7">
        <v>45112</v>
      </c>
      <c r="B866" s="8">
        <v>961.68</v>
      </c>
      <c r="C866" s="8">
        <v>55.25</v>
      </c>
      <c r="D866" s="8">
        <v>280.01</v>
      </c>
      <c r="E866" s="8">
        <v>6501.666666666667</v>
      </c>
      <c r="F866" s="9">
        <v>386.96</v>
      </c>
      <c r="G866" s="7">
        <v>45112</v>
      </c>
      <c r="H866" s="8">
        <v>1919.599975585938</v>
      </c>
      <c r="I866" s="8">
        <v>273.63580322265619</v>
      </c>
      <c r="J866" s="8">
        <v>525271.28118564934</v>
      </c>
      <c r="K866" t="str">
        <f t="shared" si="13"/>
        <v>OK</v>
      </c>
    </row>
    <row r="867" spans="1:11" ht="15.6" x14ac:dyDescent="0.3">
      <c r="A867" s="7">
        <v>45113</v>
      </c>
      <c r="B867" s="8">
        <v>971.15</v>
      </c>
      <c r="C867" s="8">
        <v>55.47</v>
      </c>
      <c r="D867" s="8">
        <v>290</v>
      </c>
      <c r="E867" s="8">
        <v>6455</v>
      </c>
      <c r="F867" s="9">
        <v>395.45</v>
      </c>
      <c r="G867" s="7">
        <v>45113</v>
      </c>
      <c r="H867" s="8">
        <v>1908.699951171875</v>
      </c>
      <c r="I867" s="8">
        <v>276.89999389648438</v>
      </c>
      <c r="J867" s="8">
        <v>528519.00482971221</v>
      </c>
      <c r="K867" t="str">
        <f t="shared" ref="K867:K930" si="14">IF(A867=G867,"OK","Mismatched")</f>
        <v>OK</v>
      </c>
    </row>
    <row r="868" spans="1:11" ht="15.6" x14ac:dyDescent="0.3">
      <c r="A868" s="7">
        <v>45114</v>
      </c>
      <c r="B868" s="8">
        <v>965</v>
      </c>
      <c r="C868" s="8">
        <v>54.09</v>
      </c>
      <c r="D868" s="8">
        <v>285.8775</v>
      </c>
      <c r="E868" s="8">
        <v>6590.416666666667</v>
      </c>
      <c r="F868" s="9">
        <v>387.99</v>
      </c>
      <c r="G868" s="7">
        <v>45114</v>
      </c>
      <c r="H868" s="8">
        <v>1926.199951171875</v>
      </c>
      <c r="I868" s="8">
        <v>276.75</v>
      </c>
      <c r="J868" s="8">
        <v>533075.83648681641</v>
      </c>
      <c r="K868" t="str">
        <f t="shared" si="14"/>
        <v>OK</v>
      </c>
    </row>
    <row r="869" spans="1:11" ht="15.6" x14ac:dyDescent="0.3">
      <c r="A869" s="7">
        <v>45117</v>
      </c>
      <c r="B869" s="8">
        <v>985.04</v>
      </c>
      <c r="C869" s="8">
        <v>54.99</v>
      </c>
      <c r="D869" s="8">
        <v>283.5</v>
      </c>
      <c r="E869" s="8">
        <v>6675</v>
      </c>
      <c r="F869" s="9">
        <v>386.93</v>
      </c>
      <c r="G869" s="7">
        <v>45117</v>
      </c>
      <c r="H869" s="8">
        <v>1925</v>
      </c>
      <c r="I869" s="8">
        <v>270.91705322265619</v>
      </c>
      <c r="J869" s="8">
        <v>521515.32745361328</v>
      </c>
      <c r="K869" t="str">
        <f t="shared" si="14"/>
        <v>OK</v>
      </c>
    </row>
    <row r="870" spans="1:11" ht="15.6" x14ac:dyDescent="0.3">
      <c r="A870" s="7">
        <v>45118</v>
      </c>
      <c r="B870" s="8">
        <v>981.06</v>
      </c>
      <c r="C870" s="8">
        <v>54.44</v>
      </c>
      <c r="D870" s="8">
        <v>290</v>
      </c>
      <c r="E870" s="8">
        <v>6730</v>
      </c>
      <c r="F870" s="9">
        <v>390</v>
      </c>
      <c r="G870" s="7">
        <v>45118</v>
      </c>
      <c r="H870" s="8">
        <v>1931.300048828125</v>
      </c>
      <c r="I870" s="8">
        <v>279.25</v>
      </c>
      <c r="J870" s="8">
        <v>539315.53863525391</v>
      </c>
      <c r="K870" t="str">
        <f t="shared" si="14"/>
        <v>OK</v>
      </c>
    </row>
    <row r="871" spans="1:11" ht="15.6" x14ac:dyDescent="0.3">
      <c r="A871" s="7">
        <v>45119</v>
      </c>
      <c r="B871" s="8">
        <v>979.78</v>
      </c>
      <c r="C871" s="8">
        <v>54.69</v>
      </c>
      <c r="D871" s="8">
        <v>283.3</v>
      </c>
      <c r="E871" s="8">
        <v>6750</v>
      </c>
      <c r="F871" s="9">
        <v>384.97</v>
      </c>
      <c r="G871" s="7">
        <v>45119</v>
      </c>
      <c r="H871" s="8">
        <v>1956.199951171875</v>
      </c>
      <c r="I871" s="8">
        <v>278.70001220703119</v>
      </c>
      <c r="J871" s="8">
        <v>545192.9502709955</v>
      </c>
      <c r="K871" t="str">
        <f t="shared" si="14"/>
        <v>OK</v>
      </c>
    </row>
    <row r="872" spans="1:11" ht="15.6" x14ac:dyDescent="0.3">
      <c r="A872" s="7">
        <v>45120</v>
      </c>
      <c r="B872" s="8">
        <v>980.38</v>
      </c>
      <c r="C872" s="8">
        <v>52.65</v>
      </c>
      <c r="D872" s="8">
        <v>283</v>
      </c>
      <c r="E872" s="8">
        <v>6700</v>
      </c>
      <c r="F872" s="9">
        <v>385</v>
      </c>
      <c r="G872" s="7">
        <v>45120</v>
      </c>
      <c r="H872" s="8">
        <v>1959.199951171875</v>
      </c>
      <c r="I872" s="8">
        <v>277.25</v>
      </c>
      <c r="J872" s="8">
        <v>543188.18646240234</v>
      </c>
      <c r="K872" t="str">
        <f t="shared" si="14"/>
        <v>OK</v>
      </c>
    </row>
    <row r="873" spans="1:11" ht="15.6" x14ac:dyDescent="0.3">
      <c r="A873" s="7">
        <v>45121</v>
      </c>
      <c r="B873" s="8">
        <v>983.23</v>
      </c>
      <c r="C873" s="8">
        <v>52.6</v>
      </c>
      <c r="D873" s="8">
        <v>290.33</v>
      </c>
      <c r="E873" s="8">
        <v>6716.666666666667</v>
      </c>
      <c r="F873" s="9">
        <v>378.63</v>
      </c>
      <c r="G873" s="7">
        <v>45121</v>
      </c>
      <c r="H873" s="8">
        <v>1960.099975585938</v>
      </c>
      <c r="I873" s="8">
        <v>275.25</v>
      </c>
      <c r="J873" s="8">
        <v>539517.5182800293</v>
      </c>
      <c r="K873" t="str">
        <f t="shared" si="14"/>
        <v>OK</v>
      </c>
    </row>
    <row r="874" spans="1:11" ht="15.6" x14ac:dyDescent="0.3">
      <c r="A874" s="7">
        <v>45124</v>
      </c>
      <c r="B874" s="8">
        <v>976.76</v>
      </c>
      <c r="C874" s="8">
        <v>52.44</v>
      </c>
      <c r="D874" s="8">
        <v>293</v>
      </c>
      <c r="E874" s="8">
        <v>6729.166666666667</v>
      </c>
      <c r="F874" s="9">
        <v>380.02</v>
      </c>
      <c r="G874" s="7">
        <v>45124</v>
      </c>
      <c r="H874" s="8">
        <v>1952.400024414062</v>
      </c>
      <c r="I874" s="8">
        <v>271.8956298828125</v>
      </c>
      <c r="J874" s="8">
        <v>530849.03442128003</v>
      </c>
      <c r="K874" t="str">
        <f t="shared" si="14"/>
        <v>OK</v>
      </c>
    </row>
    <row r="875" spans="1:11" ht="15.6" x14ac:dyDescent="0.3">
      <c r="A875" s="7">
        <v>45125</v>
      </c>
      <c r="B875" s="8">
        <v>971.17</v>
      </c>
      <c r="C875" s="8">
        <v>52.05</v>
      </c>
      <c r="D875" s="8">
        <v>290</v>
      </c>
      <c r="E875" s="8">
        <v>6700</v>
      </c>
      <c r="F875" s="9">
        <v>379.18</v>
      </c>
      <c r="G875" s="7">
        <v>45125</v>
      </c>
      <c r="H875" s="8">
        <v>1977.199951171875</v>
      </c>
      <c r="I875" s="8">
        <v>278</v>
      </c>
      <c r="J875" s="8">
        <v>549661.58642578125</v>
      </c>
      <c r="K875" t="str">
        <f t="shared" si="14"/>
        <v>OK</v>
      </c>
    </row>
    <row r="876" spans="1:11" ht="15.6" x14ac:dyDescent="0.3">
      <c r="A876" s="7">
        <v>45126</v>
      </c>
      <c r="B876" s="8">
        <v>970</v>
      </c>
      <c r="C876" s="8">
        <v>52.99</v>
      </c>
      <c r="D876" s="8">
        <v>290</v>
      </c>
      <c r="E876" s="8">
        <v>6800</v>
      </c>
      <c r="F876" s="9">
        <v>377.34</v>
      </c>
      <c r="G876" s="7">
        <v>45126</v>
      </c>
      <c r="H876" s="8">
        <v>1977.5</v>
      </c>
      <c r="I876" s="8">
        <v>280</v>
      </c>
      <c r="J876" s="8">
        <v>553700</v>
      </c>
      <c r="K876" t="str">
        <f t="shared" si="14"/>
        <v>OK</v>
      </c>
    </row>
    <row r="877" spans="1:11" ht="15.6" x14ac:dyDescent="0.3">
      <c r="A877" s="7">
        <v>45127</v>
      </c>
      <c r="B877" s="8">
        <v>964.1</v>
      </c>
      <c r="C877" s="8">
        <v>53</v>
      </c>
      <c r="D877" s="8">
        <v>289</v>
      </c>
      <c r="E877" s="8">
        <v>6700</v>
      </c>
      <c r="F877" s="9">
        <v>370.23</v>
      </c>
      <c r="G877" s="7">
        <v>45127</v>
      </c>
      <c r="H877" s="8">
        <v>1968.300048828125</v>
      </c>
      <c r="I877" s="8">
        <v>283.75</v>
      </c>
      <c r="J877" s="8">
        <v>558505.13885498047</v>
      </c>
      <c r="K877" t="str">
        <f t="shared" si="14"/>
        <v>OK</v>
      </c>
    </row>
    <row r="878" spans="1:11" ht="15.6" x14ac:dyDescent="0.3">
      <c r="A878" s="7">
        <v>45128</v>
      </c>
      <c r="B878" s="8">
        <v>969.91</v>
      </c>
      <c r="C878" s="8">
        <v>52.19</v>
      </c>
      <c r="D878" s="8">
        <v>289.18</v>
      </c>
      <c r="E878" s="8">
        <v>6776.1374999999998</v>
      </c>
      <c r="F878" s="9">
        <v>370.23</v>
      </c>
      <c r="G878" s="7">
        <v>45128</v>
      </c>
      <c r="H878" s="8">
        <v>1964.300048828125</v>
      </c>
      <c r="I878" s="8">
        <v>284</v>
      </c>
      <c r="J878" s="8">
        <v>557861.2138671875</v>
      </c>
      <c r="K878" t="str">
        <f t="shared" si="14"/>
        <v>OK</v>
      </c>
    </row>
    <row r="879" spans="1:11" ht="15.6" x14ac:dyDescent="0.3">
      <c r="A879" s="7">
        <v>45131</v>
      </c>
      <c r="B879" s="8">
        <v>968.25</v>
      </c>
      <c r="C879" s="8">
        <v>52.05</v>
      </c>
      <c r="D879" s="8">
        <v>291.25</v>
      </c>
      <c r="E879" s="8">
        <v>6800</v>
      </c>
      <c r="F879" s="9">
        <v>370.01</v>
      </c>
      <c r="G879" s="7">
        <v>45131</v>
      </c>
      <c r="H879" s="8">
        <v>1960.300048828125</v>
      </c>
      <c r="I879" s="8">
        <v>285.1324462890625</v>
      </c>
      <c r="J879" s="8">
        <v>558945.14838293195</v>
      </c>
      <c r="K879" t="str">
        <f t="shared" si="14"/>
        <v>OK</v>
      </c>
    </row>
    <row r="880" spans="1:11" ht="15.6" x14ac:dyDescent="0.3">
      <c r="A880" s="7">
        <v>45132</v>
      </c>
      <c r="B880" s="8">
        <v>962.98</v>
      </c>
      <c r="C880" s="8">
        <v>52.06</v>
      </c>
      <c r="D880" s="8">
        <v>290</v>
      </c>
      <c r="E880" s="8">
        <v>6804.55</v>
      </c>
      <c r="F880" s="9">
        <v>383.73</v>
      </c>
      <c r="G880" s="7">
        <v>45132</v>
      </c>
      <c r="H880" s="8">
        <v>1962.099975585938</v>
      </c>
      <c r="I880" s="8">
        <v>287.75</v>
      </c>
      <c r="J880" s="8">
        <v>564594.26797485352</v>
      </c>
      <c r="K880" t="str">
        <f t="shared" si="14"/>
        <v>OK</v>
      </c>
    </row>
    <row r="881" spans="1:11" ht="15.6" x14ac:dyDescent="0.3">
      <c r="A881" s="7">
        <v>45133</v>
      </c>
      <c r="B881" s="8">
        <v>959.18</v>
      </c>
      <c r="C881" s="8">
        <v>54.03</v>
      </c>
      <c r="D881" s="8">
        <v>299</v>
      </c>
      <c r="E881" s="8">
        <v>6800</v>
      </c>
      <c r="F881" s="9">
        <v>382.13</v>
      </c>
      <c r="G881" s="7">
        <v>45133</v>
      </c>
      <c r="H881" s="8">
        <v>1968.900024414062</v>
      </c>
      <c r="I881" s="8">
        <v>287.75</v>
      </c>
      <c r="J881" s="8">
        <v>566550.98202514648</v>
      </c>
      <c r="K881" t="str">
        <f t="shared" si="14"/>
        <v>OK</v>
      </c>
    </row>
    <row r="882" spans="1:11" ht="15.6" x14ac:dyDescent="0.3">
      <c r="A882" s="7">
        <v>45134</v>
      </c>
      <c r="B882" s="8">
        <v>958.51</v>
      </c>
      <c r="C882" s="8">
        <v>52.3</v>
      </c>
      <c r="D882" s="8">
        <v>297</v>
      </c>
      <c r="E882" s="8">
        <v>6890</v>
      </c>
      <c r="F882" s="9">
        <v>381.23</v>
      </c>
      <c r="G882" s="7">
        <v>45134</v>
      </c>
      <c r="H882" s="8">
        <v>1945.400024414062</v>
      </c>
      <c r="I882" s="8">
        <v>287</v>
      </c>
      <c r="J882" s="8">
        <v>558329.80700683594</v>
      </c>
      <c r="K882" t="str">
        <f t="shared" si="14"/>
        <v>OK</v>
      </c>
    </row>
    <row r="883" spans="1:11" ht="15.6" x14ac:dyDescent="0.3">
      <c r="A883" s="7">
        <v>45138</v>
      </c>
      <c r="B883" s="8">
        <v>960.28</v>
      </c>
      <c r="C883" s="8">
        <v>52.98</v>
      </c>
      <c r="D883" s="8">
        <v>301</v>
      </c>
      <c r="E883" s="8">
        <v>6950</v>
      </c>
      <c r="F883" s="9">
        <v>380.6</v>
      </c>
      <c r="G883" s="7">
        <v>45138</v>
      </c>
      <c r="H883" s="8">
        <v>1970.5</v>
      </c>
      <c r="I883" s="8">
        <v>283.85928344726563</v>
      </c>
      <c r="J883" s="8">
        <v>559344.71803283691</v>
      </c>
      <c r="K883" t="str">
        <f t="shared" si="14"/>
        <v>OK</v>
      </c>
    </row>
    <row r="884" spans="1:11" ht="15.6" x14ac:dyDescent="0.3">
      <c r="A884" s="7">
        <v>45139</v>
      </c>
      <c r="B884" s="8">
        <v>968.1</v>
      </c>
      <c r="C884" s="8">
        <v>53.31</v>
      </c>
      <c r="D884" s="8">
        <v>301</v>
      </c>
      <c r="E884" s="8">
        <v>7000</v>
      </c>
      <c r="F884" s="9">
        <v>377.31</v>
      </c>
      <c r="G884" s="7">
        <v>45139</v>
      </c>
      <c r="H884" s="8">
        <v>1940.699951171875</v>
      </c>
      <c r="I884" s="8">
        <v>286.39999389648438</v>
      </c>
      <c r="J884" s="8">
        <v>555816.45417053252</v>
      </c>
      <c r="K884" t="str">
        <f t="shared" si="14"/>
        <v>OK</v>
      </c>
    </row>
    <row r="885" spans="1:11" ht="15.6" x14ac:dyDescent="0.3">
      <c r="A885" s="7">
        <v>45140</v>
      </c>
      <c r="B885" s="8">
        <v>968.57</v>
      </c>
      <c r="C885" s="8">
        <v>53.1</v>
      </c>
      <c r="D885" s="8">
        <v>303.01</v>
      </c>
      <c r="E885" s="8">
        <v>7150</v>
      </c>
      <c r="F885" s="9">
        <v>388.86</v>
      </c>
      <c r="G885" s="7">
        <v>45140</v>
      </c>
      <c r="H885" s="8">
        <v>1937.400024414062</v>
      </c>
      <c r="I885" s="8">
        <v>286.64999389648438</v>
      </c>
      <c r="J885" s="8">
        <v>555355.70517333969</v>
      </c>
      <c r="K885" t="str">
        <f t="shared" si="14"/>
        <v>OK</v>
      </c>
    </row>
    <row r="886" spans="1:11" ht="15.6" x14ac:dyDescent="0.3">
      <c r="A886" s="7">
        <v>45141</v>
      </c>
      <c r="B886" s="8">
        <v>974.78</v>
      </c>
      <c r="C886" s="8">
        <v>54.41</v>
      </c>
      <c r="D886" s="8">
        <v>314</v>
      </c>
      <c r="E886" s="8">
        <v>7070</v>
      </c>
      <c r="F886" s="9">
        <v>386.94</v>
      </c>
      <c r="G886" s="7">
        <v>45141</v>
      </c>
      <c r="H886" s="8">
        <v>1932</v>
      </c>
      <c r="I886" s="8">
        <v>283.93975830078119</v>
      </c>
      <c r="J886" s="8">
        <v>548571.61303710938</v>
      </c>
      <c r="K886" t="str">
        <f t="shared" si="14"/>
        <v>OK</v>
      </c>
    </row>
    <row r="887" spans="1:11" ht="15.6" x14ac:dyDescent="0.3">
      <c r="A887" s="7">
        <v>45142</v>
      </c>
      <c r="B887" s="8">
        <v>972.31</v>
      </c>
      <c r="C887" s="8">
        <v>54.11</v>
      </c>
      <c r="D887" s="8">
        <v>314.95</v>
      </c>
      <c r="E887" s="8">
        <v>7099.33</v>
      </c>
      <c r="F887" s="9">
        <v>382.14</v>
      </c>
      <c r="G887" s="7">
        <v>45142</v>
      </c>
      <c r="H887" s="8">
        <v>1939.599975585938</v>
      </c>
      <c r="I887" s="8">
        <v>288.5</v>
      </c>
      <c r="J887" s="8">
        <v>559574.59295654297</v>
      </c>
      <c r="K887" t="str">
        <f t="shared" si="14"/>
        <v>OK</v>
      </c>
    </row>
    <row r="888" spans="1:11" ht="15.6" x14ac:dyDescent="0.3">
      <c r="A888" s="7">
        <v>45145</v>
      </c>
      <c r="B888" s="8">
        <v>960.02</v>
      </c>
      <c r="C888" s="8">
        <v>53.51</v>
      </c>
      <c r="D888" s="8">
        <v>312</v>
      </c>
      <c r="E888" s="8">
        <v>7070</v>
      </c>
      <c r="F888" s="9">
        <v>385.03</v>
      </c>
      <c r="G888" s="7">
        <v>45145</v>
      </c>
      <c r="H888" s="8">
        <v>1933.5</v>
      </c>
      <c r="I888" s="8">
        <v>280.18338012695313</v>
      </c>
      <c r="J888" s="8">
        <v>541734.56547546387</v>
      </c>
      <c r="K888" t="str">
        <f t="shared" si="14"/>
        <v>OK</v>
      </c>
    </row>
    <row r="889" spans="1:11" ht="15.6" x14ac:dyDescent="0.3">
      <c r="A889" s="7">
        <v>45146</v>
      </c>
      <c r="B889" s="8">
        <v>960</v>
      </c>
      <c r="C889" s="8">
        <v>52.66</v>
      </c>
      <c r="D889" s="8">
        <v>300</v>
      </c>
      <c r="E889" s="8">
        <v>6999.99</v>
      </c>
      <c r="F889" s="9">
        <v>378.25</v>
      </c>
      <c r="G889" s="7">
        <v>45146</v>
      </c>
      <c r="H889" s="8">
        <v>1924.099975585938</v>
      </c>
      <c r="I889" s="8">
        <v>282.12744140625</v>
      </c>
      <c r="J889" s="8">
        <v>542841.40312188864</v>
      </c>
      <c r="K889" t="str">
        <f t="shared" si="14"/>
        <v>OK</v>
      </c>
    </row>
    <row r="890" spans="1:11" ht="15.6" x14ac:dyDescent="0.3">
      <c r="A890" s="7">
        <v>45147</v>
      </c>
      <c r="B890" s="8">
        <v>962.85</v>
      </c>
      <c r="C890" s="8">
        <v>53.05</v>
      </c>
      <c r="D890" s="8">
        <v>300</v>
      </c>
      <c r="E890" s="8">
        <v>6999.97</v>
      </c>
      <c r="F890" s="9">
        <v>375.66</v>
      </c>
      <c r="G890" s="7">
        <v>45147</v>
      </c>
      <c r="H890" s="8">
        <v>1915.400024414062</v>
      </c>
      <c r="I890" s="8">
        <v>286.46609497070313</v>
      </c>
      <c r="J890" s="8">
        <v>548697.16530068591</v>
      </c>
      <c r="K890" t="str">
        <f t="shared" si="14"/>
        <v>OK</v>
      </c>
    </row>
    <row r="891" spans="1:11" ht="15.6" x14ac:dyDescent="0.3">
      <c r="A891" s="7">
        <v>45148</v>
      </c>
      <c r="B891" s="8">
        <v>964.65</v>
      </c>
      <c r="C891" s="8">
        <v>55.03</v>
      </c>
      <c r="D891" s="8">
        <v>294</v>
      </c>
      <c r="E891" s="8">
        <v>7095.15</v>
      </c>
      <c r="F891" s="9">
        <v>378</v>
      </c>
      <c r="G891" s="7">
        <v>45148</v>
      </c>
      <c r="H891" s="8">
        <v>1914.400024414062</v>
      </c>
      <c r="I891" s="8">
        <v>286.01705932617188</v>
      </c>
      <c r="J891" s="8">
        <v>547551.0653568618</v>
      </c>
      <c r="K891" t="str">
        <f t="shared" si="14"/>
        <v>OK</v>
      </c>
    </row>
    <row r="892" spans="1:11" ht="15.6" x14ac:dyDescent="0.3">
      <c r="A892" s="7">
        <v>45149</v>
      </c>
      <c r="B892" s="8">
        <v>985.02</v>
      </c>
      <c r="C892" s="8">
        <v>56.49</v>
      </c>
      <c r="D892" s="8">
        <v>308.89999999999998</v>
      </c>
      <c r="E892" s="8">
        <v>7181</v>
      </c>
      <c r="F892" s="9">
        <v>390.24</v>
      </c>
      <c r="G892" s="7">
        <v>45149</v>
      </c>
      <c r="H892" s="8">
        <v>1912.900024414062</v>
      </c>
      <c r="I892" s="8">
        <v>286.15042114257813</v>
      </c>
      <c r="J892" s="8">
        <v>547377.14758973196</v>
      </c>
      <c r="K892" t="str">
        <f t="shared" si="14"/>
        <v>OK</v>
      </c>
    </row>
    <row r="893" spans="1:11" ht="15.6" x14ac:dyDescent="0.3">
      <c r="A893" s="7">
        <v>45153</v>
      </c>
      <c r="B893" s="8">
        <v>987.91</v>
      </c>
      <c r="C893" s="8">
        <v>56.01</v>
      </c>
      <c r="D893" s="8">
        <v>306.99</v>
      </c>
      <c r="E893" s="8">
        <v>7299</v>
      </c>
      <c r="F893" s="9">
        <v>384.83</v>
      </c>
      <c r="G893" s="7">
        <v>45153</v>
      </c>
      <c r="H893" s="8">
        <v>1902.5</v>
      </c>
      <c r="I893" s="8">
        <v>287.70001220703119</v>
      </c>
      <c r="J893" s="8">
        <v>547349.27322387695</v>
      </c>
      <c r="K893" t="str">
        <f t="shared" si="14"/>
        <v>OK</v>
      </c>
    </row>
    <row r="894" spans="1:11" ht="15.6" x14ac:dyDescent="0.3">
      <c r="A894" s="7">
        <v>45154</v>
      </c>
      <c r="B894" s="8">
        <v>985.06</v>
      </c>
      <c r="C894" s="8">
        <v>55.51</v>
      </c>
      <c r="D894" s="8">
        <v>314.89</v>
      </c>
      <c r="E894" s="8">
        <v>7300</v>
      </c>
      <c r="F894" s="9">
        <v>383.97</v>
      </c>
      <c r="G894" s="7">
        <v>45154</v>
      </c>
      <c r="H894" s="8">
        <v>1896.099975585938</v>
      </c>
      <c r="I894" s="8">
        <v>290.70001220703119</v>
      </c>
      <c r="J894" s="8">
        <v>551196.28604858369</v>
      </c>
      <c r="K894" t="str">
        <f t="shared" si="14"/>
        <v>OK</v>
      </c>
    </row>
    <row r="895" spans="1:11" ht="15.6" x14ac:dyDescent="0.3">
      <c r="A895" s="7">
        <v>45155</v>
      </c>
      <c r="B895" s="8">
        <v>985.09</v>
      </c>
      <c r="C895" s="8">
        <v>59.65</v>
      </c>
      <c r="D895" s="8">
        <v>302.74</v>
      </c>
      <c r="E895" s="8">
        <v>7300</v>
      </c>
      <c r="F895" s="9">
        <v>384.13</v>
      </c>
      <c r="G895" s="7">
        <v>45155</v>
      </c>
      <c r="H895" s="8">
        <v>1884.099975585938</v>
      </c>
      <c r="I895" s="8">
        <v>293</v>
      </c>
      <c r="J895" s="8">
        <v>552041.29284667969</v>
      </c>
      <c r="K895" t="str">
        <f t="shared" si="14"/>
        <v>OK</v>
      </c>
    </row>
    <row r="896" spans="1:11" ht="15.6" x14ac:dyDescent="0.3">
      <c r="A896" s="7">
        <v>45156</v>
      </c>
      <c r="B896" s="8">
        <v>976.32</v>
      </c>
      <c r="C896" s="8">
        <v>59.57</v>
      </c>
      <c r="D896" s="8">
        <v>318</v>
      </c>
      <c r="E896" s="8">
        <v>7400</v>
      </c>
      <c r="F896" s="9">
        <v>383.35</v>
      </c>
      <c r="G896" s="7">
        <v>45156</v>
      </c>
      <c r="H896" s="8">
        <v>1886.099975585938</v>
      </c>
      <c r="I896" s="8">
        <v>294</v>
      </c>
      <c r="J896" s="8">
        <v>554513.39282226563</v>
      </c>
      <c r="K896" t="str">
        <f t="shared" si="14"/>
        <v>OK</v>
      </c>
    </row>
    <row r="897" spans="1:11" ht="15.6" x14ac:dyDescent="0.3">
      <c r="A897" s="7">
        <v>45159</v>
      </c>
      <c r="B897" s="8">
        <v>965</v>
      </c>
      <c r="C897" s="8">
        <v>59.02</v>
      </c>
      <c r="D897" s="8">
        <v>316.02999999999997</v>
      </c>
      <c r="E897" s="8">
        <v>7200</v>
      </c>
      <c r="F897" s="9">
        <v>382.99</v>
      </c>
      <c r="G897" s="7">
        <v>45159</v>
      </c>
      <c r="H897" s="8">
        <v>1893.300048828125</v>
      </c>
      <c r="I897" s="8">
        <v>294.75390625</v>
      </c>
      <c r="J897" s="8">
        <v>558057.58509540558</v>
      </c>
      <c r="K897" t="str">
        <f t="shared" si="14"/>
        <v>OK</v>
      </c>
    </row>
    <row r="898" spans="1:11" ht="15.6" x14ac:dyDescent="0.3">
      <c r="A898" s="7">
        <v>45160</v>
      </c>
      <c r="B898" s="8">
        <v>965.27</v>
      </c>
      <c r="C898" s="8">
        <v>59.28</v>
      </c>
      <c r="D898" s="8">
        <v>311.39999999999998</v>
      </c>
      <c r="E898" s="8">
        <v>7200</v>
      </c>
      <c r="F898" s="9">
        <v>382.99</v>
      </c>
      <c r="G898" s="7">
        <v>45160</v>
      </c>
      <c r="H898" s="8">
        <v>1896.400024414062</v>
      </c>
      <c r="I898" s="8">
        <v>296</v>
      </c>
      <c r="J898" s="8">
        <v>561334.4072265625</v>
      </c>
      <c r="K898" t="str">
        <f t="shared" si="14"/>
        <v>OK</v>
      </c>
    </row>
    <row r="899" spans="1:11" ht="15.6" x14ac:dyDescent="0.3">
      <c r="A899" s="7">
        <v>45161</v>
      </c>
      <c r="B899" s="8">
        <v>953.5</v>
      </c>
      <c r="C899" s="8">
        <v>59.85</v>
      </c>
      <c r="D899" s="8">
        <v>300</v>
      </c>
      <c r="E899" s="8">
        <v>7149.4575000000004</v>
      </c>
      <c r="F899" s="9">
        <v>374.98</v>
      </c>
      <c r="G899" s="7">
        <v>45161</v>
      </c>
      <c r="H899" s="8">
        <v>1918.5</v>
      </c>
      <c r="I899" s="8">
        <v>297</v>
      </c>
      <c r="J899" s="8">
        <v>569794.5</v>
      </c>
      <c r="K899" t="str">
        <f t="shared" si="14"/>
        <v>OK</v>
      </c>
    </row>
    <row r="900" spans="1:11" ht="15.6" x14ac:dyDescent="0.3">
      <c r="A900" s="7">
        <v>45162</v>
      </c>
      <c r="B900" s="8">
        <v>964.15</v>
      </c>
      <c r="C900" s="8">
        <v>60.5</v>
      </c>
      <c r="D900" s="8">
        <v>300</v>
      </c>
      <c r="E900" s="8">
        <v>7097.83</v>
      </c>
      <c r="F900" s="9">
        <v>380</v>
      </c>
      <c r="G900" s="7">
        <v>45162</v>
      </c>
      <c r="H900" s="8">
        <v>1918.199951171875</v>
      </c>
      <c r="I900" s="8">
        <v>297</v>
      </c>
      <c r="J900" s="8">
        <v>569705.38549804688</v>
      </c>
      <c r="K900" t="str">
        <f t="shared" si="14"/>
        <v>OK</v>
      </c>
    </row>
    <row r="901" spans="1:11" ht="15.6" x14ac:dyDescent="0.3">
      <c r="A901" s="7">
        <v>45163</v>
      </c>
      <c r="B901" s="8">
        <v>950</v>
      </c>
      <c r="C901" s="8">
        <v>61.01</v>
      </c>
      <c r="D901" s="8">
        <v>295.5</v>
      </c>
      <c r="E901" s="8">
        <v>7100</v>
      </c>
      <c r="F901" s="9">
        <v>371.36</v>
      </c>
      <c r="G901" s="7">
        <v>45163</v>
      </c>
      <c r="H901" s="8">
        <v>1911.099975585938</v>
      </c>
      <c r="I901" s="8">
        <v>299</v>
      </c>
      <c r="J901" s="8">
        <v>571418.89270019531</v>
      </c>
      <c r="K901" t="str">
        <f t="shared" si="14"/>
        <v>OK</v>
      </c>
    </row>
    <row r="902" spans="1:11" ht="15.6" x14ac:dyDescent="0.3">
      <c r="A902" s="7">
        <v>45166</v>
      </c>
      <c r="B902" s="8">
        <v>953.21</v>
      </c>
      <c r="C902" s="8">
        <v>63.07</v>
      </c>
      <c r="D902" s="8">
        <v>292.60000000000002</v>
      </c>
      <c r="E902" s="8">
        <v>7099.07</v>
      </c>
      <c r="F902" s="9">
        <v>370.82</v>
      </c>
      <c r="G902" s="7">
        <v>45166</v>
      </c>
      <c r="H902" s="8">
        <v>1917.900024414062</v>
      </c>
      <c r="I902" s="8">
        <v>301.7005615234375</v>
      </c>
      <c r="J902" s="8">
        <v>578631.51431153715</v>
      </c>
      <c r="K902" t="str">
        <f t="shared" si="14"/>
        <v>OK</v>
      </c>
    </row>
    <row r="903" spans="1:11" ht="15.6" x14ac:dyDescent="0.3">
      <c r="A903" s="7">
        <v>45167</v>
      </c>
      <c r="B903" s="8">
        <v>949.96</v>
      </c>
      <c r="C903" s="8">
        <v>62.11</v>
      </c>
      <c r="D903" s="8">
        <v>292.60000000000002</v>
      </c>
      <c r="E903" s="8">
        <v>7052.3625000000002</v>
      </c>
      <c r="F903" s="9">
        <v>363.87</v>
      </c>
      <c r="G903" s="7">
        <v>45167</v>
      </c>
      <c r="H903" s="8">
        <v>1936.5</v>
      </c>
      <c r="I903" s="8">
        <v>302.06210327148438</v>
      </c>
      <c r="J903" s="8">
        <v>584943.26298522949</v>
      </c>
      <c r="K903" t="str">
        <f t="shared" si="14"/>
        <v>OK</v>
      </c>
    </row>
    <row r="904" spans="1:11" ht="15.6" x14ac:dyDescent="0.3">
      <c r="A904" s="7">
        <v>45168</v>
      </c>
      <c r="B904" s="8">
        <v>940.23</v>
      </c>
      <c r="C904" s="8">
        <v>61</v>
      </c>
      <c r="D904" s="8">
        <v>298.89999999999998</v>
      </c>
      <c r="E904" s="8">
        <v>7099.38</v>
      </c>
      <c r="F904" s="9">
        <v>358.04</v>
      </c>
      <c r="G904" s="7">
        <v>45168</v>
      </c>
      <c r="H904" s="8">
        <v>1944.300048828125</v>
      </c>
      <c r="I904" s="8">
        <v>302.69943237304688</v>
      </c>
      <c r="J904" s="8">
        <v>588538.52114316076</v>
      </c>
      <c r="K904" t="str">
        <f t="shared" si="14"/>
        <v>OK</v>
      </c>
    </row>
    <row r="905" spans="1:11" ht="15.6" x14ac:dyDescent="0.3">
      <c r="A905" s="7">
        <v>45169</v>
      </c>
      <c r="B905" s="8">
        <v>935.71</v>
      </c>
      <c r="C905" s="8">
        <v>59.15</v>
      </c>
      <c r="D905" s="8">
        <v>288.89999999999998</v>
      </c>
      <c r="E905" s="8">
        <v>6911</v>
      </c>
      <c r="F905" s="9">
        <v>349.43</v>
      </c>
      <c r="G905" s="7">
        <v>45169</v>
      </c>
      <c r="H905" s="8">
        <v>1938.199951171875</v>
      </c>
      <c r="I905" s="8">
        <v>303.22711181640619</v>
      </c>
      <c r="J905" s="8">
        <v>587714.77331654727</v>
      </c>
      <c r="K905" t="str">
        <f t="shared" si="14"/>
        <v>OK</v>
      </c>
    </row>
    <row r="906" spans="1:11" ht="15.6" x14ac:dyDescent="0.3">
      <c r="A906" s="7">
        <v>45170</v>
      </c>
      <c r="B906" s="8">
        <v>987.71</v>
      </c>
      <c r="C906" s="8">
        <v>59.25</v>
      </c>
      <c r="D906" s="8">
        <v>290</v>
      </c>
      <c r="E906" s="8">
        <v>7000</v>
      </c>
      <c r="F906" s="9">
        <v>350.09</v>
      </c>
      <c r="G906" s="7">
        <v>45170</v>
      </c>
      <c r="H906" s="8">
        <v>1939.800048828125</v>
      </c>
      <c r="I906" s="8">
        <v>305.05514526367188</v>
      </c>
      <c r="J906" s="8">
        <v>591745.98567774147</v>
      </c>
      <c r="K906" t="str">
        <f t="shared" si="14"/>
        <v>OK</v>
      </c>
    </row>
    <row r="907" spans="1:11" ht="15.6" x14ac:dyDescent="0.3">
      <c r="A907" s="7">
        <v>45174</v>
      </c>
      <c r="B907" s="8">
        <v>959.99</v>
      </c>
      <c r="C907" s="8">
        <v>60</v>
      </c>
      <c r="D907" s="8">
        <v>297.75</v>
      </c>
      <c r="E907" s="8">
        <v>7000</v>
      </c>
      <c r="F907" s="9">
        <v>350</v>
      </c>
      <c r="G907" s="7">
        <v>45174</v>
      </c>
      <c r="H907" s="8">
        <v>1926.199951171875</v>
      </c>
      <c r="I907" s="8">
        <v>305.15255737304688</v>
      </c>
      <c r="J907" s="8">
        <v>587784.84111193568</v>
      </c>
      <c r="K907" t="str">
        <f t="shared" si="14"/>
        <v>OK</v>
      </c>
    </row>
    <row r="908" spans="1:11" ht="15.6" x14ac:dyDescent="0.3">
      <c r="A908" s="7">
        <v>45175</v>
      </c>
      <c r="B908" s="8">
        <v>963.25</v>
      </c>
      <c r="C908" s="8">
        <v>61.57</v>
      </c>
      <c r="D908" s="8">
        <v>293.77</v>
      </c>
      <c r="E908" s="8">
        <v>7000</v>
      </c>
      <c r="F908" s="9">
        <v>350</v>
      </c>
      <c r="G908" s="7">
        <v>45175</v>
      </c>
      <c r="H908" s="8">
        <v>1918.099975585938</v>
      </c>
      <c r="I908" s="8">
        <v>306.60626220703119</v>
      </c>
      <c r="J908" s="8">
        <v>588101.46405380219</v>
      </c>
      <c r="K908" t="str">
        <f t="shared" si="14"/>
        <v>OK</v>
      </c>
    </row>
    <row r="909" spans="1:11" ht="15.6" x14ac:dyDescent="0.3">
      <c r="A909" s="7">
        <v>45176</v>
      </c>
      <c r="B909" s="8">
        <v>957.27</v>
      </c>
      <c r="C909" s="8">
        <v>60.91</v>
      </c>
      <c r="D909" s="8">
        <v>293.83999999999997</v>
      </c>
      <c r="E909" s="8">
        <v>7050</v>
      </c>
      <c r="F909" s="9">
        <v>345</v>
      </c>
      <c r="G909" s="7">
        <v>45176</v>
      </c>
      <c r="H909" s="8">
        <v>1917.5</v>
      </c>
      <c r="I909" s="8">
        <v>307</v>
      </c>
      <c r="J909" s="8">
        <v>588672.5</v>
      </c>
      <c r="K909" t="str">
        <f t="shared" si="14"/>
        <v>OK</v>
      </c>
    </row>
    <row r="910" spans="1:11" ht="15.6" x14ac:dyDescent="0.3">
      <c r="A910" s="7">
        <v>45177</v>
      </c>
      <c r="B910" s="8">
        <v>944.97</v>
      </c>
      <c r="C910" s="8">
        <v>60.18</v>
      </c>
      <c r="D910" s="8">
        <v>294.00249999999988</v>
      </c>
      <c r="E910" s="8">
        <v>7100</v>
      </c>
      <c r="F910" s="9">
        <v>345.3</v>
      </c>
      <c r="G910" s="7">
        <v>45177</v>
      </c>
      <c r="H910" s="8">
        <v>1918.400024414062</v>
      </c>
      <c r="I910" s="8">
        <v>304.5</v>
      </c>
      <c r="J910" s="8">
        <v>584152.80743408203</v>
      </c>
      <c r="K910" t="str">
        <f t="shared" si="14"/>
        <v>OK</v>
      </c>
    </row>
    <row r="911" spans="1:11" ht="15.6" x14ac:dyDescent="0.3">
      <c r="A911" s="7">
        <v>45180</v>
      </c>
      <c r="B911" s="8">
        <v>940.11</v>
      </c>
      <c r="C911" s="8">
        <v>59.99</v>
      </c>
      <c r="D911" s="8">
        <v>290</v>
      </c>
      <c r="E911" s="8">
        <v>7100</v>
      </c>
      <c r="F911" s="9">
        <v>340</v>
      </c>
      <c r="G911" s="7">
        <v>45180</v>
      </c>
      <c r="H911" s="8">
        <v>1923.300048828125</v>
      </c>
      <c r="I911" s="8">
        <v>304.57479858398438</v>
      </c>
      <c r="J911" s="8">
        <v>585788.72498839349</v>
      </c>
      <c r="K911" t="str">
        <f t="shared" si="14"/>
        <v>OK</v>
      </c>
    </row>
    <row r="912" spans="1:11" ht="15.6" x14ac:dyDescent="0.3">
      <c r="A912" s="7">
        <v>45181</v>
      </c>
      <c r="B912" s="8">
        <v>940.09</v>
      </c>
      <c r="C912" s="8">
        <v>58.25</v>
      </c>
      <c r="D912" s="8">
        <v>298.39999999999998</v>
      </c>
      <c r="E912" s="8">
        <v>7078.75</v>
      </c>
      <c r="F912" s="9">
        <v>340</v>
      </c>
      <c r="G912" s="7">
        <v>45181</v>
      </c>
      <c r="H912" s="8">
        <v>1911.300048828125</v>
      </c>
      <c r="I912" s="8">
        <v>300.60000610351563</v>
      </c>
      <c r="J912" s="8">
        <v>574536.80634338409</v>
      </c>
      <c r="K912" t="str">
        <f t="shared" si="14"/>
        <v>OK</v>
      </c>
    </row>
    <row r="913" spans="1:11" ht="15.6" x14ac:dyDescent="0.3">
      <c r="A913" s="7">
        <v>45182</v>
      </c>
      <c r="B913" s="8">
        <v>927.87</v>
      </c>
      <c r="C913" s="8">
        <v>58</v>
      </c>
      <c r="D913" s="8">
        <v>285.24</v>
      </c>
      <c r="E913" s="8">
        <v>7100</v>
      </c>
      <c r="F913" s="9">
        <v>340</v>
      </c>
      <c r="G913" s="7">
        <v>45182</v>
      </c>
      <c r="H913" s="8">
        <v>1909.099975585938</v>
      </c>
      <c r="I913" s="8">
        <v>299.25</v>
      </c>
      <c r="J913" s="8">
        <v>571298.1676940918</v>
      </c>
      <c r="K913" t="str">
        <f t="shared" si="14"/>
        <v>OK</v>
      </c>
    </row>
    <row r="914" spans="1:11" ht="15.6" x14ac:dyDescent="0.3">
      <c r="A914" s="7">
        <v>45183</v>
      </c>
      <c r="B914" s="8">
        <v>920</v>
      </c>
      <c r="C914" s="8">
        <v>57.85</v>
      </c>
      <c r="D914" s="8">
        <v>290</v>
      </c>
      <c r="E914" s="8">
        <v>7015</v>
      </c>
      <c r="F914" s="9">
        <v>326.83</v>
      </c>
      <c r="G914" s="7">
        <v>45183</v>
      </c>
      <c r="H914" s="8">
        <v>1910</v>
      </c>
      <c r="I914" s="8">
        <v>299.25</v>
      </c>
      <c r="J914" s="8">
        <v>571567.5</v>
      </c>
      <c r="K914" t="str">
        <f t="shared" si="14"/>
        <v>OK</v>
      </c>
    </row>
    <row r="915" spans="1:11" ht="15.6" x14ac:dyDescent="0.3">
      <c r="A915" s="7">
        <v>45184</v>
      </c>
      <c r="B915" s="8">
        <v>919.06</v>
      </c>
      <c r="C915" s="8">
        <v>58.51</v>
      </c>
      <c r="D915" s="8">
        <v>268.54000000000002</v>
      </c>
      <c r="E915" s="8">
        <v>7022.5</v>
      </c>
      <c r="F915" s="9">
        <v>322.57</v>
      </c>
      <c r="G915" s="7">
        <v>45184</v>
      </c>
      <c r="H915" s="8">
        <v>1923.699951171875</v>
      </c>
      <c r="I915" s="8">
        <v>297.5</v>
      </c>
      <c r="J915" s="8">
        <v>572300.73547363281</v>
      </c>
      <c r="K915" t="str">
        <f t="shared" si="14"/>
        <v>OK</v>
      </c>
    </row>
    <row r="916" spans="1:11" ht="15.6" x14ac:dyDescent="0.3">
      <c r="A916" s="7">
        <v>45187</v>
      </c>
      <c r="B916" s="8">
        <v>885.06</v>
      </c>
      <c r="C916" s="8">
        <v>58.51</v>
      </c>
      <c r="D916" s="8">
        <v>259.60000000000002</v>
      </c>
      <c r="E916" s="8">
        <v>7000</v>
      </c>
      <c r="F916" s="9">
        <v>322.33</v>
      </c>
      <c r="G916" s="7">
        <v>45187</v>
      </c>
      <c r="H916" s="8">
        <v>1931.5</v>
      </c>
      <c r="I916" s="8">
        <v>294.92117309570313</v>
      </c>
      <c r="J916" s="8">
        <v>569640.24583435059</v>
      </c>
      <c r="K916" t="str">
        <f t="shared" si="14"/>
        <v>OK</v>
      </c>
    </row>
    <row r="917" spans="1:11" ht="15.6" x14ac:dyDescent="0.3">
      <c r="A917" s="7">
        <v>45188</v>
      </c>
      <c r="B917" s="8">
        <v>889.82</v>
      </c>
      <c r="C917" s="8">
        <v>58</v>
      </c>
      <c r="D917" s="8">
        <v>250</v>
      </c>
      <c r="E917" s="8">
        <v>7100</v>
      </c>
      <c r="F917" s="9">
        <v>322.62</v>
      </c>
      <c r="G917" s="7">
        <v>45188</v>
      </c>
      <c r="H917" s="8">
        <v>1932</v>
      </c>
      <c r="I917" s="8">
        <v>295.75</v>
      </c>
      <c r="J917" s="8">
        <v>571389</v>
      </c>
      <c r="K917" t="str">
        <f t="shared" si="14"/>
        <v>OK</v>
      </c>
    </row>
    <row r="918" spans="1:11" ht="15.6" x14ac:dyDescent="0.3">
      <c r="A918" s="7">
        <v>45189</v>
      </c>
      <c r="B918" s="8">
        <v>893.75</v>
      </c>
      <c r="C918" s="8">
        <v>57</v>
      </c>
      <c r="D918" s="8">
        <v>250</v>
      </c>
      <c r="E918" s="8">
        <v>7093.67</v>
      </c>
      <c r="F918" s="9">
        <v>330</v>
      </c>
      <c r="G918" s="7">
        <v>45189</v>
      </c>
      <c r="H918" s="8">
        <v>1945.599975585938</v>
      </c>
      <c r="I918" s="8">
        <v>294.5</v>
      </c>
      <c r="J918" s="8">
        <v>572979.19281005859</v>
      </c>
      <c r="K918" t="str">
        <f t="shared" si="14"/>
        <v>OK</v>
      </c>
    </row>
    <row r="919" spans="1:11" ht="15.6" x14ac:dyDescent="0.3">
      <c r="A919" s="7">
        <v>45190</v>
      </c>
      <c r="B919" s="8">
        <v>894.9</v>
      </c>
      <c r="C919" s="8">
        <v>58.53</v>
      </c>
      <c r="D919" s="8">
        <v>249.26</v>
      </c>
      <c r="E919" s="8">
        <v>7090</v>
      </c>
      <c r="F919" s="9">
        <v>344.66</v>
      </c>
      <c r="G919" s="7">
        <v>45190</v>
      </c>
      <c r="H919" s="8">
        <v>1919.199951171875</v>
      </c>
      <c r="I919" s="8">
        <v>293.60000610351563</v>
      </c>
      <c r="J919" s="8">
        <v>563477.11737792939</v>
      </c>
      <c r="K919" t="str">
        <f t="shared" si="14"/>
        <v>OK</v>
      </c>
    </row>
    <row r="920" spans="1:11" ht="15.6" x14ac:dyDescent="0.3">
      <c r="A920" s="7">
        <v>45191</v>
      </c>
      <c r="B920" s="8">
        <v>902.59</v>
      </c>
      <c r="C920" s="8">
        <v>58.53</v>
      </c>
      <c r="D920" s="8">
        <v>248.64</v>
      </c>
      <c r="E920" s="8">
        <v>7000</v>
      </c>
      <c r="F920" s="9">
        <v>351.9</v>
      </c>
      <c r="G920" s="7">
        <v>45191</v>
      </c>
      <c r="H920" s="8">
        <v>1925.400024414062</v>
      </c>
      <c r="I920" s="8">
        <v>292.5</v>
      </c>
      <c r="J920" s="8">
        <v>563179.50714111328</v>
      </c>
      <c r="K920" t="str">
        <f t="shared" si="14"/>
        <v>OK</v>
      </c>
    </row>
    <row r="921" spans="1:11" ht="15.6" x14ac:dyDescent="0.3">
      <c r="A921" s="7">
        <v>45194</v>
      </c>
      <c r="B921" s="8">
        <v>899.16</v>
      </c>
      <c r="C921" s="8">
        <v>58</v>
      </c>
      <c r="D921" s="8">
        <v>246.93</v>
      </c>
      <c r="E921" s="8">
        <v>7000</v>
      </c>
      <c r="F921" s="9">
        <v>353.85</v>
      </c>
      <c r="G921" s="7">
        <v>45194</v>
      </c>
      <c r="H921" s="8">
        <v>1916.599975585938</v>
      </c>
      <c r="I921" s="8">
        <v>285.72482299804688</v>
      </c>
      <c r="J921" s="8">
        <v>547620.18878235295</v>
      </c>
      <c r="K921" t="str">
        <f t="shared" si="14"/>
        <v>OK</v>
      </c>
    </row>
    <row r="922" spans="1:11" ht="15.6" x14ac:dyDescent="0.3">
      <c r="A922" s="7">
        <v>45195</v>
      </c>
      <c r="B922" s="8">
        <v>890.15</v>
      </c>
      <c r="C922" s="8">
        <v>59</v>
      </c>
      <c r="D922" s="8">
        <v>248.5</v>
      </c>
      <c r="E922" s="8">
        <v>7190</v>
      </c>
      <c r="F922" s="9">
        <v>358.04</v>
      </c>
      <c r="G922" s="7">
        <v>45195</v>
      </c>
      <c r="H922" s="8">
        <v>1900.400024414062</v>
      </c>
      <c r="I922" s="8">
        <v>290</v>
      </c>
      <c r="J922" s="8">
        <v>551116.00708007813</v>
      </c>
      <c r="K922" t="str">
        <f t="shared" si="14"/>
        <v>OK</v>
      </c>
    </row>
    <row r="923" spans="1:11" ht="15.6" x14ac:dyDescent="0.3">
      <c r="A923" s="7">
        <v>45196</v>
      </c>
      <c r="B923" s="8">
        <v>891.15</v>
      </c>
      <c r="C923" s="8">
        <v>59.5</v>
      </c>
      <c r="D923" s="8">
        <v>246.84</v>
      </c>
      <c r="E923" s="8">
        <v>7142.79</v>
      </c>
      <c r="F923" s="9">
        <v>364.98</v>
      </c>
      <c r="G923" s="7">
        <v>45196</v>
      </c>
      <c r="H923" s="8">
        <v>1871.599975585938</v>
      </c>
      <c r="I923" s="8">
        <v>290.25</v>
      </c>
      <c r="J923" s="8">
        <v>543231.89291381836</v>
      </c>
      <c r="K923" t="str">
        <f t="shared" si="14"/>
        <v>OK</v>
      </c>
    </row>
    <row r="924" spans="1:11" ht="15.6" x14ac:dyDescent="0.3">
      <c r="A924" s="7">
        <v>45197</v>
      </c>
      <c r="B924" s="8">
        <v>895</v>
      </c>
      <c r="C924" s="8">
        <v>58.08</v>
      </c>
      <c r="D924" s="8">
        <v>250</v>
      </c>
      <c r="E924" s="8">
        <v>7100</v>
      </c>
      <c r="F924" s="9">
        <v>368.34</v>
      </c>
      <c r="G924" s="7">
        <v>45197</v>
      </c>
      <c r="H924" s="8">
        <v>1860.400024414062</v>
      </c>
      <c r="I924" s="8">
        <v>288.25</v>
      </c>
      <c r="J924" s="8">
        <v>536260.30703735352</v>
      </c>
      <c r="K924" t="str">
        <f t="shared" si="14"/>
        <v>OK</v>
      </c>
    </row>
    <row r="925" spans="1:11" ht="15.6" x14ac:dyDescent="0.3">
      <c r="A925" s="7">
        <v>45201</v>
      </c>
      <c r="B925" s="8">
        <v>899.99</v>
      </c>
      <c r="C925" s="8">
        <v>60.1</v>
      </c>
      <c r="D925" s="8">
        <v>250</v>
      </c>
      <c r="E925" s="8">
        <v>7100</v>
      </c>
      <c r="F925" s="9">
        <v>374.15</v>
      </c>
      <c r="G925" s="7">
        <v>45201</v>
      </c>
      <c r="H925" s="8">
        <v>1830</v>
      </c>
      <c r="I925" s="8">
        <v>287.85916137695313</v>
      </c>
      <c r="J925" s="8">
        <v>526782.26531982422</v>
      </c>
      <c r="K925" t="str">
        <f t="shared" si="14"/>
        <v>OK</v>
      </c>
    </row>
    <row r="926" spans="1:11" ht="15.6" x14ac:dyDescent="0.3">
      <c r="A926" s="7">
        <v>45202</v>
      </c>
      <c r="B926" s="8">
        <v>898.49</v>
      </c>
      <c r="C926" s="8">
        <v>61.07</v>
      </c>
      <c r="D926" s="8">
        <v>243.85</v>
      </c>
      <c r="E926" s="8">
        <v>7100</v>
      </c>
      <c r="F926" s="9">
        <v>375</v>
      </c>
      <c r="G926" s="7">
        <v>45202</v>
      </c>
      <c r="H926" s="8">
        <v>1824.599975585938</v>
      </c>
      <c r="I926" s="8">
        <v>286.5</v>
      </c>
      <c r="J926" s="8">
        <v>522747.89300537109</v>
      </c>
      <c r="K926" t="str">
        <f t="shared" si="14"/>
        <v>OK</v>
      </c>
    </row>
    <row r="927" spans="1:11" ht="15.6" x14ac:dyDescent="0.3">
      <c r="A927" s="7">
        <v>45203</v>
      </c>
      <c r="B927" s="8">
        <v>888.01</v>
      </c>
      <c r="C927" s="8">
        <v>60.98</v>
      </c>
      <c r="D927" s="8">
        <v>255.05</v>
      </c>
      <c r="E927" s="8">
        <v>7100</v>
      </c>
      <c r="F927" s="9">
        <v>367</v>
      </c>
      <c r="G927" s="7">
        <v>45203</v>
      </c>
      <c r="H927" s="8">
        <v>1818.5</v>
      </c>
      <c r="I927" s="8">
        <v>285.25</v>
      </c>
      <c r="J927" s="8">
        <v>518727.125</v>
      </c>
      <c r="K927" t="str">
        <f t="shared" si="14"/>
        <v>OK</v>
      </c>
    </row>
    <row r="928" spans="1:11" ht="15.6" x14ac:dyDescent="0.3">
      <c r="A928" s="7">
        <v>45204</v>
      </c>
      <c r="B928" s="8">
        <v>889.04</v>
      </c>
      <c r="C928" s="8">
        <v>62.42</v>
      </c>
      <c r="D928" s="8">
        <v>253.51</v>
      </c>
      <c r="E928" s="8">
        <v>7100</v>
      </c>
      <c r="F928" s="9">
        <v>384.6</v>
      </c>
      <c r="G928" s="7">
        <v>45204</v>
      </c>
      <c r="H928" s="8">
        <v>1816.599975585938</v>
      </c>
      <c r="I928" s="8">
        <v>284.25</v>
      </c>
      <c r="J928" s="8">
        <v>516368.54306030268</v>
      </c>
      <c r="K928" t="str">
        <f t="shared" si="14"/>
        <v>OK</v>
      </c>
    </row>
    <row r="929" spans="1:11" ht="15.6" x14ac:dyDescent="0.3">
      <c r="A929" s="7">
        <v>45205</v>
      </c>
      <c r="B929" s="8">
        <v>889.66</v>
      </c>
      <c r="C929" s="8">
        <v>61.2</v>
      </c>
      <c r="D929" s="8">
        <v>254</v>
      </c>
      <c r="E929" s="8">
        <v>7100</v>
      </c>
      <c r="F929" s="9">
        <v>390</v>
      </c>
      <c r="G929" s="7">
        <v>45205</v>
      </c>
      <c r="H929" s="8">
        <v>1830.199951171875</v>
      </c>
      <c r="I929" s="8">
        <v>277.555908203125</v>
      </c>
      <c r="J929" s="8">
        <v>507982.80964082479</v>
      </c>
      <c r="K929" t="str">
        <f t="shared" si="14"/>
        <v>OK</v>
      </c>
    </row>
    <row r="930" spans="1:11" ht="15.6" x14ac:dyDescent="0.3">
      <c r="A930" s="7">
        <v>45208</v>
      </c>
      <c r="B930" s="8">
        <v>889.96</v>
      </c>
      <c r="C930" s="8">
        <v>61.13</v>
      </c>
      <c r="D930" s="8">
        <v>252.03</v>
      </c>
      <c r="E930" s="8">
        <v>7100</v>
      </c>
      <c r="F930" s="9">
        <v>389.95</v>
      </c>
      <c r="G930" s="7">
        <v>45208</v>
      </c>
      <c r="H930" s="8">
        <v>1849.5</v>
      </c>
      <c r="I930" s="8">
        <v>276.17138671875</v>
      </c>
      <c r="J930" s="8">
        <v>510778.97973632813</v>
      </c>
      <c r="K930" t="str">
        <f t="shared" si="14"/>
        <v>OK</v>
      </c>
    </row>
    <row r="931" spans="1:11" ht="15.6" x14ac:dyDescent="0.3">
      <c r="A931" s="7">
        <v>45209</v>
      </c>
      <c r="B931" s="8">
        <v>890.02</v>
      </c>
      <c r="C931" s="8">
        <v>61.81</v>
      </c>
      <c r="D931" s="8">
        <v>252.9</v>
      </c>
      <c r="E931" s="8">
        <v>7000</v>
      </c>
      <c r="F931" s="9">
        <v>390.5</v>
      </c>
      <c r="G931" s="7">
        <v>45209</v>
      </c>
      <c r="H931" s="8">
        <v>1861</v>
      </c>
      <c r="I931" s="8">
        <v>279.86062622070313</v>
      </c>
      <c r="J931" s="8">
        <v>520820.62539672852</v>
      </c>
      <c r="K931" t="str">
        <f t="shared" ref="K931:K995" si="15">IF(A931=G931,"OK","Mismatched")</f>
        <v>OK</v>
      </c>
    </row>
    <row r="932" spans="1:11" ht="15.6" x14ac:dyDescent="0.3">
      <c r="A932" s="7">
        <v>45210</v>
      </c>
      <c r="B932" s="8">
        <v>890.87</v>
      </c>
      <c r="C932" s="8">
        <v>63.19</v>
      </c>
      <c r="D932" s="8">
        <v>253</v>
      </c>
      <c r="E932" s="8">
        <v>7141.11</v>
      </c>
      <c r="F932" s="9">
        <v>392.95</v>
      </c>
      <c r="G932" s="7">
        <v>45210</v>
      </c>
      <c r="H932" s="8">
        <v>1872.800048828125</v>
      </c>
      <c r="I932" s="8">
        <v>280.25</v>
      </c>
      <c r="J932" s="8">
        <v>524852.21368408203</v>
      </c>
      <c r="K932" t="str">
        <f t="shared" si="15"/>
        <v>OK</v>
      </c>
    </row>
    <row r="933" spans="1:11" ht="15.6" x14ac:dyDescent="0.3">
      <c r="A933" s="7">
        <v>45211</v>
      </c>
      <c r="B933" s="8">
        <v>911.63</v>
      </c>
      <c r="C933" s="8">
        <v>63.5</v>
      </c>
      <c r="D933" s="8">
        <v>249.47</v>
      </c>
      <c r="E933" s="8">
        <v>7159.7775000000001</v>
      </c>
      <c r="F933" s="9">
        <v>385.84</v>
      </c>
      <c r="G933" s="7">
        <v>45211</v>
      </c>
      <c r="H933" s="8">
        <v>1869.300048828125</v>
      </c>
      <c r="I933" s="8">
        <v>279</v>
      </c>
      <c r="J933" s="8">
        <v>521534.71362304688</v>
      </c>
      <c r="K933" t="str">
        <f t="shared" si="15"/>
        <v>OK</v>
      </c>
    </row>
    <row r="934" spans="1:11" ht="15.6" x14ac:dyDescent="0.3">
      <c r="A934" s="7">
        <v>45212</v>
      </c>
      <c r="B934" s="8">
        <v>933.23</v>
      </c>
      <c r="C934" s="8">
        <v>66.27</v>
      </c>
      <c r="D934" s="8">
        <v>248.9</v>
      </c>
      <c r="E934" s="8">
        <v>7198</v>
      </c>
      <c r="F934" s="9">
        <v>395.84</v>
      </c>
      <c r="G934" s="7">
        <v>45212</v>
      </c>
      <c r="H934" s="8">
        <v>1927.400024414062</v>
      </c>
      <c r="I934" s="8">
        <v>278</v>
      </c>
      <c r="J934" s="8">
        <v>535817.20678710938</v>
      </c>
      <c r="K934" t="str">
        <f t="shared" si="15"/>
        <v>OK</v>
      </c>
    </row>
    <row r="935" spans="1:11" ht="15.6" x14ac:dyDescent="0.3">
      <c r="A935" s="7">
        <v>45215</v>
      </c>
      <c r="B935" s="8">
        <v>935.13</v>
      </c>
      <c r="C935" s="8">
        <v>65.790000000000006</v>
      </c>
      <c r="D935" s="8">
        <v>249.5</v>
      </c>
      <c r="E935" s="8">
        <v>7300</v>
      </c>
      <c r="F935" s="9">
        <v>404.5</v>
      </c>
      <c r="G935" s="7">
        <v>45215</v>
      </c>
      <c r="H935" s="8">
        <v>1921.099975585938</v>
      </c>
      <c r="I935" s="8">
        <v>276.04690551757813</v>
      </c>
      <c r="J935" s="8">
        <v>530313.70345039293</v>
      </c>
      <c r="K935" t="str">
        <f t="shared" si="15"/>
        <v>OK</v>
      </c>
    </row>
    <row r="936" spans="1:11" ht="15.6" x14ac:dyDescent="0.3">
      <c r="A936" s="7">
        <v>45216</v>
      </c>
      <c r="B936" s="8">
        <v>955.48</v>
      </c>
      <c r="C936" s="8">
        <v>65.27</v>
      </c>
      <c r="D936" s="8">
        <v>249.99</v>
      </c>
      <c r="E936" s="8">
        <v>7312.41</v>
      </c>
      <c r="F936" s="9">
        <v>414.53</v>
      </c>
      <c r="G936" s="7">
        <v>45216</v>
      </c>
      <c r="H936" s="8">
        <v>1922.699951171875</v>
      </c>
      <c r="I936" s="8">
        <v>276.39999389648438</v>
      </c>
      <c r="J936" s="8">
        <v>531434.25476867706</v>
      </c>
      <c r="K936" t="str">
        <f t="shared" si="15"/>
        <v>OK</v>
      </c>
    </row>
    <row r="937" spans="1:11" ht="15.6" x14ac:dyDescent="0.3">
      <c r="A937" s="7">
        <v>45217</v>
      </c>
      <c r="B937" s="8">
        <v>952.68</v>
      </c>
      <c r="C937" s="8">
        <v>63.9</v>
      </c>
      <c r="D937" s="8">
        <v>248.99</v>
      </c>
      <c r="E937" s="8">
        <v>7300</v>
      </c>
      <c r="F937" s="9">
        <v>417.06</v>
      </c>
      <c r="G937" s="7">
        <v>45217</v>
      </c>
      <c r="H937" s="8">
        <v>1955.300048828125</v>
      </c>
      <c r="I937" s="8">
        <v>276</v>
      </c>
      <c r="J937" s="8">
        <v>539662.8134765625</v>
      </c>
      <c r="K937" t="str">
        <f t="shared" si="15"/>
        <v>OK</v>
      </c>
    </row>
    <row r="938" spans="1:11" ht="15.6" x14ac:dyDescent="0.3">
      <c r="A938" s="7">
        <v>45218</v>
      </c>
      <c r="B938" s="8">
        <v>956.86</v>
      </c>
      <c r="C938" s="8">
        <v>64.069999999999993</v>
      </c>
      <c r="D938" s="8">
        <v>258.82749999999999</v>
      </c>
      <c r="E938" s="8">
        <v>7390</v>
      </c>
      <c r="F938" s="9">
        <v>420.48</v>
      </c>
      <c r="G938" s="7">
        <v>45218</v>
      </c>
      <c r="H938" s="8">
        <v>1968.400024414062</v>
      </c>
      <c r="I938" s="8">
        <v>278.248779296875</v>
      </c>
      <c r="J938" s="8">
        <v>547704.90396115184</v>
      </c>
      <c r="K938" t="str">
        <f t="shared" si="15"/>
        <v>OK</v>
      </c>
    </row>
    <row r="939" spans="1:11" ht="15.6" x14ac:dyDescent="0.3">
      <c r="A939" s="7">
        <v>45219</v>
      </c>
      <c r="B939" s="8">
        <v>960.55</v>
      </c>
      <c r="C939" s="8">
        <v>63.47</v>
      </c>
      <c r="D939" s="8">
        <v>267.66000000000003</v>
      </c>
      <c r="E939" s="8">
        <v>7200</v>
      </c>
      <c r="F939" s="9">
        <v>425.98</v>
      </c>
      <c r="G939" s="7">
        <v>45219</v>
      </c>
      <c r="H939" s="8">
        <v>1982.5</v>
      </c>
      <c r="I939" s="8">
        <v>278.29998779296881</v>
      </c>
      <c r="J939" s="8">
        <v>551729.72579956055</v>
      </c>
      <c r="K939" t="str">
        <f t="shared" si="15"/>
        <v>OK</v>
      </c>
    </row>
    <row r="940" spans="1:11" ht="15.6" x14ac:dyDescent="0.3">
      <c r="A940" s="7">
        <v>45222</v>
      </c>
      <c r="B940" s="8">
        <v>960.26</v>
      </c>
      <c r="C940" s="8">
        <v>64.09</v>
      </c>
      <c r="D940" s="8">
        <v>268.67</v>
      </c>
      <c r="E940" s="8">
        <v>7200</v>
      </c>
      <c r="F940" s="9">
        <v>429.83</v>
      </c>
      <c r="G940" s="7">
        <v>45222</v>
      </c>
      <c r="H940" s="8">
        <v>1976.300048828125</v>
      </c>
      <c r="I940" s="8">
        <v>273.49114990234381</v>
      </c>
      <c r="J940" s="8">
        <v>540500.57290606201</v>
      </c>
      <c r="K940" t="str">
        <f t="shared" si="15"/>
        <v>OK</v>
      </c>
    </row>
    <row r="941" spans="1:11" ht="15.6" x14ac:dyDescent="0.3">
      <c r="A941" s="7">
        <v>45223</v>
      </c>
      <c r="B941" s="8">
        <v>950.9</v>
      </c>
      <c r="C941" s="8">
        <v>64.61</v>
      </c>
      <c r="D941" s="8">
        <v>266.25</v>
      </c>
      <c r="E941" s="8">
        <v>7200</v>
      </c>
      <c r="F941" s="9">
        <v>425.5</v>
      </c>
      <c r="G941" s="7">
        <v>45223</v>
      </c>
      <c r="H941" s="8">
        <v>1975</v>
      </c>
      <c r="I941" s="8">
        <v>278.10000610351563</v>
      </c>
      <c r="J941" s="8">
        <v>549247.51205444336</v>
      </c>
      <c r="K941" t="str">
        <f t="shared" si="15"/>
        <v>OK</v>
      </c>
    </row>
    <row r="942" spans="1:11" ht="15.6" x14ac:dyDescent="0.3">
      <c r="A942" s="7">
        <v>45224</v>
      </c>
      <c r="B942" s="8">
        <v>958.76</v>
      </c>
      <c r="C942" s="8">
        <v>65.260000000000005</v>
      </c>
      <c r="D942" s="8">
        <v>265.33</v>
      </c>
      <c r="E942" s="8">
        <v>7300</v>
      </c>
      <c r="F942" s="9">
        <v>425.53</v>
      </c>
      <c r="G942" s="7">
        <v>45224</v>
      </c>
      <c r="H942" s="8">
        <v>1984.099975585938</v>
      </c>
      <c r="I942" s="8">
        <v>279</v>
      </c>
      <c r="J942" s="8">
        <v>553563.89318847656</v>
      </c>
      <c r="K942" t="str">
        <f t="shared" si="15"/>
        <v>OK</v>
      </c>
    </row>
    <row r="943" spans="1:11" ht="15.6" x14ac:dyDescent="0.3">
      <c r="A943" s="7">
        <v>45225</v>
      </c>
      <c r="B943" s="8">
        <v>950</v>
      </c>
      <c r="C943" s="8">
        <v>65.260000000000005</v>
      </c>
      <c r="D943" s="8">
        <v>263.58</v>
      </c>
      <c r="E943" s="8">
        <v>7299.99</v>
      </c>
      <c r="F943" s="9">
        <v>425.28</v>
      </c>
      <c r="G943" s="7">
        <v>45225</v>
      </c>
      <c r="H943" s="8">
        <v>1987.199951171875</v>
      </c>
      <c r="I943" s="8">
        <v>279.70001220703119</v>
      </c>
      <c r="J943" s="8">
        <v>555819.85060058534</v>
      </c>
      <c r="K943" t="str">
        <f t="shared" si="15"/>
        <v>OK</v>
      </c>
    </row>
    <row r="944" spans="1:11" ht="15.6" x14ac:dyDescent="0.3">
      <c r="A944" s="7">
        <v>45226</v>
      </c>
      <c r="B944" s="8">
        <v>962.9</v>
      </c>
      <c r="C944" s="8">
        <v>65.849999999999994</v>
      </c>
      <c r="D944" s="8">
        <v>265.13</v>
      </c>
      <c r="E944" s="8">
        <v>7125</v>
      </c>
      <c r="F944" s="9">
        <v>416.25</v>
      </c>
      <c r="G944" s="7">
        <v>45226</v>
      </c>
      <c r="H944" s="8">
        <v>1988.599975585938</v>
      </c>
      <c r="I944" s="8">
        <v>279.70001220703119</v>
      </c>
      <c r="J944" s="8">
        <v>556211.43744628876</v>
      </c>
      <c r="K944" t="str">
        <f t="shared" si="15"/>
        <v>OK</v>
      </c>
    </row>
    <row r="945" spans="1:11" ht="15.6" x14ac:dyDescent="0.3">
      <c r="A945" s="7">
        <v>45229</v>
      </c>
      <c r="B945" s="8">
        <v>983.35</v>
      </c>
      <c r="C945" s="8">
        <v>66</v>
      </c>
      <c r="D945" s="8">
        <v>255</v>
      </c>
      <c r="E945" s="8">
        <v>7210</v>
      </c>
      <c r="F945" s="9">
        <v>422.81</v>
      </c>
      <c r="G945" s="7">
        <v>45229</v>
      </c>
      <c r="H945" s="8">
        <v>1996.199951171875</v>
      </c>
      <c r="I945" s="8">
        <v>275.371337890625</v>
      </c>
      <c r="J945" s="8">
        <v>549696.25125139952</v>
      </c>
      <c r="K945" t="str">
        <f t="shared" si="15"/>
        <v>OK</v>
      </c>
    </row>
    <row r="946" spans="1:11" ht="15.6" x14ac:dyDescent="0.3">
      <c r="A946" s="7">
        <v>45230</v>
      </c>
      <c r="B946" s="8">
        <v>987.98</v>
      </c>
      <c r="C946" s="8">
        <v>64.099999999999994</v>
      </c>
      <c r="D946" s="8">
        <v>255.35</v>
      </c>
      <c r="E946" s="8">
        <v>7183.75</v>
      </c>
      <c r="F946" s="9">
        <v>429.67</v>
      </c>
      <c r="G946" s="7">
        <v>45230</v>
      </c>
      <c r="H946" s="8">
        <v>1985.199951171875</v>
      </c>
      <c r="I946" s="8">
        <v>280.70001220703119</v>
      </c>
      <c r="J946" s="8">
        <v>557245.65052734315</v>
      </c>
      <c r="K946" t="str">
        <f t="shared" si="15"/>
        <v>OK</v>
      </c>
    </row>
    <row r="947" spans="1:11" ht="15.6" x14ac:dyDescent="0.3">
      <c r="A947" s="7">
        <v>45231</v>
      </c>
      <c r="B947" s="8">
        <v>1004.15</v>
      </c>
      <c r="C947" s="8">
        <v>65.5</v>
      </c>
      <c r="D947" s="8">
        <v>258</v>
      </c>
      <c r="E947" s="8">
        <v>7200</v>
      </c>
      <c r="F947" s="9">
        <v>429.85</v>
      </c>
      <c r="G947" s="7">
        <v>45231</v>
      </c>
      <c r="H947" s="8">
        <v>1978.800048828125</v>
      </c>
      <c r="I947" s="8">
        <v>280.70001220703119</v>
      </c>
      <c r="J947" s="8">
        <v>555449.19786132872</v>
      </c>
      <c r="K947" t="str">
        <f t="shared" si="15"/>
        <v>OK</v>
      </c>
    </row>
    <row r="948" spans="1:11" ht="15.6" x14ac:dyDescent="0.3">
      <c r="A948" s="7">
        <v>45232</v>
      </c>
      <c r="B948" s="8">
        <v>1026.9000000000001</v>
      </c>
      <c r="C948" s="8">
        <v>68</v>
      </c>
      <c r="D948" s="8">
        <v>255.5</v>
      </c>
      <c r="E948" s="8">
        <v>7200</v>
      </c>
      <c r="F948" s="9">
        <v>461.57</v>
      </c>
      <c r="G948" s="7">
        <v>45232</v>
      </c>
      <c r="H948" s="8">
        <v>1985.599975585938</v>
      </c>
      <c r="I948" s="8">
        <v>281.75</v>
      </c>
      <c r="J948" s="8">
        <v>559442.79312133789</v>
      </c>
      <c r="K948" t="str">
        <f t="shared" si="15"/>
        <v>OK</v>
      </c>
    </row>
    <row r="949" spans="1:11" ht="15.6" x14ac:dyDescent="0.3">
      <c r="A949" s="7">
        <v>45233</v>
      </c>
      <c r="B949" s="8">
        <v>1038.72</v>
      </c>
      <c r="C949" s="8">
        <v>67.5</v>
      </c>
      <c r="D949" s="8">
        <v>260.60000000000002</v>
      </c>
      <c r="E949" s="8">
        <v>7300</v>
      </c>
      <c r="F949" s="9">
        <v>456.88</v>
      </c>
      <c r="G949" s="7">
        <v>45233</v>
      </c>
      <c r="H949" s="8">
        <v>1991.5</v>
      </c>
      <c r="I949" s="8">
        <v>281.02227783203119</v>
      </c>
      <c r="J949" s="8">
        <v>559655.86630249023</v>
      </c>
      <c r="K949" t="str">
        <f t="shared" si="15"/>
        <v>OK</v>
      </c>
    </row>
    <row r="950" spans="1:11" ht="15.6" x14ac:dyDescent="0.3">
      <c r="A950" s="7">
        <v>45236</v>
      </c>
      <c r="B950" s="8">
        <v>1064.08</v>
      </c>
      <c r="C950" s="8">
        <v>72.56</v>
      </c>
      <c r="D950" s="8">
        <v>258.37</v>
      </c>
      <c r="E950" s="8">
        <v>7300</v>
      </c>
      <c r="F950" s="9">
        <v>460.57</v>
      </c>
      <c r="G950" s="7">
        <v>45236</v>
      </c>
      <c r="H950" s="8">
        <v>1981.599975585938</v>
      </c>
      <c r="I950" s="8">
        <v>276.90863037109381</v>
      </c>
      <c r="J950" s="8">
        <v>548722.13518289477</v>
      </c>
      <c r="K950" t="str">
        <f t="shared" si="15"/>
        <v>OK</v>
      </c>
    </row>
    <row r="951" spans="1:11" ht="15.6" x14ac:dyDescent="0.3">
      <c r="A951" s="7">
        <v>45237</v>
      </c>
      <c r="B951" s="8">
        <v>1081.21</v>
      </c>
      <c r="C951" s="8">
        <v>71.02</v>
      </c>
      <c r="D951" s="8">
        <v>265.83999999999997</v>
      </c>
      <c r="E951" s="8">
        <v>7300</v>
      </c>
      <c r="F951" s="9">
        <v>440.11</v>
      </c>
      <c r="G951" s="7">
        <v>45237</v>
      </c>
      <c r="H951" s="8">
        <v>1966.800048828125</v>
      </c>
      <c r="I951" s="8">
        <v>284.5</v>
      </c>
      <c r="J951" s="8">
        <v>559554.61389160156</v>
      </c>
      <c r="K951" t="str">
        <f t="shared" si="15"/>
        <v>OK</v>
      </c>
    </row>
    <row r="952" spans="1:11" ht="15.6" x14ac:dyDescent="0.3">
      <c r="A952" s="7">
        <v>45238</v>
      </c>
      <c r="B952" s="8">
        <v>1022.58</v>
      </c>
      <c r="C952" s="8">
        <v>72.95</v>
      </c>
      <c r="D952" s="8">
        <v>269.37</v>
      </c>
      <c r="E952" s="8">
        <v>7300</v>
      </c>
      <c r="F952" s="9">
        <v>449.92</v>
      </c>
      <c r="G952" s="7">
        <v>45238</v>
      </c>
      <c r="H952" s="8">
        <v>1951.5</v>
      </c>
      <c r="I952" s="8">
        <v>284.5</v>
      </c>
      <c r="J952" s="8">
        <v>555201.75</v>
      </c>
      <c r="K952" t="str">
        <f t="shared" si="15"/>
        <v>OK</v>
      </c>
    </row>
    <row r="953" spans="1:11" ht="15.6" x14ac:dyDescent="0.3">
      <c r="A953" s="7">
        <v>45240</v>
      </c>
      <c r="B953" s="8">
        <v>1022.99</v>
      </c>
      <c r="C953" s="8">
        <v>77</v>
      </c>
      <c r="D953" s="8">
        <v>266.18</v>
      </c>
      <c r="E953" s="8">
        <v>7300</v>
      </c>
      <c r="F953" s="9">
        <v>455.01</v>
      </c>
      <c r="G953" s="7">
        <v>45240</v>
      </c>
      <c r="H953" s="8">
        <v>1932.599975585938</v>
      </c>
      <c r="I953" s="8">
        <v>282</v>
      </c>
      <c r="J953" s="8">
        <v>544993.19311523438</v>
      </c>
      <c r="K953" t="str">
        <f t="shared" si="15"/>
        <v>OK</v>
      </c>
    </row>
    <row r="954" spans="1:11" ht="15.6" x14ac:dyDescent="0.3">
      <c r="A954" s="7">
        <v>45243</v>
      </c>
      <c r="B954" s="8">
        <v>1015.24</v>
      </c>
      <c r="C954" s="8">
        <v>78</v>
      </c>
      <c r="D954" s="8">
        <v>268.99</v>
      </c>
      <c r="E954" s="8">
        <v>7847.5</v>
      </c>
      <c r="F954" s="9">
        <v>455</v>
      </c>
      <c r="G954" s="7">
        <v>45243</v>
      </c>
      <c r="H954" s="8">
        <v>1945.5</v>
      </c>
      <c r="I954" s="8">
        <v>280.58981323242188</v>
      </c>
      <c r="J954" s="8">
        <v>545887.48164367676</v>
      </c>
      <c r="K954" t="str">
        <f t="shared" si="15"/>
        <v>OK</v>
      </c>
    </row>
    <row r="955" spans="1:11" ht="15.6" x14ac:dyDescent="0.3">
      <c r="A955" s="7">
        <v>45244</v>
      </c>
      <c r="B955" s="8">
        <v>1016.51</v>
      </c>
      <c r="C955" s="8">
        <v>81.400000000000006</v>
      </c>
      <c r="D955" s="8">
        <v>270.99</v>
      </c>
      <c r="E955" s="8">
        <v>8400</v>
      </c>
      <c r="F955" s="9">
        <v>465.89</v>
      </c>
      <c r="G955" s="7">
        <v>45244</v>
      </c>
      <c r="H955" s="8">
        <v>1961.800048828125</v>
      </c>
      <c r="I955" s="8">
        <v>287</v>
      </c>
      <c r="J955" s="8">
        <v>563036.61401367188</v>
      </c>
      <c r="K955" t="str">
        <f t="shared" si="15"/>
        <v>OK</v>
      </c>
    </row>
    <row r="956" spans="1:11" ht="15.6" x14ac:dyDescent="0.3">
      <c r="A956" s="7">
        <v>45245</v>
      </c>
      <c r="B956" s="8">
        <v>1012.71</v>
      </c>
      <c r="C956" s="8">
        <v>79.209999999999994</v>
      </c>
      <c r="D956" s="8">
        <v>291.31</v>
      </c>
      <c r="E956" s="8">
        <v>8400</v>
      </c>
      <c r="F956" s="9">
        <v>469.81</v>
      </c>
      <c r="G956" s="7">
        <v>45245</v>
      </c>
      <c r="H956" s="8">
        <v>1960.099975585938</v>
      </c>
      <c r="I956" s="8">
        <v>287.5</v>
      </c>
      <c r="J956" s="8">
        <v>563528.74298095703</v>
      </c>
      <c r="K956" t="str">
        <f t="shared" si="15"/>
        <v>OK</v>
      </c>
    </row>
    <row r="957" spans="1:11" ht="15.6" x14ac:dyDescent="0.3">
      <c r="A957" s="7">
        <v>45246</v>
      </c>
      <c r="B957" s="8">
        <v>1028.51</v>
      </c>
      <c r="C957" s="8">
        <v>82.58</v>
      </c>
      <c r="D957" s="8">
        <v>313.16000000000003</v>
      </c>
      <c r="E957" s="8">
        <v>8800</v>
      </c>
      <c r="F957" s="9">
        <v>463.51</v>
      </c>
      <c r="G957" s="7">
        <v>45246</v>
      </c>
      <c r="H957" s="8">
        <v>1983.900024414062</v>
      </c>
      <c r="I957" s="8">
        <v>287.75</v>
      </c>
      <c r="J957" s="8">
        <v>570867.23202514648</v>
      </c>
      <c r="K957" t="str">
        <f t="shared" si="15"/>
        <v>OK</v>
      </c>
    </row>
    <row r="958" spans="1:11" ht="15.6" x14ac:dyDescent="0.3">
      <c r="A958" s="7">
        <v>45247</v>
      </c>
      <c r="B958" s="8">
        <v>1054.31</v>
      </c>
      <c r="C958" s="8">
        <v>82.06</v>
      </c>
      <c r="D958" s="8">
        <v>312.07</v>
      </c>
      <c r="E958" s="8">
        <v>8600</v>
      </c>
      <c r="F958" s="9">
        <v>459.97</v>
      </c>
      <c r="G958" s="7">
        <v>45247</v>
      </c>
      <c r="H958" s="8">
        <v>1981.599975585938</v>
      </c>
      <c r="I958" s="8">
        <v>287.75</v>
      </c>
      <c r="J958" s="8">
        <v>570205.39297485352</v>
      </c>
      <c r="K958" t="str">
        <f t="shared" si="15"/>
        <v>OK</v>
      </c>
    </row>
    <row r="959" spans="1:11" ht="15.6" x14ac:dyDescent="0.3">
      <c r="A959" s="7">
        <v>45250</v>
      </c>
      <c r="B959" s="8">
        <v>1088.74</v>
      </c>
      <c r="C959" s="8">
        <v>80.05</v>
      </c>
      <c r="D959" s="8">
        <v>335.48</v>
      </c>
      <c r="E959" s="8">
        <v>8500</v>
      </c>
      <c r="F959" s="9">
        <v>457.26</v>
      </c>
      <c r="G959" s="7">
        <v>45250</v>
      </c>
      <c r="H959" s="8">
        <v>1977.699951171875</v>
      </c>
      <c r="I959" s="8">
        <v>283.63763427734381</v>
      </c>
      <c r="J959" s="8">
        <v>560950.13546080887</v>
      </c>
      <c r="K959" t="str">
        <f t="shared" si="15"/>
        <v>OK</v>
      </c>
    </row>
    <row r="960" spans="1:11" ht="15.6" x14ac:dyDescent="0.3">
      <c r="A960" s="7">
        <v>45251</v>
      </c>
      <c r="B960" s="8">
        <v>1091.8599999999999</v>
      </c>
      <c r="C960" s="8">
        <v>80</v>
      </c>
      <c r="D960" s="8">
        <v>340.92</v>
      </c>
      <c r="E960" s="8">
        <v>8500</v>
      </c>
      <c r="F960" s="9">
        <v>474.95</v>
      </c>
      <c r="G960" s="7">
        <v>45251</v>
      </c>
      <c r="H960" s="8">
        <v>1999.300048828125</v>
      </c>
      <c r="I960" s="8">
        <v>288.5</v>
      </c>
      <c r="J960" s="8">
        <v>576798.06408691406</v>
      </c>
      <c r="K960" t="str">
        <f t="shared" si="15"/>
        <v>OK</v>
      </c>
    </row>
    <row r="961" spans="1:11" ht="15.6" x14ac:dyDescent="0.3">
      <c r="A961" s="7">
        <v>45252</v>
      </c>
      <c r="B961" s="8">
        <v>1105.5999999999999</v>
      </c>
      <c r="C961" s="8">
        <v>80.08</v>
      </c>
      <c r="D961" s="8">
        <v>336.16</v>
      </c>
      <c r="E961" s="8">
        <v>8550</v>
      </c>
      <c r="F961" s="9">
        <v>474.63</v>
      </c>
      <c r="G961" s="7">
        <v>45252</v>
      </c>
      <c r="H961" s="8">
        <v>1991.400024414062</v>
      </c>
      <c r="I961" s="8">
        <v>285.10000610351563</v>
      </c>
      <c r="J961" s="8">
        <v>567748.15911499038</v>
      </c>
      <c r="K961" t="str">
        <f t="shared" si="15"/>
        <v>OK</v>
      </c>
    </row>
    <row r="962" spans="1:11" ht="15.6" x14ac:dyDescent="0.3">
      <c r="A962" s="7">
        <v>45254</v>
      </c>
      <c r="B962" s="8">
        <v>1123.69</v>
      </c>
      <c r="C962" s="8">
        <v>82.09</v>
      </c>
      <c r="D962" s="8">
        <v>369.12</v>
      </c>
      <c r="E962" s="8">
        <v>8567.5</v>
      </c>
      <c r="F962" s="9">
        <v>464.81</v>
      </c>
      <c r="G962" s="7">
        <v>45254</v>
      </c>
      <c r="H962" s="8">
        <v>2002.199951171875</v>
      </c>
      <c r="I962" s="8">
        <v>280.71673583984381</v>
      </c>
      <c r="J962" s="8">
        <v>562051.03479166329</v>
      </c>
      <c r="K962" t="str">
        <f t="shared" si="15"/>
        <v>OK</v>
      </c>
    </row>
    <row r="963" spans="1:11" ht="15.6" x14ac:dyDescent="0.3">
      <c r="A963" s="7">
        <v>45257</v>
      </c>
      <c r="B963" s="8">
        <v>1140.08</v>
      </c>
      <c r="C963" s="8">
        <v>83.01</v>
      </c>
      <c r="D963" s="8">
        <v>380.32</v>
      </c>
      <c r="E963" s="8">
        <v>8450</v>
      </c>
      <c r="F963" s="9">
        <v>469.88</v>
      </c>
      <c r="G963" s="7">
        <v>45257</v>
      </c>
      <c r="H963" s="8">
        <v>2011.800048828125</v>
      </c>
      <c r="I963" s="8">
        <v>279.60540771484381</v>
      </c>
      <c r="J963" s="8">
        <v>562510.17289333045</v>
      </c>
      <c r="K963" t="str">
        <f t="shared" si="15"/>
        <v>OK</v>
      </c>
    </row>
    <row r="964" spans="1:11" ht="15.6" x14ac:dyDescent="0.3">
      <c r="A964" s="7">
        <v>45258</v>
      </c>
      <c r="B964" s="8">
        <v>1142.54</v>
      </c>
      <c r="C964" s="8">
        <v>85.12</v>
      </c>
      <c r="D964" s="8">
        <v>370.11</v>
      </c>
      <c r="E964" s="8">
        <v>8500</v>
      </c>
      <c r="F964" s="9">
        <v>463.72</v>
      </c>
      <c r="G964" s="7">
        <v>45258</v>
      </c>
      <c r="H964" s="8">
        <v>2039.699951171875</v>
      </c>
      <c r="I964" s="8">
        <v>285</v>
      </c>
      <c r="J964" s="8">
        <v>581314.48608398438</v>
      </c>
      <c r="K964" t="str">
        <f t="shared" si="15"/>
        <v>OK</v>
      </c>
    </row>
    <row r="965" spans="1:11" ht="15.6" x14ac:dyDescent="0.3">
      <c r="A965" s="7">
        <v>45259</v>
      </c>
      <c r="B965" s="8">
        <v>1157.94</v>
      </c>
      <c r="C965" s="8">
        <v>84.66</v>
      </c>
      <c r="D965" s="8">
        <v>362.05</v>
      </c>
      <c r="E965" s="8">
        <v>8500</v>
      </c>
      <c r="F965" s="9">
        <v>465.5</v>
      </c>
      <c r="G965" s="7">
        <v>45259</v>
      </c>
      <c r="H965" s="8">
        <v>2047.099975585938</v>
      </c>
      <c r="I965" s="8">
        <v>285.25</v>
      </c>
      <c r="J965" s="8">
        <v>583935.26803588867</v>
      </c>
      <c r="K965" t="str">
        <f t="shared" si="15"/>
        <v>OK</v>
      </c>
    </row>
    <row r="966" spans="1:11" ht="15.6" x14ac:dyDescent="0.3">
      <c r="A966" s="7">
        <v>45260</v>
      </c>
      <c r="B966" s="8">
        <v>1190.18</v>
      </c>
      <c r="C966" s="8">
        <v>85.87</v>
      </c>
      <c r="D966" s="8">
        <v>358.56</v>
      </c>
      <c r="E966" s="8">
        <v>8500</v>
      </c>
      <c r="F966" s="9">
        <v>465</v>
      </c>
      <c r="G966" s="7">
        <v>45260</v>
      </c>
      <c r="H966" s="8">
        <v>2038.099975585938</v>
      </c>
      <c r="I966" s="8">
        <v>285.25</v>
      </c>
      <c r="J966" s="8">
        <v>581368.01803588867</v>
      </c>
      <c r="K966" t="str">
        <f t="shared" si="15"/>
        <v>OK</v>
      </c>
    </row>
    <row r="967" spans="1:11" ht="15.6" x14ac:dyDescent="0.3">
      <c r="A967" s="7">
        <v>45261</v>
      </c>
      <c r="B967" s="8">
        <v>1221.53</v>
      </c>
      <c r="C967" s="8">
        <v>91.3</v>
      </c>
      <c r="D967" s="8">
        <v>361.72</v>
      </c>
      <c r="E967" s="8">
        <v>8533.336666666668</v>
      </c>
      <c r="F967" s="9">
        <v>489.06</v>
      </c>
      <c r="G967" s="7">
        <v>45261</v>
      </c>
      <c r="H967" s="8">
        <v>2071</v>
      </c>
      <c r="I967" s="8">
        <v>283.5511474609375</v>
      </c>
      <c r="J967" s="8">
        <v>587234.42639160156</v>
      </c>
      <c r="K967" t="str">
        <f t="shared" si="15"/>
        <v>OK</v>
      </c>
    </row>
    <row r="968" spans="1:11" ht="15.6" x14ac:dyDescent="0.3">
      <c r="A968" s="7">
        <v>45264</v>
      </c>
      <c r="B968" s="8">
        <v>1251.8900000000001</v>
      </c>
      <c r="C968" s="8">
        <v>93.61</v>
      </c>
      <c r="D968" s="8">
        <v>388.85</v>
      </c>
      <c r="E968" s="8">
        <v>8600.01</v>
      </c>
      <c r="F968" s="9">
        <v>500.61</v>
      </c>
      <c r="G968" s="7">
        <v>45264</v>
      </c>
      <c r="H968" s="8">
        <v>2024.099975585938</v>
      </c>
      <c r="I968" s="8">
        <v>280.35223388671881</v>
      </c>
      <c r="J968" s="8">
        <v>567460.94976557046</v>
      </c>
      <c r="K968" t="str">
        <f t="shared" si="15"/>
        <v>OK</v>
      </c>
    </row>
    <row r="969" spans="1:11" ht="15.6" x14ac:dyDescent="0.3">
      <c r="A969" s="7">
        <v>45265</v>
      </c>
      <c r="B969" s="8">
        <v>1234.95</v>
      </c>
      <c r="C969" s="8">
        <v>91.67</v>
      </c>
      <c r="D969" s="8">
        <v>395.02</v>
      </c>
      <c r="E969" s="8">
        <v>8633.3316666666669</v>
      </c>
      <c r="F969" s="9">
        <v>500.3</v>
      </c>
      <c r="G969" s="7">
        <v>45265</v>
      </c>
      <c r="H969" s="8">
        <v>2018.5</v>
      </c>
      <c r="I969" s="8">
        <v>284.29998779296881</v>
      </c>
      <c r="J969" s="8">
        <v>573859.52536010742</v>
      </c>
      <c r="K969" t="str">
        <f t="shared" si="15"/>
        <v>OK</v>
      </c>
    </row>
    <row r="970" spans="1:11" ht="15.6" x14ac:dyDescent="0.3">
      <c r="A970" s="7">
        <v>45266</v>
      </c>
      <c r="B970" s="8">
        <v>1230.1099999999999</v>
      </c>
      <c r="C970" s="8">
        <v>93.77</v>
      </c>
      <c r="D970" s="8">
        <v>384.98</v>
      </c>
      <c r="E970" s="8">
        <v>8700</v>
      </c>
      <c r="F970" s="9">
        <v>507</v>
      </c>
      <c r="G970" s="7">
        <v>45266</v>
      </c>
      <c r="H970" s="8">
        <v>2030.5</v>
      </c>
      <c r="I970" s="8">
        <v>284.25</v>
      </c>
      <c r="J970" s="8">
        <v>577169.625</v>
      </c>
      <c r="K970" t="str">
        <f t="shared" si="15"/>
        <v>OK</v>
      </c>
    </row>
    <row r="971" spans="1:11" ht="15.6" x14ac:dyDescent="0.3">
      <c r="A971" s="7">
        <v>45267</v>
      </c>
      <c r="B971" s="8">
        <v>1231.93</v>
      </c>
      <c r="C971" s="8">
        <v>93.49</v>
      </c>
      <c r="D971" s="8">
        <v>375.43</v>
      </c>
      <c r="E971" s="8">
        <v>8699.98</v>
      </c>
      <c r="F971" s="9">
        <v>543.52</v>
      </c>
      <c r="G971" s="7">
        <v>45267</v>
      </c>
      <c r="H971" s="8">
        <v>2029.900024414062</v>
      </c>
      <c r="I971" s="8">
        <v>283.2098388671875</v>
      </c>
      <c r="J971" s="8">
        <v>574887.65883080661</v>
      </c>
      <c r="K971" t="str">
        <f t="shared" si="15"/>
        <v>OK</v>
      </c>
    </row>
    <row r="972" spans="1:11" ht="15.6" x14ac:dyDescent="0.3">
      <c r="A972" s="7">
        <v>45268</v>
      </c>
      <c r="B972" s="8">
        <v>1238.32</v>
      </c>
      <c r="C972" s="8">
        <v>94.99</v>
      </c>
      <c r="D972" s="8">
        <v>375.29</v>
      </c>
      <c r="E972" s="8">
        <v>8900</v>
      </c>
      <c r="F972" s="9">
        <v>558.15</v>
      </c>
      <c r="G972" s="7">
        <v>45268</v>
      </c>
      <c r="H972" s="8">
        <v>1998.300048828125</v>
      </c>
      <c r="I972" s="8">
        <v>283.70001220703119</v>
      </c>
      <c r="J972" s="8">
        <v>566917.74824585021</v>
      </c>
      <c r="K972" t="str">
        <f t="shared" si="15"/>
        <v>OK</v>
      </c>
    </row>
    <row r="973" spans="1:11" ht="15.6" x14ac:dyDescent="0.3">
      <c r="A973" s="7">
        <v>45271</v>
      </c>
      <c r="B973" s="8">
        <v>1235.1300000000001</v>
      </c>
      <c r="C973" s="8">
        <v>93</v>
      </c>
      <c r="D973" s="8">
        <v>371.96</v>
      </c>
      <c r="E973" s="8">
        <v>8550</v>
      </c>
      <c r="F973" s="9">
        <v>555.89</v>
      </c>
      <c r="G973" s="7">
        <v>45271</v>
      </c>
      <c r="H973" s="8">
        <v>1978</v>
      </c>
      <c r="I973" s="8">
        <v>282.73809814453119</v>
      </c>
      <c r="J973" s="8">
        <v>559255.95812988281</v>
      </c>
      <c r="K973" t="str">
        <f t="shared" si="15"/>
        <v>OK</v>
      </c>
    </row>
    <row r="974" spans="1:11" ht="15.6" x14ac:dyDescent="0.3">
      <c r="A974" s="7">
        <v>45272</v>
      </c>
      <c r="B974" s="8">
        <v>1262.52</v>
      </c>
      <c r="C974" s="8">
        <v>94.51</v>
      </c>
      <c r="D974" s="8">
        <v>365.16</v>
      </c>
      <c r="E974" s="8">
        <v>8700</v>
      </c>
      <c r="F974" s="9">
        <v>559.32000000000005</v>
      </c>
      <c r="G974" s="7">
        <v>45272</v>
      </c>
      <c r="H974" s="8">
        <v>1977.800048828125</v>
      </c>
      <c r="I974" s="8">
        <v>283.5</v>
      </c>
      <c r="J974" s="8">
        <v>560706.31384277344</v>
      </c>
      <c r="K974" t="str">
        <f t="shared" si="15"/>
        <v>OK</v>
      </c>
    </row>
    <row r="975" spans="1:11" ht="15.6" x14ac:dyDescent="0.3">
      <c r="A975" s="7">
        <v>45273</v>
      </c>
      <c r="B975" s="8">
        <v>1263.7</v>
      </c>
      <c r="C975" s="8">
        <v>94.01</v>
      </c>
      <c r="D975" s="8">
        <v>360.19</v>
      </c>
      <c r="E975" s="8">
        <v>8506</v>
      </c>
      <c r="F975" s="9">
        <v>540.29</v>
      </c>
      <c r="G975" s="7">
        <v>45273</v>
      </c>
      <c r="H975" s="8">
        <v>1982.300048828125</v>
      </c>
      <c r="I975" s="8">
        <v>282.17587280273438</v>
      </c>
      <c r="J975" s="8">
        <v>559357.24643497914</v>
      </c>
      <c r="K975" t="str">
        <f t="shared" si="15"/>
        <v>OK</v>
      </c>
    </row>
    <row r="976" spans="1:11" ht="15.6" x14ac:dyDescent="0.3">
      <c r="A976" s="7">
        <v>45274</v>
      </c>
      <c r="B976" s="8">
        <v>1268.01</v>
      </c>
      <c r="C976" s="8">
        <v>94.01</v>
      </c>
      <c r="D976" s="8">
        <v>359.99</v>
      </c>
      <c r="E976" s="8">
        <v>8500</v>
      </c>
      <c r="F976" s="9">
        <v>554.99</v>
      </c>
      <c r="G976" s="7">
        <v>45274</v>
      </c>
      <c r="H976" s="8">
        <v>2030.199951171875</v>
      </c>
      <c r="I976" s="8">
        <v>283.29998779296881</v>
      </c>
      <c r="J976" s="8">
        <v>575155.62138427794</v>
      </c>
      <c r="K976" t="str">
        <f t="shared" si="15"/>
        <v>OK</v>
      </c>
    </row>
    <row r="977" spans="1:11" ht="15.6" x14ac:dyDescent="0.3">
      <c r="A977" s="7">
        <v>45275</v>
      </c>
      <c r="B977" s="8">
        <v>1292.53</v>
      </c>
      <c r="C977" s="8">
        <v>92.5</v>
      </c>
      <c r="D977" s="8">
        <v>366.76</v>
      </c>
      <c r="E977" s="8">
        <v>8368.6666666666661</v>
      </c>
      <c r="F977" s="9">
        <v>550.57000000000005</v>
      </c>
      <c r="G977" s="7">
        <v>45275</v>
      </c>
      <c r="H977" s="8">
        <v>2021.099975585938</v>
      </c>
      <c r="I977" s="8">
        <v>283</v>
      </c>
      <c r="J977" s="8">
        <v>571971.29309082031</v>
      </c>
      <c r="K977" t="str">
        <f t="shared" si="15"/>
        <v>OK</v>
      </c>
    </row>
    <row r="978" spans="1:11" ht="15.6" x14ac:dyDescent="0.3">
      <c r="A978" s="7">
        <v>45278</v>
      </c>
      <c r="B978" s="8">
        <v>1273.32</v>
      </c>
      <c r="C978" s="8">
        <v>93</v>
      </c>
      <c r="D978" s="8">
        <v>365.45</v>
      </c>
      <c r="E978" s="8">
        <v>8322.8888888888887</v>
      </c>
      <c r="F978" s="9">
        <v>543.66999999999996</v>
      </c>
      <c r="G978" s="7">
        <v>45278</v>
      </c>
      <c r="H978" s="8">
        <v>2026.300048828125</v>
      </c>
      <c r="I978" s="8">
        <v>279.84664916992188</v>
      </c>
      <c r="J978" s="8">
        <v>567053.27887739986</v>
      </c>
      <c r="K978" t="str">
        <f t="shared" si="15"/>
        <v>OK</v>
      </c>
    </row>
    <row r="979" spans="1:11" ht="15.6" x14ac:dyDescent="0.3">
      <c r="A979" s="7">
        <v>45279</v>
      </c>
      <c r="B979" s="8">
        <v>1259.9100000000001</v>
      </c>
      <c r="C979" s="8">
        <v>88.08</v>
      </c>
      <c r="D979" s="8">
        <v>338.04</v>
      </c>
      <c r="E979" s="8">
        <v>8100</v>
      </c>
      <c r="F979" s="9">
        <v>529.99</v>
      </c>
      <c r="G979" s="7">
        <v>45279</v>
      </c>
      <c r="H979" s="8">
        <v>2038.400024414062</v>
      </c>
      <c r="I979" s="8">
        <v>278.257080078125</v>
      </c>
      <c r="J979" s="8">
        <v>567199.23882463574</v>
      </c>
      <c r="K979" t="str">
        <f t="shared" si="15"/>
        <v>OK</v>
      </c>
    </row>
    <row r="980" spans="1:11" ht="15.6" x14ac:dyDescent="0.3">
      <c r="A980" s="7">
        <v>45280</v>
      </c>
      <c r="B980" s="8">
        <v>1240.3</v>
      </c>
      <c r="C980" s="8">
        <v>88.83</v>
      </c>
      <c r="D980" s="8">
        <v>337.79</v>
      </c>
      <c r="E980" s="8">
        <v>8109.6296296296296</v>
      </c>
      <c r="F980" s="9">
        <v>540.79</v>
      </c>
      <c r="G980" s="7">
        <v>45280</v>
      </c>
      <c r="H980" s="8">
        <v>2034.5</v>
      </c>
      <c r="I980" s="8">
        <v>283</v>
      </c>
      <c r="J980" s="8">
        <v>575763.5</v>
      </c>
      <c r="K980" t="str">
        <f t="shared" si="15"/>
        <v>OK</v>
      </c>
    </row>
    <row r="981" spans="1:11" ht="15.6" x14ac:dyDescent="0.3">
      <c r="A981" s="7">
        <v>45281</v>
      </c>
      <c r="B981" s="8">
        <v>1229.18</v>
      </c>
      <c r="C981" s="8">
        <v>90</v>
      </c>
      <c r="D981" s="8">
        <v>343.49</v>
      </c>
      <c r="E981" s="8">
        <v>7906</v>
      </c>
      <c r="F981" s="9">
        <v>533.1</v>
      </c>
      <c r="G981" s="7">
        <v>45281</v>
      </c>
      <c r="H981" s="8">
        <v>2039.099975585938</v>
      </c>
      <c r="I981" s="8">
        <v>282.70001220703119</v>
      </c>
      <c r="J981" s="8">
        <v>576453.58798950166</v>
      </c>
      <c r="K981" t="str">
        <f t="shared" si="15"/>
        <v>OK</v>
      </c>
    </row>
    <row r="982" spans="1:11" ht="15.6" x14ac:dyDescent="0.3">
      <c r="A982" s="7">
        <v>45282</v>
      </c>
      <c r="B982" s="8">
        <v>1220.18</v>
      </c>
      <c r="C982" s="8">
        <v>86.11</v>
      </c>
      <c r="D982" s="8">
        <v>330.07</v>
      </c>
      <c r="E982" s="8">
        <v>7903.9074074074078</v>
      </c>
      <c r="F982" s="9">
        <v>524.41</v>
      </c>
      <c r="G982" s="7">
        <v>45282</v>
      </c>
      <c r="H982" s="8">
        <v>2057.10009765625</v>
      </c>
      <c r="I982" s="8">
        <v>282.60000610351563</v>
      </c>
      <c r="J982" s="8">
        <v>581336.50015319884</v>
      </c>
      <c r="K982" t="str">
        <f t="shared" si="15"/>
        <v>OK</v>
      </c>
    </row>
    <row r="983" spans="1:11" ht="15.6" x14ac:dyDescent="0.3">
      <c r="A983" s="7">
        <v>45286</v>
      </c>
      <c r="B983" s="8">
        <v>1186.77</v>
      </c>
      <c r="C983" s="8">
        <v>81.44</v>
      </c>
      <c r="D983" s="8">
        <v>321.72000000000003</v>
      </c>
      <c r="E983" s="8">
        <v>7800</v>
      </c>
      <c r="F983" s="9">
        <v>504.07</v>
      </c>
      <c r="G983" s="7">
        <v>45286</v>
      </c>
      <c r="H983" s="8">
        <v>2058.199951171875</v>
      </c>
      <c r="I983" s="8">
        <v>277.85256958007813</v>
      </c>
      <c r="J983" s="8">
        <v>571876.1451426968</v>
      </c>
      <c r="K983" t="str">
        <f t="shared" si="15"/>
        <v>OK</v>
      </c>
    </row>
    <row r="984" spans="1:11" ht="15.6" x14ac:dyDescent="0.3">
      <c r="A984" s="7">
        <v>45287</v>
      </c>
      <c r="B984" s="8">
        <v>1192.47</v>
      </c>
      <c r="C984" s="8">
        <v>82.02</v>
      </c>
      <c r="D984" s="8">
        <v>338.31</v>
      </c>
      <c r="E984" s="8">
        <v>7800</v>
      </c>
      <c r="F984" s="9">
        <v>514.08000000000004</v>
      </c>
      <c r="G984" s="7">
        <v>45287</v>
      </c>
      <c r="H984" s="8">
        <v>2081.89990234375</v>
      </c>
      <c r="I984" s="8">
        <v>282</v>
      </c>
      <c r="J984" s="8">
        <v>587095.7724609375</v>
      </c>
      <c r="K984" t="str">
        <f t="shared" si="15"/>
        <v>OK</v>
      </c>
    </row>
    <row r="985" spans="1:11" ht="15.6" x14ac:dyDescent="0.3">
      <c r="A985" s="7">
        <v>45288</v>
      </c>
      <c r="B985" s="8">
        <v>1200.04</v>
      </c>
      <c r="C985" s="8">
        <v>88.17</v>
      </c>
      <c r="D985" s="8">
        <v>345.57</v>
      </c>
      <c r="E985" s="8">
        <v>8000</v>
      </c>
      <c r="F985" s="9">
        <v>516.27</v>
      </c>
      <c r="G985" s="7">
        <v>45288</v>
      </c>
      <c r="H985" s="8">
        <v>2073.89990234375</v>
      </c>
      <c r="I985" s="8">
        <v>282</v>
      </c>
      <c r="J985" s="8">
        <v>584839.7724609375</v>
      </c>
      <c r="K985" t="str">
        <f t="shared" si="15"/>
        <v>OK</v>
      </c>
    </row>
    <row r="986" spans="1:11" ht="15.6" x14ac:dyDescent="0.3">
      <c r="A986" s="7">
        <v>45289</v>
      </c>
      <c r="B986" s="8">
        <v>1199.92</v>
      </c>
      <c r="C986" s="8">
        <v>94.75</v>
      </c>
      <c r="D986" s="8">
        <v>335.48</v>
      </c>
      <c r="E986" s="8">
        <v>8203</v>
      </c>
      <c r="F986" s="9">
        <v>530.09</v>
      </c>
      <c r="G986" s="7">
        <v>45289</v>
      </c>
      <c r="H986" s="8">
        <v>2062.39990234375</v>
      </c>
      <c r="I986" s="8">
        <v>281.5</v>
      </c>
      <c r="J986" s="8">
        <v>580565.57250976563</v>
      </c>
      <c r="K986" t="str">
        <f t="shared" si="15"/>
        <v>OK</v>
      </c>
    </row>
    <row r="987" spans="1:11" ht="15.6" x14ac:dyDescent="0.3">
      <c r="A987" s="7">
        <v>45292</v>
      </c>
      <c r="B987" s="8">
        <v>1226.93</v>
      </c>
      <c r="C987" s="8">
        <v>95.04</v>
      </c>
      <c r="D987" s="8">
        <v>335.02</v>
      </c>
      <c r="E987" s="8">
        <v>8134.333333333333</v>
      </c>
      <c r="F987" s="9">
        <v>539.63</v>
      </c>
      <c r="G987" s="7">
        <v>45292</v>
      </c>
      <c r="H987" s="8">
        <f>AVERAGE(H985:H986,H988:H989)</f>
        <v>2058.7249145507813</v>
      </c>
      <c r="I987" s="8">
        <f>AVERAGE(I985:I986,I988:I989)</f>
        <v>280.63307189941406</v>
      </c>
      <c r="J987" s="8">
        <f>H987*I987</f>
        <v>577746.29696624447</v>
      </c>
      <c r="K987" t="str">
        <f t="shared" si="15"/>
        <v>OK</v>
      </c>
    </row>
    <row r="988" spans="1:11" ht="15.6" x14ac:dyDescent="0.3">
      <c r="A988" s="7">
        <v>45293</v>
      </c>
      <c r="B988" s="8">
        <v>1244.44</v>
      </c>
      <c r="C988" s="8">
        <v>95.99</v>
      </c>
      <c r="D988" s="8">
        <v>324.73</v>
      </c>
      <c r="E988" s="8">
        <v>8200</v>
      </c>
      <c r="F988" s="9">
        <v>532.86</v>
      </c>
      <c r="G988" s="7">
        <v>45293</v>
      </c>
      <c r="H988" s="8">
        <v>2064.39990234375</v>
      </c>
      <c r="I988" s="8">
        <v>277.53228759765619</v>
      </c>
      <c r="J988" s="8">
        <v>572937.6274138391</v>
      </c>
      <c r="K988" t="str">
        <f t="shared" si="15"/>
        <v>OK</v>
      </c>
    </row>
    <row r="989" spans="1:11" ht="15.6" x14ac:dyDescent="0.3">
      <c r="A989" s="7">
        <v>45294</v>
      </c>
      <c r="B989" s="8">
        <v>1267.7</v>
      </c>
      <c r="C989" s="8">
        <v>96</v>
      </c>
      <c r="D989" s="8">
        <v>331.3</v>
      </c>
      <c r="E989" s="8">
        <v>8244.7777777777774</v>
      </c>
      <c r="F989" s="9">
        <v>539.99</v>
      </c>
      <c r="G989" s="7">
        <v>45294</v>
      </c>
      <c r="H989" s="8">
        <v>2034.199951171875</v>
      </c>
      <c r="I989" s="8">
        <v>281.5</v>
      </c>
      <c r="J989" s="8">
        <v>572627.28625488281</v>
      </c>
      <c r="K989" t="str">
        <f t="shared" si="15"/>
        <v>OK</v>
      </c>
    </row>
    <row r="990" spans="1:11" ht="15.6" x14ac:dyDescent="0.3">
      <c r="A990" s="7">
        <v>45295</v>
      </c>
      <c r="B990" s="8">
        <v>1274.2</v>
      </c>
      <c r="C990" s="8">
        <v>96.78</v>
      </c>
      <c r="D990" s="8">
        <v>333</v>
      </c>
      <c r="E990" s="8">
        <v>8273.6944444444453</v>
      </c>
      <c r="F990" s="9">
        <v>538.48</v>
      </c>
      <c r="G990" s="7">
        <v>45295</v>
      </c>
      <c r="H990" s="8">
        <v>2042.300048828125</v>
      </c>
      <c r="I990" s="8">
        <v>281.5</v>
      </c>
      <c r="J990" s="8">
        <v>574907.46374511719</v>
      </c>
      <c r="K990" t="str">
        <f t="shared" si="15"/>
        <v>OK</v>
      </c>
    </row>
    <row r="991" spans="1:11" ht="15.6" x14ac:dyDescent="0.3">
      <c r="A991" s="7">
        <v>45296</v>
      </c>
      <c r="B991" s="8">
        <v>1280.83</v>
      </c>
      <c r="C991" s="8">
        <v>97.48</v>
      </c>
      <c r="D991" s="8">
        <v>329.67</v>
      </c>
      <c r="E991" s="8">
        <v>8400</v>
      </c>
      <c r="F991" s="9">
        <v>540</v>
      </c>
      <c r="G991" s="7">
        <v>45296</v>
      </c>
      <c r="H991" s="8">
        <v>2042.400024414062</v>
      </c>
      <c r="I991" s="8">
        <v>281.25</v>
      </c>
      <c r="J991" s="8">
        <v>574425.00686645508</v>
      </c>
      <c r="K991" t="str">
        <f t="shared" si="15"/>
        <v>OK</v>
      </c>
    </row>
    <row r="992" spans="1:11" ht="15.6" x14ac:dyDescent="0.3">
      <c r="A992" s="7">
        <v>45299</v>
      </c>
      <c r="B992" s="8">
        <v>1287.67</v>
      </c>
      <c r="C992" s="8">
        <v>98</v>
      </c>
      <c r="D992" s="8">
        <v>333.48</v>
      </c>
      <c r="E992" s="8">
        <v>8250</v>
      </c>
      <c r="F992" s="9">
        <v>532.76</v>
      </c>
      <c r="G992" s="7">
        <v>45299</v>
      </c>
      <c r="H992" s="8">
        <v>2026.599975585938</v>
      </c>
      <c r="I992" s="8">
        <v>275.78701782226563</v>
      </c>
      <c r="J992" s="8">
        <v>558909.96358552203</v>
      </c>
      <c r="K992" t="str">
        <f t="shared" si="15"/>
        <v>OK</v>
      </c>
    </row>
    <row r="993" spans="1:11" ht="15.6" x14ac:dyDescent="0.3">
      <c r="A993" s="7">
        <v>45300</v>
      </c>
      <c r="B993" s="8">
        <v>1341.58</v>
      </c>
      <c r="C993" s="8">
        <v>94.07</v>
      </c>
      <c r="D993" s="8">
        <v>329.95</v>
      </c>
      <c r="E993" s="8">
        <v>8200</v>
      </c>
      <c r="F993" s="9">
        <v>526.09</v>
      </c>
      <c r="G993" s="7">
        <v>45300</v>
      </c>
      <c r="H993" s="8">
        <v>2026.400024414062</v>
      </c>
      <c r="I993" s="8">
        <v>280.89999389648438</v>
      </c>
      <c r="J993" s="8">
        <v>569215.75448974594</v>
      </c>
      <c r="K993" t="str">
        <f t="shared" si="15"/>
        <v>OK</v>
      </c>
    </row>
    <row r="994" spans="1:11" ht="15.6" x14ac:dyDescent="0.3">
      <c r="A994" s="7">
        <v>45301</v>
      </c>
      <c r="B994" s="8">
        <v>1389.8</v>
      </c>
      <c r="C994" s="8">
        <v>94.07</v>
      </c>
      <c r="D994" s="8">
        <v>332</v>
      </c>
      <c r="E994" s="8">
        <v>8200</v>
      </c>
      <c r="F994" s="9">
        <v>530.01</v>
      </c>
      <c r="G994" s="7">
        <v>45301</v>
      </c>
      <c r="H994" s="8">
        <v>2021.699951171875</v>
      </c>
      <c r="I994" s="8">
        <v>279.75384521484381</v>
      </c>
      <c r="J994" s="8">
        <v>565578.33521099389</v>
      </c>
      <c r="K994" t="str">
        <f t="shared" si="15"/>
        <v>OK</v>
      </c>
    </row>
    <row r="995" spans="1:11" ht="15.6" x14ac:dyDescent="0.3">
      <c r="A995" s="7">
        <v>45302</v>
      </c>
      <c r="B995" s="8">
        <v>1446.85</v>
      </c>
      <c r="C995" s="8">
        <v>95.89</v>
      </c>
      <c r="D995" s="8">
        <v>334</v>
      </c>
      <c r="E995" s="8">
        <v>8150</v>
      </c>
      <c r="F995" s="9">
        <v>533.77</v>
      </c>
      <c r="G995" s="7">
        <v>45302</v>
      </c>
      <c r="H995" s="8">
        <v>2014.300048828125</v>
      </c>
      <c r="I995" s="8">
        <v>281</v>
      </c>
      <c r="J995" s="8">
        <v>566018.31372070313</v>
      </c>
      <c r="K995" t="str">
        <f t="shared" si="15"/>
        <v>OK</v>
      </c>
    </row>
    <row r="996" spans="1:11" ht="15.6" x14ac:dyDescent="0.3">
      <c r="A996" s="7">
        <v>45303</v>
      </c>
      <c r="B996" s="8">
        <v>1422.11</v>
      </c>
      <c r="C996" s="8">
        <v>92.52</v>
      </c>
      <c r="D996" s="8">
        <v>330.99</v>
      </c>
      <c r="E996" s="8">
        <v>8200</v>
      </c>
      <c r="F996" s="9">
        <v>538.98</v>
      </c>
      <c r="G996" s="7">
        <v>45303</v>
      </c>
      <c r="H996" s="8">
        <v>2046.699951171875</v>
      </c>
      <c r="I996" s="8">
        <v>279.68206787109381</v>
      </c>
      <c r="J996" s="8">
        <v>572425.27465541661</v>
      </c>
      <c r="K996" t="str">
        <f t="shared" ref="K996:K1060" si="16">IF(A996=G996,"OK","Mismatched")</f>
        <v>OK</v>
      </c>
    </row>
    <row r="997" spans="1:11" ht="15.6" x14ac:dyDescent="0.3">
      <c r="A997" s="7">
        <v>45307</v>
      </c>
      <c r="B997" s="8">
        <v>1417.56</v>
      </c>
      <c r="C997" s="8">
        <v>92.52</v>
      </c>
      <c r="D997" s="8">
        <v>322.31</v>
      </c>
      <c r="E997" s="8">
        <v>8200</v>
      </c>
      <c r="F997" s="9">
        <v>525</v>
      </c>
      <c r="G997" s="7">
        <v>45307</v>
      </c>
      <c r="H997" s="8">
        <v>2026</v>
      </c>
      <c r="I997" s="8">
        <v>278.5057373046875</v>
      </c>
      <c r="J997" s="8">
        <v>564252.62377929688</v>
      </c>
      <c r="K997" t="str">
        <f t="shared" si="16"/>
        <v>OK</v>
      </c>
    </row>
    <row r="998" spans="1:11" ht="15.6" x14ac:dyDescent="0.3">
      <c r="A998" s="7">
        <v>45308</v>
      </c>
      <c r="B998" s="8">
        <v>1437.35</v>
      </c>
      <c r="C998" s="8">
        <v>89.12</v>
      </c>
      <c r="D998" s="8">
        <v>320.08999999999997</v>
      </c>
      <c r="E998" s="8">
        <v>8150</v>
      </c>
      <c r="F998" s="9">
        <v>520.75</v>
      </c>
      <c r="G998" s="7">
        <v>45308</v>
      </c>
      <c r="H998" s="8">
        <v>2002.599975585938</v>
      </c>
      <c r="I998" s="8">
        <v>279.16552734375</v>
      </c>
      <c r="J998" s="8">
        <v>559056.87824302912</v>
      </c>
      <c r="K998" t="str">
        <f t="shared" si="16"/>
        <v>OK</v>
      </c>
    </row>
    <row r="999" spans="1:11" ht="15.6" x14ac:dyDescent="0.3">
      <c r="A999" s="7">
        <v>45309</v>
      </c>
      <c r="B999" s="8">
        <v>1437.02</v>
      </c>
      <c r="C999" s="8">
        <v>88.04</v>
      </c>
      <c r="D999" s="8">
        <v>314.87</v>
      </c>
      <c r="E999" s="8">
        <v>8200</v>
      </c>
      <c r="F999" s="9">
        <v>524.79999999999995</v>
      </c>
      <c r="G999" s="7">
        <v>45309</v>
      </c>
      <c r="H999" s="8">
        <v>2018.599975585938</v>
      </c>
      <c r="I999" s="8">
        <v>279.25</v>
      </c>
      <c r="J999" s="8">
        <v>563694.04318237305</v>
      </c>
      <c r="K999" t="str">
        <f t="shared" si="16"/>
        <v>OK</v>
      </c>
    </row>
    <row r="1000" spans="1:11" ht="15.6" x14ac:dyDescent="0.3">
      <c r="A1000" s="7">
        <v>45310</v>
      </c>
      <c r="B1000" s="8">
        <v>1442.98</v>
      </c>
      <c r="C1000" s="8">
        <v>88.48</v>
      </c>
      <c r="D1000" s="8">
        <v>317</v>
      </c>
      <c r="E1000" s="8">
        <v>8200</v>
      </c>
      <c r="F1000" s="9">
        <v>526.62</v>
      </c>
      <c r="G1000" s="7">
        <v>45310</v>
      </c>
      <c r="H1000" s="8">
        <v>2026.5</v>
      </c>
      <c r="I1000" s="8">
        <v>279.25</v>
      </c>
      <c r="J1000" s="8">
        <v>565900.125</v>
      </c>
      <c r="K1000" t="str">
        <f t="shared" si="16"/>
        <v>OK</v>
      </c>
    </row>
    <row r="1001" spans="1:11" ht="15.6" x14ac:dyDescent="0.3">
      <c r="A1001" s="7">
        <v>45313</v>
      </c>
      <c r="B1001" s="8">
        <v>1437.21</v>
      </c>
      <c r="C1001" s="8">
        <v>89.62</v>
      </c>
      <c r="D1001" s="8">
        <v>316.5</v>
      </c>
      <c r="E1001" s="8">
        <v>8270</v>
      </c>
      <c r="F1001" s="9">
        <v>519</v>
      </c>
      <c r="G1001" s="7">
        <v>45313</v>
      </c>
      <c r="H1001" s="8">
        <v>2019.800048828125</v>
      </c>
      <c r="I1001" s="8">
        <v>278.21829223632813</v>
      </c>
      <c r="J1001" s="8">
        <v>561945.3202438131</v>
      </c>
      <c r="K1001" t="str">
        <f t="shared" si="16"/>
        <v>OK</v>
      </c>
    </row>
    <row r="1002" spans="1:11" ht="15.6" x14ac:dyDescent="0.3">
      <c r="A1002" s="7">
        <v>45314</v>
      </c>
      <c r="B1002" s="8">
        <v>1437.32</v>
      </c>
      <c r="C1002" s="8">
        <v>87.01</v>
      </c>
      <c r="D1002" s="8">
        <v>316.04000000000002</v>
      </c>
      <c r="E1002" s="8">
        <v>8350</v>
      </c>
      <c r="F1002" s="9">
        <v>520.32000000000005</v>
      </c>
      <c r="G1002" s="7">
        <v>45314</v>
      </c>
      <c r="H1002" s="8">
        <v>2023.699951171875</v>
      </c>
      <c r="I1002" s="8">
        <v>279.25</v>
      </c>
      <c r="J1002" s="8">
        <v>565118.21136474609</v>
      </c>
      <c r="K1002" t="str">
        <f t="shared" si="16"/>
        <v>OK</v>
      </c>
    </row>
    <row r="1003" spans="1:11" ht="15.6" x14ac:dyDescent="0.3">
      <c r="A1003" s="7">
        <v>45315</v>
      </c>
      <c r="B1003" s="8">
        <v>1437.11</v>
      </c>
      <c r="C1003" s="8">
        <v>88.9</v>
      </c>
      <c r="D1003" s="8">
        <v>324</v>
      </c>
      <c r="E1003" s="8">
        <v>8300</v>
      </c>
      <c r="F1003" s="9">
        <v>515.03</v>
      </c>
      <c r="G1003" s="7">
        <v>45315</v>
      </c>
      <c r="H1003" s="8">
        <v>2013.900024414062</v>
      </c>
      <c r="I1003" s="8">
        <v>279.5</v>
      </c>
      <c r="J1003" s="8">
        <v>562885.05682373047</v>
      </c>
      <c r="K1003" t="str">
        <f t="shared" si="16"/>
        <v>OK</v>
      </c>
    </row>
    <row r="1004" spans="1:11" ht="15.6" x14ac:dyDescent="0.3">
      <c r="A1004" s="7">
        <v>45316</v>
      </c>
      <c r="B1004" s="8">
        <v>1420.35</v>
      </c>
      <c r="C1004" s="8">
        <v>86.5</v>
      </c>
      <c r="D1004" s="8">
        <v>324.99</v>
      </c>
      <c r="E1004" s="8">
        <v>8316.6666666666661</v>
      </c>
      <c r="F1004" s="9">
        <v>510.2</v>
      </c>
      <c r="G1004" s="7">
        <v>45316</v>
      </c>
      <c r="H1004" s="8">
        <v>2016.900024414062</v>
      </c>
      <c r="I1004" s="8">
        <v>279.5</v>
      </c>
      <c r="J1004" s="8">
        <v>563723.55682373047</v>
      </c>
      <c r="K1004" t="str">
        <f t="shared" si="16"/>
        <v>OK</v>
      </c>
    </row>
    <row r="1005" spans="1:11" ht="15.6" x14ac:dyDescent="0.3">
      <c r="A1005" s="7">
        <v>45317</v>
      </c>
      <c r="B1005" s="8">
        <v>1445.77</v>
      </c>
      <c r="C1005" s="8">
        <v>86</v>
      </c>
      <c r="D1005" s="8">
        <v>325</v>
      </c>
      <c r="E1005" s="8">
        <v>8300</v>
      </c>
      <c r="F1005" s="9">
        <v>511.24</v>
      </c>
      <c r="G1005" s="7">
        <v>45317</v>
      </c>
      <c r="H1005" s="8">
        <v>2016.800048828125</v>
      </c>
      <c r="I1005" s="8">
        <v>279.25</v>
      </c>
      <c r="J1005" s="8">
        <v>563191.41363525391</v>
      </c>
      <c r="K1005" t="str">
        <f t="shared" si="16"/>
        <v>OK</v>
      </c>
    </row>
    <row r="1006" spans="1:11" ht="15.6" x14ac:dyDescent="0.3">
      <c r="A1006" s="7">
        <v>45320</v>
      </c>
      <c r="B1006" s="8">
        <v>1465.18</v>
      </c>
      <c r="C1006" s="8">
        <v>85</v>
      </c>
      <c r="D1006" s="8">
        <v>330.32</v>
      </c>
      <c r="E1006" s="8">
        <v>8272.2222222222208</v>
      </c>
      <c r="F1006" s="9">
        <v>503.58</v>
      </c>
      <c r="G1006" s="7">
        <v>45320</v>
      </c>
      <c r="H1006" s="8">
        <v>2025.199951171875</v>
      </c>
      <c r="I1006" s="8">
        <v>278.33465576171881</v>
      </c>
      <c r="J1006" s="8">
        <v>563683.33125807345</v>
      </c>
      <c r="K1006" t="str">
        <f t="shared" si="16"/>
        <v>OK</v>
      </c>
    </row>
    <row r="1007" spans="1:11" ht="15.6" x14ac:dyDescent="0.3">
      <c r="A1007" s="7">
        <v>45321</v>
      </c>
      <c r="B1007" s="8">
        <v>1465.23</v>
      </c>
      <c r="C1007" s="8">
        <v>85</v>
      </c>
      <c r="D1007" s="8">
        <v>328</v>
      </c>
      <c r="E1007" s="8">
        <v>8257.4074074074069</v>
      </c>
      <c r="F1007" s="9">
        <v>504.98</v>
      </c>
      <c r="G1007" s="7">
        <v>45321</v>
      </c>
      <c r="H1007" s="8">
        <v>2031.5</v>
      </c>
      <c r="I1007" s="8">
        <v>279.10000610351563</v>
      </c>
      <c r="J1007" s="8">
        <v>566991.66239929199</v>
      </c>
      <c r="K1007" t="str">
        <f t="shared" si="16"/>
        <v>OK</v>
      </c>
    </row>
    <row r="1008" spans="1:11" ht="15.6" x14ac:dyDescent="0.3">
      <c r="A1008" s="7">
        <v>45322</v>
      </c>
      <c r="B1008" s="8">
        <v>1465.01</v>
      </c>
      <c r="C1008" s="8">
        <v>81.63</v>
      </c>
      <c r="D1008" s="8">
        <v>328.11</v>
      </c>
      <c r="E1008" s="8">
        <v>8200</v>
      </c>
      <c r="F1008" s="9">
        <v>506.03</v>
      </c>
      <c r="G1008" s="7">
        <v>45322</v>
      </c>
      <c r="H1008" s="8">
        <v>2048.39990234375</v>
      </c>
      <c r="I1008" s="8">
        <v>279</v>
      </c>
      <c r="J1008" s="8">
        <v>571503.57275390625</v>
      </c>
      <c r="K1008" t="str">
        <f t="shared" si="16"/>
        <v>OK</v>
      </c>
    </row>
    <row r="1009" spans="1:11" ht="15.6" x14ac:dyDescent="0.3">
      <c r="A1009" s="7">
        <v>45323</v>
      </c>
      <c r="B1009" s="8">
        <v>1429.97</v>
      </c>
      <c r="C1009" s="8">
        <v>84.8</v>
      </c>
      <c r="D1009" s="8">
        <v>323.07</v>
      </c>
      <c r="E1009" s="8">
        <v>8214.3518518518522</v>
      </c>
      <c r="F1009" s="9">
        <v>506.31</v>
      </c>
      <c r="G1009" s="7">
        <v>45323</v>
      </c>
      <c r="H1009" s="8">
        <v>2053</v>
      </c>
      <c r="I1009" s="8">
        <v>279.1199951171875</v>
      </c>
      <c r="J1009" s="8">
        <v>573033.34997558594</v>
      </c>
      <c r="K1009" t="str">
        <f t="shared" si="16"/>
        <v>OK</v>
      </c>
    </row>
    <row r="1010" spans="1:11" ht="15.6" x14ac:dyDescent="0.3">
      <c r="A1010" s="7">
        <v>45324</v>
      </c>
      <c r="B1010" s="8">
        <v>1465.01</v>
      </c>
      <c r="C1010" s="8">
        <v>81.790000000000006</v>
      </c>
      <c r="D1010" s="8">
        <v>322.54000000000002</v>
      </c>
      <c r="E1010" s="8">
        <v>8200</v>
      </c>
      <c r="F1010" s="9">
        <v>500.76</v>
      </c>
      <c r="G1010" s="7">
        <v>45324</v>
      </c>
      <c r="H1010" s="8">
        <v>2036.099975585938</v>
      </c>
      <c r="I1010" s="8">
        <v>279.10000610351563</v>
      </c>
      <c r="J1010" s="8">
        <v>568275.51561340317</v>
      </c>
      <c r="K1010" t="str">
        <f t="shared" si="16"/>
        <v>OK</v>
      </c>
    </row>
    <row r="1011" spans="1:11" ht="15.6" x14ac:dyDescent="0.3">
      <c r="A1011" s="7">
        <v>45328</v>
      </c>
      <c r="B1011" s="8">
        <v>1466.86</v>
      </c>
      <c r="C1011" s="8">
        <v>83.27</v>
      </c>
      <c r="D1011" s="8">
        <v>326</v>
      </c>
      <c r="E1011" s="8">
        <v>8200</v>
      </c>
      <c r="F1011" s="9">
        <v>507.9</v>
      </c>
      <c r="G1011" s="7">
        <v>45328</v>
      </c>
      <c r="H1011" s="8">
        <v>2034.5</v>
      </c>
      <c r="I1011" s="8">
        <v>275.82656860351563</v>
      </c>
      <c r="J1011" s="8">
        <v>561169.15382385254</v>
      </c>
      <c r="K1011" t="str">
        <f t="shared" si="16"/>
        <v>OK</v>
      </c>
    </row>
    <row r="1012" spans="1:11" ht="15.6" x14ac:dyDescent="0.3">
      <c r="A1012" s="7">
        <v>45329</v>
      </c>
      <c r="B1012" s="8">
        <v>1472.58</v>
      </c>
      <c r="C1012" s="8">
        <v>87.33</v>
      </c>
      <c r="D1012" s="8">
        <v>330.33</v>
      </c>
      <c r="E1012" s="8">
        <v>8200</v>
      </c>
      <c r="F1012" s="9">
        <v>510.12</v>
      </c>
      <c r="G1012" s="7">
        <v>45329</v>
      </c>
      <c r="H1012" s="8">
        <v>2035.199951171875</v>
      </c>
      <c r="I1012" s="8">
        <v>279.25</v>
      </c>
      <c r="J1012" s="8">
        <v>568329.58636474609</v>
      </c>
      <c r="K1012" t="str">
        <f t="shared" si="16"/>
        <v>OK</v>
      </c>
    </row>
    <row r="1013" spans="1:11" ht="15.6" x14ac:dyDescent="0.3">
      <c r="A1013" s="7">
        <v>45331</v>
      </c>
      <c r="B1013" s="8">
        <v>1465.87</v>
      </c>
      <c r="C1013" s="8">
        <v>87.33</v>
      </c>
      <c r="D1013" s="8">
        <v>325.25</v>
      </c>
      <c r="E1013" s="8">
        <v>8200</v>
      </c>
      <c r="F1013" s="9">
        <v>522.85</v>
      </c>
      <c r="G1013" s="7">
        <v>45331</v>
      </c>
      <c r="H1013" s="8">
        <v>2023.300048828125</v>
      </c>
      <c r="I1013" s="8">
        <v>279.04998779296881</v>
      </c>
      <c r="J1013" s="8">
        <v>564601.85392700136</v>
      </c>
      <c r="K1013" t="str">
        <f t="shared" si="16"/>
        <v>OK</v>
      </c>
    </row>
    <row r="1014" spans="1:11" ht="15.6" x14ac:dyDescent="0.3">
      <c r="A1014" s="7">
        <v>45334</v>
      </c>
      <c r="B1014" s="8">
        <v>1466.51</v>
      </c>
      <c r="C1014" s="8">
        <v>82.03</v>
      </c>
      <c r="D1014" s="8">
        <v>316</v>
      </c>
      <c r="E1014" s="8">
        <v>8200</v>
      </c>
      <c r="F1014" s="9">
        <v>499.15</v>
      </c>
      <c r="G1014" s="7">
        <v>45334</v>
      </c>
      <c r="H1014" s="8">
        <v>2018.199951171875</v>
      </c>
      <c r="I1014" s="8">
        <v>275.0093994140625</v>
      </c>
      <c r="J1014" s="8">
        <v>555023.95646926761</v>
      </c>
      <c r="K1014" t="str">
        <f t="shared" si="16"/>
        <v>OK</v>
      </c>
    </row>
    <row r="1015" spans="1:11" ht="15.6" x14ac:dyDescent="0.3">
      <c r="A1015" s="7">
        <v>45335</v>
      </c>
      <c r="B1015" s="8">
        <v>1480.09</v>
      </c>
      <c r="C1015" s="8">
        <v>83</v>
      </c>
      <c r="D1015" s="8">
        <v>316.14999999999998</v>
      </c>
      <c r="E1015" s="8">
        <v>8200</v>
      </c>
      <c r="F1015" s="9">
        <v>499.74</v>
      </c>
      <c r="G1015" s="7">
        <v>45335</v>
      </c>
      <c r="H1015" s="8">
        <v>1992.900024414062</v>
      </c>
      <c r="I1015" s="8">
        <v>279</v>
      </c>
      <c r="J1015" s="8">
        <v>556019.10681152344</v>
      </c>
      <c r="K1015" t="str">
        <f t="shared" si="16"/>
        <v>OK</v>
      </c>
    </row>
    <row r="1016" spans="1:11" ht="15.6" x14ac:dyDescent="0.3">
      <c r="A1016" s="7">
        <v>45336</v>
      </c>
      <c r="B1016" s="8">
        <v>1518.26</v>
      </c>
      <c r="C1016" s="8">
        <v>83.5</v>
      </c>
      <c r="D1016" s="8">
        <v>330.26</v>
      </c>
      <c r="E1016" s="8">
        <v>8200</v>
      </c>
      <c r="F1016" s="9">
        <v>499.74</v>
      </c>
      <c r="G1016" s="7">
        <v>45336</v>
      </c>
      <c r="H1016" s="8">
        <v>1990.300048828125</v>
      </c>
      <c r="I1016" s="8">
        <v>278.89999389648438</v>
      </c>
      <c r="J1016" s="8">
        <v>555094.67147033662</v>
      </c>
      <c r="K1016" t="str">
        <f t="shared" si="16"/>
        <v>OK</v>
      </c>
    </row>
    <row r="1017" spans="1:11" ht="15.6" x14ac:dyDescent="0.3">
      <c r="A1017" s="7">
        <v>45337</v>
      </c>
      <c r="B1017" s="8">
        <v>1477.27</v>
      </c>
      <c r="C1017" s="8">
        <v>81.740000000000009</v>
      </c>
      <c r="D1017" s="8">
        <v>324.98</v>
      </c>
      <c r="E1017" s="8">
        <v>8103.37</v>
      </c>
      <c r="F1017" s="9">
        <v>493.17</v>
      </c>
      <c r="G1017" s="7">
        <v>45337</v>
      </c>
      <c r="H1017" s="8">
        <v>2002.099975585938</v>
      </c>
      <c r="I1017" s="8">
        <v>279</v>
      </c>
      <c r="J1017" s="8">
        <v>558585.89318847656</v>
      </c>
      <c r="K1017" t="str">
        <f t="shared" si="16"/>
        <v>OK</v>
      </c>
    </row>
    <row r="1018" spans="1:11" ht="15.6" x14ac:dyDescent="0.3">
      <c r="A1018" s="7">
        <v>45338</v>
      </c>
      <c r="B1018" s="8">
        <v>1450.66</v>
      </c>
      <c r="C1018" s="8">
        <v>78.239999999999995</v>
      </c>
      <c r="D1018" s="8">
        <v>320.7</v>
      </c>
      <c r="E1018" s="8">
        <v>8071.16</v>
      </c>
      <c r="F1018" s="9">
        <v>472.2</v>
      </c>
      <c r="G1018" s="7">
        <v>45338</v>
      </c>
      <c r="H1018" s="8">
        <v>2011.5</v>
      </c>
      <c r="I1018" s="8">
        <v>279.10000610351563</v>
      </c>
      <c r="J1018" s="8">
        <v>561409.66227722168</v>
      </c>
      <c r="K1018" t="str">
        <f t="shared" si="16"/>
        <v>OK</v>
      </c>
    </row>
    <row r="1019" spans="1:11" ht="15.6" x14ac:dyDescent="0.3">
      <c r="A1019" s="7">
        <v>45341</v>
      </c>
      <c r="B1019" s="8">
        <v>1501.94</v>
      </c>
      <c r="C1019" s="8">
        <v>82.22</v>
      </c>
      <c r="D1019" s="8">
        <v>320</v>
      </c>
      <c r="E1019" s="8">
        <v>7910.11</v>
      </c>
      <c r="F1019" s="9">
        <v>467.31</v>
      </c>
      <c r="G1019" s="7">
        <v>45341</v>
      </c>
      <c r="H1019" s="8">
        <f>AVERAGE(H1017:H1018,H1020:H1021)</f>
        <v>2015.8500061035156</v>
      </c>
      <c r="I1019" s="8">
        <f>AVERAGE(I1017:I1018,I1020:I1021)</f>
        <v>278.20485687255859</v>
      </c>
      <c r="J1019" s="8">
        <f>H1019*I1019</f>
        <v>560819.26242457493</v>
      </c>
      <c r="K1019" t="str">
        <f t="shared" si="16"/>
        <v>OK</v>
      </c>
    </row>
    <row r="1020" spans="1:11" ht="15.6" x14ac:dyDescent="0.3">
      <c r="A1020" s="7">
        <v>45342</v>
      </c>
      <c r="B1020" s="8">
        <v>1494.42</v>
      </c>
      <c r="C1020" s="8">
        <v>82.22</v>
      </c>
      <c r="D1020" s="8">
        <v>330.39</v>
      </c>
      <c r="E1020" s="8">
        <v>7990.6350000000002</v>
      </c>
      <c r="F1020" s="9">
        <v>486.88</v>
      </c>
      <c r="G1020" s="7">
        <v>45342</v>
      </c>
      <c r="H1020" s="8">
        <v>2027.5</v>
      </c>
      <c r="I1020" s="8">
        <v>275.31942749023438</v>
      </c>
      <c r="J1020" s="8">
        <v>558210.1392364502</v>
      </c>
      <c r="K1020" t="str">
        <f t="shared" si="16"/>
        <v>OK</v>
      </c>
    </row>
    <row r="1021" spans="1:11" ht="15.6" x14ac:dyDescent="0.3">
      <c r="A1021" s="7">
        <v>45343</v>
      </c>
      <c r="B1021" s="8">
        <v>1548.08</v>
      </c>
      <c r="C1021" s="8">
        <v>82.04</v>
      </c>
      <c r="D1021" s="8">
        <v>328.32</v>
      </c>
      <c r="E1021" s="8">
        <v>7950.3724999999986</v>
      </c>
      <c r="F1021" s="9">
        <v>485</v>
      </c>
      <c r="G1021" s="7">
        <v>45343</v>
      </c>
      <c r="H1021" s="8">
        <v>2022.300048828125</v>
      </c>
      <c r="I1021" s="8">
        <v>279.39999389648438</v>
      </c>
      <c r="J1021" s="8">
        <v>565030.62129943818</v>
      </c>
      <c r="K1021" t="str">
        <f t="shared" si="16"/>
        <v>OK</v>
      </c>
    </row>
    <row r="1022" spans="1:11" ht="15.6" x14ac:dyDescent="0.3">
      <c r="A1022" s="7">
        <v>45344</v>
      </c>
      <c r="B1022" s="8">
        <v>1466.01</v>
      </c>
      <c r="C1022" s="8">
        <v>82.35</v>
      </c>
      <c r="D1022" s="8">
        <v>337.48</v>
      </c>
      <c r="E1022" s="8">
        <v>7840.3358333333344</v>
      </c>
      <c r="F1022" s="9">
        <v>491.75</v>
      </c>
      <c r="G1022" s="7">
        <v>45344</v>
      </c>
      <c r="H1022" s="8">
        <v>2019.699951171875</v>
      </c>
      <c r="I1022" s="8">
        <v>279</v>
      </c>
      <c r="J1022" s="8">
        <v>563496.28637695313</v>
      </c>
      <c r="K1022" t="str">
        <f t="shared" si="16"/>
        <v>OK</v>
      </c>
    </row>
    <row r="1023" spans="1:11" ht="15.6" x14ac:dyDescent="0.3">
      <c r="A1023" s="7">
        <v>45345</v>
      </c>
      <c r="B1023" s="8">
        <v>1488.34</v>
      </c>
      <c r="C1023" s="8">
        <v>82.23</v>
      </c>
      <c r="D1023" s="8">
        <v>362.79</v>
      </c>
      <c r="E1023" s="8">
        <v>7787.677083333333</v>
      </c>
      <c r="F1023" s="9">
        <v>500.04</v>
      </c>
      <c r="G1023" s="7">
        <v>45345</v>
      </c>
      <c r="H1023" s="8">
        <v>2038.599975585938</v>
      </c>
      <c r="I1023" s="8">
        <v>279.25</v>
      </c>
      <c r="J1023" s="8">
        <v>569279.04318237305</v>
      </c>
      <c r="K1023" t="str">
        <f t="shared" si="16"/>
        <v>OK</v>
      </c>
    </row>
    <row r="1024" spans="1:11" ht="15.6" x14ac:dyDescent="0.3">
      <c r="A1024" s="7">
        <v>45348</v>
      </c>
      <c r="B1024" s="8">
        <v>1512.71</v>
      </c>
      <c r="C1024" s="8">
        <v>83.32</v>
      </c>
      <c r="D1024" s="8">
        <v>362.98</v>
      </c>
      <c r="E1024" s="8">
        <v>7580</v>
      </c>
      <c r="F1024" s="9">
        <v>507.9</v>
      </c>
      <c r="G1024" s="7">
        <v>45348</v>
      </c>
      <c r="H1024" s="8">
        <v>2028.5</v>
      </c>
      <c r="I1024" s="8">
        <v>277.653564453125</v>
      </c>
      <c r="J1024" s="8">
        <v>563220.25549316406</v>
      </c>
      <c r="K1024" t="str">
        <f t="shared" si="16"/>
        <v>OK</v>
      </c>
    </row>
    <row r="1025" spans="1:11" ht="15.6" x14ac:dyDescent="0.3">
      <c r="A1025" s="7">
        <v>45349</v>
      </c>
      <c r="B1025" s="8">
        <v>1514.61</v>
      </c>
      <c r="C1025" s="8">
        <v>81.569999999999993</v>
      </c>
      <c r="D1025" s="8">
        <v>359.96</v>
      </c>
      <c r="E1025" s="8">
        <v>7780</v>
      </c>
      <c r="F1025" s="9">
        <v>500.06</v>
      </c>
      <c r="G1025" s="7">
        <v>45349</v>
      </c>
      <c r="H1025" s="8">
        <v>2034</v>
      </c>
      <c r="I1025" s="8">
        <v>277.71932983398438</v>
      </c>
      <c r="J1025" s="8">
        <v>564881.11688232422</v>
      </c>
      <c r="K1025" t="str">
        <f t="shared" si="16"/>
        <v>OK</v>
      </c>
    </row>
    <row r="1026" spans="1:11" ht="15.6" x14ac:dyDescent="0.3">
      <c r="A1026" s="7">
        <v>45350</v>
      </c>
      <c r="B1026" s="8">
        <v>1527.47</v>
      </c>
      <c r="C1026" s="8">
        <v>81</v>
      </c>
      <c r="D1026" s="8">
        <v>362.67</v>
      </c>
      <c r="E1026" s="8">
        <v>7743.333333333333</v>
      </c>
      <c r="F1026" s="9">
        <v>507</v>
      </c>
      <c r="G1026" s="7">
        <v>45350</v>
      </c>
      <c r="H1026" s="8">
        <v>2033</v>
      </c>
      <c r="I1026" s="8">
        <v>279.10000610351563</v>
      </c>
      <c r="J1026" s="8">
        <v>567410.31240844727</v>
      </c>
      <c r="K1026" t="str">
        <f t="shared" si="16"/>
        <v>OK</v>
      </c>
    </row>
    <row r="1027" spans="1:11" ht="15.6" x14ac:dyDescent="0.3">
      <c r="A1027" s="7">
        <v>45351</v>
      </c>
      <c r="B1027" s="8">
        <v>1526.42</v>
      </c>
      <c r="C1027" s="8">
        <v>84</v>
      </c>
      <c r="D1027" s="8">
        <v>369.38</v>
      </c>
      <c r="E1027" s="8">
        <v>7797.7777777777774</v>
      </c>
      <c r="F1027" s="9">
        <v>513.4</v>
      </c>
      <c r="G1027" s="7">
        <v>45351</v>
      </c>
      <c r="H1027" s="8">
        <v>2045.699951171875</v>
      </c>
      <c r="I1027" s="8">
        <v>277.07687377929688</v>
      </c>
      <c r="J1027" s="8">
        <v>566816.14716116339</v>
      </c>
      <c r="K1027" t="str">
        <f t="shared" si="16"/>
        <v>OK</v>
      </c>
    </row>
    <row r="1028" spans="1:11" ht="15.6" x14ac:dyDescent="0.3">
      <c r="A1028" s="7">
        <v>45352</v>
      </c>
      <c r="B1028" s="8">
        <v>1546.16</v>
      </c>
      <c r="C1028" s="8">
        <v>80.5</v>
      </c>
      <c r="D1028" s="8">
        <v>364</v>
      </c>
      <c r="E1028" s="8">
        <v>7870</v>
      </c>
      <c r="F1028" s="9">
        <v>516.61</v>
      </c>
      <c r="G1028" s="7">
        <v>45352</v>
      </c>
      <c r="H1028" s="8">
        <v>2086.89990234375</v>
      </c>
      <c r="I1028" s="8">
        <v>278.79998779296881</v>
      </c>
      <c r="J1028" s="8">
        <v>581827.66729858518</v>
      </c>
      <c r="K1028" t="str">
        <f t="shared" si="16"/>
        <v>OK</v>
      </c>
    </row>
    <row r="1029" spans="1:11" ht="15.6" x14ac:dyDescent="0.3">
      <c r="A1029" s="7">
        <v>45355</v>
      </c>
      <c r="B1029" s="8">
        <v>1563.96</v>
      </c>
      <c r="C1029" s="8">
        <v>82.01</v>
      </c>
      <c r="D1029" s="8">
        <v>363</v>
      </c>
      <c r="E1029" s="8">
        <v>7886.3194444444443</v>
      </c>
      <c r="F1029" s="9">
        <v>515.70000000000005</v>
      </c>
      <c r="G1029" s="7">
        <v>45355</v>
      </c>
      <c r="H1029" s="8">
        <v>2117.699951171875</v>
      </c>
      <c r="I1029" s="8">
        <v>276.85623168945313</v>
      </c>
      <c r="J1029" s="8">
        <v>586298.42833038419</v>
      </c>
      <c r="K1029" t="str">
        <f t="shared" si="16"/>
        <v>OK</v>
      </c>
    </row>
    <row r="1030" spans="1:11" ht="15.6" x14ac:dyDescent="0.3">
      <c r="A1030" s="7">
        <v>45356</v>
      </c>
      <c r="B1030" s="8">
        <v>1553.45</v>
      </c>
      <c r="C1030" s="8">
        <v>82</v>
      </c>
      <c r="D1030" s="8">
        <v>360</v>
      </c>
      <c r="E1030" s="8">
        <v>7677.5</v>
      </c>
      <c r="F1030" s="9">
        <v>519.64</v>
      </c>
      <c r="G1030" s="7">
        <v>45356</v>
      </c>
      <c r="H1030" s="8">
        <v>2133.5</v>
      </c>
      <c r="I1030" s="8">
        <v>277.97344970703119</v>
      </c>
      <c r="J1030" s="8">
        <v>593056.35494995117</v>
      </c>
      <c r="K1030" t="str">
        <f t="shared" si="16"/>
        <v>OK</v>
      </c>
    </row>
    <row r="1031" spans="1:11" ht="15.6" x14ac:dyDescent="0.3">
      <c r="A1031" s="7">
        <v>45357</v>
      </c>
      <c r="B1031" s="8">
        <v>1549.36</v>
      </c>
      <c r="C1031" s="8">
        <v>83.79</v>
      </c>
      <c r="D1031" s="8">
        <v>369.29</v>
      </c>
      <c r="E1031" s="8">
        <v>8200</v>
      </c>
      <c r="F1031" s="9">
        <v>515.53</v>
      </c>
      <c r="G1031" s="7">
        <v>45357</v>
      </c>
      <c r="H1031" s="8">
        <v>2150.300048828125</v>
      </c>
      <c r="I1031" s="8">
        <v>277.9156494140625</v>
      </c>
      <c r="J1031" s="8">
        <v>597602.03450515866</v>
      </c>
      <c r="K1031" t="str">
        <f t="shared" si="16"/>
        <v>OK</v>
      </c>
    </row>
    <row r="1032" spans="1:11" ht="15.6" x14ac:dyDescent="0.3">
      <c r="A1032" s="7">
        <v>45358</v>
      </c>
      <c r="B1032" s="8">
        <v>1547.01</v>
      </c>
      <c r="C1032" s="8">
        <v>88.14</v>
      </c>
      <c r="D1032" s="8">
        <v>368.59</v>
      </c>
      <c r="E1032" s="8">
        <v>7890</v>
      </c>
      <c r="F1032" s="9">
        <v>514.62</v>
      </c>
      <c r="G1032" s="7">
        <v>45358</v>
      </c>
      <c r="H1032" s="8">
        <v>2158</v>
      </c>
      <c r="I1032" s="8">
        <v>279</v>
      </c>
      <c r="J1032" s="8">
        <v>602082</v>
      </c>
      <c r="K1032" t="str">
        <f t="shared" si="16"/>
        <v>OK</v>
      </c>
    </row>
    <row r="1033" spans="1:11" ht="15.6" x14ac:dyDescent="0.3">
      <c r="A1033" s="7">
        <v>45359</v>
      </c>
      <c r="B1033" s="8">
        <v>1554.16</v>
      </c>
      <c r="C1033" s="8">
        <v>89.07</v>
      </c>
      <c r="D1033" s="8">
        <v>356.51</v>
      </c>
      <c r="E1033" s="8">
        <v>8050</v>
      </c>
      <c r="F1033" s="9">
        <v>509.41</v>
      </c>
      <c r="G1033" s="7">
        <v>45359</v>
      </c>
      <c r="H1033" s="8">
        <v>2178.60009765625</v>
      </c>
      <c r="I1033" s="8">
        <v>276.55899047851563</v>
      </c>
      <c r="J1033" s="8">
        <v>602511.44366420805</v>
      </c>
      <c r="K1033" t="str">
        <f t="shared" si="16"/>
        <v>OK</v>
      </c>
    </row>
    <row r="1034" spans="1:11" ht="15.6" x14ac:dyDescent="0.3">
      <c r="A1034" s="7">
        <v>45362</v>
      </c>
      <c r="B1034" s="8">
        <v>1552.5</v>
      </c>
      <c r="C1034" s="8">
        <v>89.07</v>
      </c>
      <c r="D1034" s="8">
        <v>359.49</v>
      </c>
      <c r="E1034" s="8">
        <v>7577.77</v>
      </c>
      <c r="F1034" s="9">
        <v>519.82000000000005</v>
      </c>
      <c r="G1034" s="7">
        <v>45362</v>
      </c>
      <c r="H1034" s="8">
        <v>2182.5</v>
      </c>
      <c r="I1034" s="8">
        <v>277.45767211914063</v>
      </c>
      <c r="J1034" s="8">
        <v>605551.36940002441</v>
      </c>
      <c r="K1034" t="str">
        <f t="shared" si="16"/>
        <v>OK</v>
      </c>
    </row>
    <row r="1035" spans="1:11" ht="15.6" x14ac:dyDescent="0.3">
      <c r="A1035" s="7">
        <v>45363</v>
      </c>
      <c r="B1035" s="8">
        <v>1534.72</v>
      </c>
      <c r="C1035" s="8">
        <v>88.44</v>
      </c>
      <c r="D1035" s="8">
        <v>359</v>
      </c>
      <c r="E1035" s="8">
        <v>7480</v>
      </c>
      <c r="F1035" s="9">
        <v>504.8</v>
      </c>
      <c r="G1035" s="7">
        <v>45363</v>
      </c>
      <c r="H1035" s="8">
        <v>2160.39990234375</v>
      </c>
      <c r="I1035" s="8">
        <v>278.70001220703119</v>
      </c>
      <c r="J1035" s="8">
        <v>602103.47915527225</v>
      </c>
      <c r="K1035" t="str">
        <f t="shared" si="16"/>
        <v>OK</v>
      </c>
    </row>
    <row r="1036" spans="1:11" ht="15.6" x14ac:dyDescent="0.3">
      <c r="A1036" s="7">
        <v>45364</v>
      </c>
      <c r="B1036" s="8">
        <v>1527.42</v>
      </c>
      <c r="C1036" s="8">
        <v>85.55</v>
      </c>
      <c r="D1036" s="8">
        <v>353</v>
      </c>
      <c r="E1036" s="8">
        <v>7430.88</v>
      </c>
      <c r="F1036" s="9">
        <v>505.13</v>
      </c>
      <c r="G1036" s="7">
        <v>45364</v>
      </c>
      <c r="H1036" s="8">
        <v>2175.39990234375</v>
      </c>
      <c r="I1036" s="8">
        <v>278.70001220703119</v>
      </c>
      <c r="J1036" s="8">
        <v>606283.97933837771</v>
      </c>
      <c r="K1036" t="str">
        <f t="shared" si="16"/>
        <v>OK</v>
      </c>
    </row>
    <row r="1037" spans="1:11" ht="15.6" x14ac:dyDescent="0.3">
      <c r="A1037" s="7">
        <v>45365</v>
      </c>
      <c r="B1037" s="8">
        <v>1534.62</v>
      </c>
      <c r="C1037" s="8">
        <v>89.18</v>
      </c>
      <c r="D1037" s="8">
        <v>357.5</v>
      </c>
      <c r="E1037" s="8">
        <v>7500</v>
      </c>
      <c r="F1037" s="9">
        <v>530.29999999999995</v>
      </c>
      <c r="G1037" s="7">
        <v>45365</v>
      </c>
      <c r="H1037" s="8">
        <v>2163</v>
      </c>
      <c r="I1037" s="8">
        <v>278.5</v>
      </c>
      <c r="J1037" s="8">
        <v>602395.5</v>
      </c>
      <c r="K1037" t="str">
        <f t="shared" si="16"/>
        <v>OK</v>
      </c>
    </row>
    <row r="1038" spans="1:11" ht="15.6" x14ac:dyDescent="0.3">
      <c r="A1038" s="7">
        <v>45366</v>
      </c>
      <c r="B1038" s="8">
        <v>1556.48</v>
      </c>
      <c r="C1038" s="8">
        <v>83.34</v>
      </c>
      <c r="D1038" s="8">
        <v>354</v>
      </c>
      <c r="E1038" s="8">
        <v>7450.293333333334</v>
      </c>
      <c r="F1038" s="9">
        <v>519.48</v>
      </c>
      <c r="G1038" s="7">
        <v>45366</v>
      </c>
      <c r="H1038" s="8">
        <v>2157.300048828125</v>
      </c>
      <c r="I1038" s="8">
        <v>278.5</v>
      </c>
      <c r="J1038" s="8">
        <v>600808.06359863281</v>
      </c>
      <c r="K1038" t="str">
        <f t="shared" si="16"/>
        <v>OK</v>
      </c>
    </row>
    <row r="1039" spans="1:11" ht="15.6" x14ac:dyDescent="0.3">
      <c r="A1039" s="7">
        <v>45369</v>
      </c>
      <c r="B1039" s="8">
        <v>1547.22</v>
      </c>
      <c r="C1039" s="8">
        <v>83.34</v>
      </c>
      <c r="D1039" s="8">
        <v>359.48</v>
      </c>
      <c r="E1039" s="8">
        <v>7470.0733333333337</v>
      </c>
      <c r="F1039" s="9">
        <v>520</v>
      </c>
      <c r="G1039" s="7">
        <v>45369</v>
      </c>
      <c r="H1039" s="8">
        <v>2160.699951171875</v>
      </c>
      <c r="I1039" s="8">
        <v>278.00146484375</v>
      </c>
      <c r="J1039" s="8">
        <v>600677.75151360035</v>
      </c>
      <c r="K1039" t="str">
        <f t="shared" si="16"/>
        <v>OK</v>
      </c>
    </row>
    <row r="1040" spans="1:11" ht="15.6" x14ac:dyDescent="0.3">
      <c r="A1040" s="7">
        <v>45370</v>
      </c>
      <c r="B1040" s="8">
        <v>1595.8</v>
      </c>
      <c r="C1040" s="8">
        <v>85.85</v>
      </c>
      <c r="D1040" s="8">
        <v>353</v>
      </c>
      <c r="E1040" s="8">
        <v>7420</v>
      </c>
      <c r="F1040" s="9">
        <v>523.67999999999995</v>
      </c>
      <c r="G1040" s="7">
        <v>45370</v>
      </c>
      <c r="H1040" s="8">
        <v>2156.300048828125</v>
      </c>
      <c r="I1040" s="8">
        <v>278.45001220703119</v>
      </c>
      <c r="J1040" s="8">
        <v>600421.77491821349</v>
      </c>
      <c r="K1040" t="str">
        <f t="shared" si="16"/>
        <v>OK</v>
      </c>
    </row>
    <row r="1041" spans="1:11" ht="15.6" x14ac:dyDescent="0.3">
      <c r="A1041" s="7">
        <v>45371</v>
      </c>
      <c r="B1041" s="8">
        <v>1589.92</v>
      </c>
      <c r="C1041" s="8">
        <v>85.85</v>
      </c>
      <c r="D1041" s="8">
        <v>345.61</v>
      </c>
      <c r="E1041" s="8">
        <v>7510</v>
      </c>
      <c r="F1041" s="9">
        <v>552.76</v>
      </c>
      <c r="G1041" s="7">
        <v>45371</v>
      </c>
      <c r="H1041" s="8">
        <v>2157.89990234375</v>
      </c>
      <c r="I1041" s="8">
        <v>278.45001220703119</v>
      </c>
      <c r="J1041" s="8">
        <v>600867.25414916873</v>
      </c>
      <c r="K1041" t="str">
        <f t="shared" si="16"/>
        <v>OK</v>
      </c>
    </row>
    <row r="1042" spans="1:11" ht="15.6" x14ac:dyDescent="0.3">
      <c r="A1042" s="7">
        <v>45372</v>
      </c>
      <c r="B1042" s="8">
        <v>1587.41</v>
      </c>
      <c r="C1042" s="8">
        <v>85.85</v>
      </c>
      <c r="D1042" s="8">
        <v>345</v>
      </c>
      <c r="E1042" s="8">
        <v>7382.5</v>
      </c>
      <c r="F1042" s="9">
        <v>546.54999999999995</v>
      </c>
      <c r="G1042" s="7">
        <v>45372</v>
      </c>
      <c r="H1042" s="8">
        <v>2182.39990234375</v>
      </c>
      <c r="I1042" s="8">
        <v>278</v>
      </c>
      <c r="J1042" s="8">
        <v>606707.1728515625</v>
      </c>
      <c r="K1042" t="str">
        <f t="shared" si="16"/>
        <v>OK</v>
      </c>
    </row>
    <row r="1043" spans="1:11" ht="15.6" x14ac:dyDescent="0.3">
      <c r="A1043" s="7">
        <v>45373</v>
      </c>
      <c r="B1043" s="8">
        <v>1590.78</v>
      </c>
      <c r="C1043" s="8">
        <v>85.85</v>
      </c>
      <c r="D1043" s="8">
        <v>340.07</v>
      </c>
      <c r="E1043" s="8">
        <v>7200</v>
      </c>
      <c r="F1043" s="9">
        <v>550.04</v>
      </c>
      <c r="G1043" s="7">
        <v>45373</v>
      </c>
      <c r="H1043" s="8">
        <v>2158.10009765625</v>
      </c>
      <c r="I1043" s="8">
        <v>276.85763549804688</v>
      </c>
      <c r="J1043" s="8">
        <v>597486.49020521343</v>
      </c>
      <c r="K1043" t="str">
        <f t="shared" si="16"/>
        <v>OK</v>
      </c>
    </row>
    <row r="1044" spans="1:11" ht="15.6" x14ac:dyDescent="0.3">
      <c r="A1044" s="7">
        <v>45376</v>
      </c>
      <c r="B1044" s="8">
        <v>1587.02</v>
      </c>
      <c r="C1044" s="8">
        <v>85.63</v>
      </c>
      <c r="D1044" s="8">
        <v>339.95</v>
      </c>
      <c r="E1044" s="8">
        <v>7400</v>
      </c>
      <c r="F1044" s="9">
        <v>542.91999999999996</v>
      </c>
      <c r="G1044" s="7">
        <v>45376</v>
      </c>
      <c r="H1044" s="8">
        <v>2174.800048828125</v>
      </c>
      <c r="I1044" s="8">
        <v>276.38143920898438</v>
      </c>
      <c r="J1044" s="8">
        <v>601074.36748688668</v>
      </c>
      <c r="K1044" t="str">
        <f t="shared" si="16"/>
        <v>OK</v>
      </c>
    </row>
    <row r="1045" spans="1:11" ht="15.6" x14ac:dyDescent="0.3">
      <c r="A1045" s="7">
        <v>45377</v>
      </c>
      <c r="B1045" s="8">
        <v>1587.25</v>
      </c>
      <c r="C1045" s="8">
        <v>85.84</v>
      </c>
      <c r="D1045" s="8">
        <v>340.38</v>
      </c>
      <c r="E1045" s="8">
        <v>7458.8325000000004</v>
      </c>
      <c r="F1045" s="9">
        <v>542.51</v>
      </c>
      <c r="G1045" s="7">
        <v>45377</v>
      </c>
      <c r="H1045" s="8">
        <v>2175.60009765625</v>
      </c>
      <c r="I1045" s="8">
        <v>277.79998779296881</v>
      </c>
      <c r="J1045" s="8">
        <v>604381.68057128787</v>
      </c>
      <c r="K1045" t="str">
        <f t="shared" si="16"/>
        <v>OK</v>
      </c>
    </row>
    <row r="1046" spans="1:11" ht="15.6" x14ac:dyDescent="0.3">
      <c r="A1046" s="7">
        <v>45378</v>
      </c>
      <c r="B1046" s="8">
        <v>1587</v>
      </c>
      <c r="C1046" s="8">
        <v>92.05</v>
      </c>
      <c r="D1046" s="8">
        <v>348.64</v>
      </c>
      <c r="E1046" s="8">
        <v>7635</v>
      </c>
      <c r="F1046" s="9">
        <v>549.16</v>
      </c>
      <c r="G1046" s="7">
        <v>45378</v>
      </c>
      <c r="H1046" s="8">
        <v>2190.60009765625</v>
      </c>
      <c r="I1046" s="8">
        <v>277</v>
      </c>
      <c r="J1046" s="8">
        <v>606796.22705078125</v>
      </c>
      <c r="K1046" t="str">
        <f t="shared" si="16"/>
        <v>OK</v>
      </c>
    </row>
    <row r="1047" spans="1:11" ht="15.6" x14ac:dyDescent="0.3">
      <c r="A1047" s="7">
        <v>45379</v>
      </c>
      <c r="B1047" s="8">
        <v>1587.35</v>
      </c>
      <c r="C1047" s="8">
        <v>98.51</v>
      </c>
      <c r="D1047" s="8">
        <v>359.86</v>
      </c>
      <c r="E1047" s="8">
        <v>7600.33</v>
      </c>
      <c r="F1047" s="9">
        <v>551.02</v>
      </c>
      <c r="G1047" s="7">
        <v>45379</v>
      </c>
      <c r="H1047" s="8">
        <v>2217.39990234375</v>
      </c>
      <c r="I1047" s="8">
        <v>277.5</v>
      </c>
      <c r="J1047" s="8">
        <v>615328.47290039063</v>
      </c>
      <c r="K1047" t="str">
        <f t="shared" si="16"/>
        <v>OK</v>
      </c>
    </row>
    <row r="1048" spans="1:11" ht="15.6" x14ac:dyDescent="0.3">
      <c r="A1048" s="7">
        <v>45383</v>
      </c>
      <c r="B1048" s="8">
        <v>1583.26</v>
      </c>
      <c r="C1048" s="8">
        <v>98.12</v>
      </c>
      <c r="D1048" s="8">
        <v>369.38</v>
      </c>
      <c r="E1048" s="8">
        <v>7608.9974999999986</v>
      </c>
      <c r="F1048" s="9">
        <v>544.79999999999995</v>
      </c>
      <c r="G1048" s="7">
        <v>45383</v>
      </c>
      <c r="H1048" s="8">
        <v>2236.5</v>
      </c>
      <c r="I1048" s="8">
        <v>276.10202026367188</v>
      </c>
      <c r="J1048" s="8">
        <v>617502.16831970215</v>
      </c>
      <c r="K1048" t="str">
        <f t="shared" si="16"/>
        <v>OK</v>
      </c>
    </row>
    <row r="1049" spans="1:11" ht="15.6" x14ac:dyDescent="0.3">
      <c r="A1049" s="7">
        <v>45384</v>
      </c>
      <c r="B1049" s="8">
        <v>1566.15</v>
      </c>
      <c r="C1049" s="8">
        <v>96.1</v>
      </c>
      <c r="D1049" s="8">
        <v>391.49</v>
      </c>
      <c r="E1049" s="8">
        <v>7597.850833333333</v>
      </c>
      <c r="F1049" s="9">
        <v>535.92999999999995</v>
      </c>
      <c r="G1049" s="7">
        <v>45384</v>
      </c>
      <c r="H1049" s="8">
        <v>2261</v>
      </c>
      <c r="I1049" s="8">
        <v>277.54998779296881</v>
      </c>
      <c r="J1049" s="8">
        <v>627540.52239990234</v>
      </c>
      <c r="K1049" t="str">
        <f t="shared" si="16"/>
        <v>OK</v>
      </c>
    </row>
    <row r="1050" spans="1:11" ht="15.6" x14ac:dyDescent="0.3">
      <c r="A1050" s="7">
        <v>45385</v>
      </c>
      <c r="B1050" s="8">
        <v>1587.52</v>
      </c>
      <c r="C1050" s="8">
        <v>96.1</v>
      </c>
      <c r="D1050" s="8">
        <v>394.99</v>
      </c>
      <c r="E1050" s="8">
        <v>7591.2461111111106</v>
      </c>
      <c r="F1050" s="9">
        <v>537.11</v>
      </c>
      <c r="G1050" s="7">
        <v>45385</v>
      </c>
      <c r="H1050" s="8">
        <v>2294.39990234375</v>
      </c>
      <c r="I1050" s="8">
        <v>276.34368896484381</v>
      </c>
      <c r="J1050" s="8">
        <v>634042.93297424912</v>
      </c>
      <c r="K1050" t="str">
        <f t="shared" si="16"/>
        <v>OK</v>
      </c>
    </row>
    <row r="1051" spans="1:11" ht="15.6" x14ac:dyDescent="0.3">
      <c r="A1051" s="7">
        <v>45386</v>
      </c>
      <c r="B1051" s="8">
        <v>1587</v>
      </c>
      <c r="C1051" s="8">
        <v>95.79</v>
      </c>
      <c r="D1051" s="8">
        <v>404.5</v>
      </c>
      <c r="E1051" s="8">
        <v>7566.89</v>
      </c>
      <c r="F1051" s="9">
        <v>539.11</v>
      </c>
      <c r="G1051" s="7">
        <v>45386</v>
      </c>
      <c r="H1051" s="8">
        <v>2288.800048828125</v>
      </c>
      <c r="I1051" s="8">
        <v>277.5</v>
      </c>
      <c r="J1051" s="8">
        <v>635142.01354980469</v>
      </c>
      <c r="K1051" t="str">
        <f t="shared" si="16"/>
        <v>OK</v>
      </c>
    </row>
    <row r="1052" spans="1:11" ht="15.6" x14ac:dyDescent="0.3">
      <c r="A1052" s="7">
        <v>45390</v>
      </c>
      <c r="B1052" s="8">
        <v>1591.38</v>
      </c>
      <c r="C1052" s="8">
        <v>95.02</v>
      </c>
      <c r="D1052" s="8">
        <v>407.94</v>
      </c>
      <c r="E1052" s="8">
        <v>7561.0453703703706</v>
      </c>
      <c r="F1052" s="9">
        <v>539</v>
      </c>
      <c r="G1052" s="7">
        <v>45390</v>
      </c>
      <c r="H1052" s="8">
        <v>2331.699951171875</v>
      </c>
      <c r="I1052" s="8">
        <v>276.30792236328119</v>
      </c>
      <c r="J1052" s="8">
        <v>644267.16908286512</v>
      </c>
      <c r="K1052" t="str">
        <f t="shared" si="16"/>
        <v>OK</v>
      </c>
    </row>
    <row r="1053" spans="1:11" ht="15.6" x14ac:dyDescent="0.3">
      <c r="A1053" s="7">
        <v>45391</v>
      </c>
      <c r="B1053" s="8">
        <v>1588.34</v>
      </c>
      <c r="C1053" s="8">
        <v>97.95</v>
      </c>
      <c r="D1053" s="8">
        <v>402</v>
      </c>
      <c r="E1053" s="8">
        <v>7544.4838425925927</v>
      </c>
      <c r="F1053" s="9">
        <v>536.58000000000004</v>
      </c>
      <c r="G1053" s="7">
        <v>45391</v>
      </c>
      <c r="H1053" s="8">
        <v>2343.5</v>
      </c>
      <c r="I1053" s="8">
        <v>276.02947998046881</v>
      </c>
      <c r="J1053" s="8">
        <v>646875.08633422852</v>
      </c>
      <c r="K1053" t="str">
        <f t="shared" si="16"/>
        <v>OK</v>
      </c>
    </row>
    <row r="1054" spans="1:11" ht="15.6" x14ac:dyDescent="0.3">
      <c r="A1054" s="7">
        <v>45397</v>
      </c>
      <c r="B1054" s="8">
        <v>1595.84</v>
      </c>
      <c r="C1054" s="8">
        <v>95.86</v>
      </c>
      <c r="D1054" s="8">
        <v>391.94</v>
      </c>
      <c r="E1054" s="8">
        <v>7525</v>
      </c>
      <c r="F1054" s="9">
        <v>538.29</v>
      </c>
      <c r="G1054" s="7">
        <v>45397</v>
      </c>
      <c r="H1054" s="8">
        <v>2365.800048828125</v>
      </c>
      <c r="I1054" s="8">
        <v>275.80340576171881</v>
      </c>
      <c r="J1054" s="8">
        <v>652495.71081803739</v>
      </c>
      <c r="K1054" t="str">
        <f t="shared" si="16"/>
        <v>OK</v>
      </c>
    </row>
    <row r="1055" spans="1:11" ht="15.6" x14ac:dyDescent="0.3">
      <c r="A1055" s="7">
        <v>45398</v>
      </c>
      <c r="B1055" s="8">
        <v>1587.07</v>
      </c>
      <c r="C1055" s="8">
        <v>97.8</v>
      </c>
      <c r="D1055" s="8">
        <v>392.38</v>
      </c>
      <c r="E1055" s="8">
        <v>7525</v>
      </c>
      <c r="F1055" s="9">
        <v>532.82000000000005</v>
      </c>
      <c r="G1055" s="7">
        <v>45398</v>
      </c>
      <c r="H1055" s="8">
        <v>2390.800048828125</v>
      </c>
      <c r="I1055" s="8">
        <v>277.60000610351563</v>
      </c>
      <c r="J1055" s="8">
        <v>663686.10814697295</v>
      </c>
      <c r="K1055" t="str">
        <f t="shared" si="16"/>
        <v>OK</v>
      </c>
    </row>
    <row r="1056" spans="1:11" ht="15.6" x14ac:dyDescent="0.3">
      <c r="A1056" s="7">
        <v>45399</v>
      </c>
      <c r="B1056" s="8">
        <v>1587.01</v>
      </c>
      <c r="C1056" s="8">
        <v>94.5</v>
      </c>
      <c r="D1056" s="8">
        <v>390.58</v>
      </c>
      <c r="E1056" s="8">
        <v>7600</v>
      </c>
      <c r="F1056" s="9">
        <v>532.16</v>
      </c>
      <c r="G1056" s="7">
        <v>45399</v>
      </c>
      <c r="H1056" s="8">
        <v>2371.699951171875</v>
      </c>
      <c r="I1056" s="8">
        <v>278</v>
      </c>
      <c r="J1056" s="8">
        <v>659332.58642578125</v>
      </c>
      <c r="K1056" t="str">
        <f t="shared" si="16"/>
        <v>OK</v>
      </c>
    </row>
    <row r="1057" spans="1:11" ht="15.6" x14ac:dyDescent="0.3">
      <c r="A1057" s="7">
        <v>45400</v>
      </c>
      <c r="B1057" s="8">
        <v>1581.83</v>
      </c>
      <c r="C1057" s="8">
        <v>96.59</v>
      </c>
      <c r="D1057" s="8">
        <v>401.83</v>
      </c>
      <c r="E1057" s="8">
        <v>7547.5</v>
      </c>
      <c r="F1057" s="9">
        <v>532.42999999999995</v>
      </c>
      <c r="G1057" s="7">
        <v>45400</v>
      </c>
      <c r="H1057" s="8">
        <v>2382.300048828125</v>
      </c>
      <c r="I1057" s="8">
        <v>276.1171875</v>
      </c>
      <c r="J1057" s="8">
        <v>657793.98926353455</v>
      </c>
      <c r="K1057" t="str">
        <f t="shared" si="16"/>
        <v>OK</v>
      </c>
    </row>
    <row r="1058" spans="1:11" ht="15.6" x14ac:dyDescent="0.3">
      <c r="A1058" s="7">
        <v>45401</v>
      </c>
      <c r="B1058" s="8">
        <v>1580.83</v>
      </c>
      <c r="C1058" s="8">
        <v>92.52</v>
      </c>
      <c r="D1058" s="8">
        <v>402.55</v>
      </c>
      <c r="E1058" s="8">
        <v>7600</v>
      </c>
      <c r="F1058" s="9">
        <v>501.12</v>
      </c>
      <c r="G1058" s="7">
        <v>45401</v>
      </c>
      <c r="H1058" s="8">
        <v>2398.39990234375</v>
      </c>
      <c r="I1058" s="8">
        <v>278</v>
      </c>
      <c r="J1058" s="8">
        <v>666755.1728515625</v>
      </c>
      <c r="K1058" t="str">
        <f t="shared" si="16"/>
        <v>OK</v>
      </c>
    </row>
    <row r="1059" spans="1:11" ht="15.6" x14ac:dyDescent="0.3">
      <c r="A1059" s="7">
        <v>45404</v>
      </c>
      <c r="B1059" s="8">
        <v>1587.01</v>
      </c>
      <c r="C1059" s="8">
        <v>91.29</v>
      </c>
      <c r="D1059" s="8">
        <v>415.61</v>
      </c>
      <c r="E1059" s="8">
        <v>7652.01</v>
      </c>
      <c r="F1059" s="9">
        <v>504.63</v>
      </c>
      <c r="G1059" s="7">
        <v>45404</v>
      </c>
      <c r="H1059" s="8">
        <v>2332.199951171875</v>
      </c>
      <c r="I1059" s="8">
        <v>276.19418334960938</v>
      </c>
      <c r="J1059" s="8">
        <v>644140.06092191488</v>
      </c>
      <c r="K1059" t="str">
        <f t="shared" si="16"/>
        <v>OK</v>
      </c>
    </row>
    <row r="1060" spans="1:11" ht="15.6" x14ac:dyDescent="0.3">
      <c r="A1060" s="7">
        <v>45405</v>
      </c>
      <c r="B1060" s="8">
        <v>1586.6</v>
      </c>
      <c r="C1060" s="8">
        <v>95.96</v>
      </c>
      <c r="D1060" s="8">
        <v>407.33</v>
      </c>
      <c r="E1060" s="8">
        <v>7680.36</v>
      </c>
      <c r="F1060" s="9">
        <v>502.89</v>
      </c>
      <c r="G1060" s="7">
        <v>45405</v>
      </c>
      <c r="H1060" s="8">
        <v>2327.699951171875</v>
      </c>
      <c r="I1060" s="8">
        <v>278.14999389648438</v>
      </c>
      <c r="J1060" s="8">
        <v>647449.72721130401</v>
      </c>
      <c r="K1060" t="str">
        <f t="shared" si="16"/>
        <v>OK</v>
      </c>
    </row>
    <row r="1061" spans="1:11" ht="15.6" x14ac:dyDescent="0.3">
      <c r="A1061" s="7">
        <v>45406</v>
      </c>
      <c r="B1061" s="8">
        <v>1587</v>
      </c>
      <c r="C1061" s="8">
        <v>96.12</v>
      </c>
      <c r="D1061" s="8">
        <v>409.43</v>
      </c>
      <c r="E1061" s="8">
        <v>7706</v>
      </c>
      <c r="F1061" s="9">
        <v>506.4</v>
      </c>
      <c r="G1061" s="7">
        <v>45406</v>
      </c>
      <c r="H1061" s="8">
        <v>2324.5</v>
      </c>
      <c r="I1061" s="8">
        <v>278.14999389648438</v>
      </c>
      <c r="J1061" s="8">
        <v>646559.66081237793</v>
      </c>
      <c r="K1061" t="str">
        <f t="shared" ref="K1061:K1124" si="17">IF(A1061=G1061,"OK","Mismatched")</f>
        <v>OK</v>
      </c>
    </row>
    <row r="1062" spans="1:11" ht="15.6" x14ac:dyDescent="0.3">
      <c r="A1062" s="7">
        <v>45407</v>
      </c>
      <c r="B1062" s="8">
        <v>1587.61</v>
      </c>
      <c r="C1062" s="8">
        <v>97.63</v>
      </c>
      <c r="D1062" s="8">
        <v>403.49</v>
      </c>
      <c r="E1062" s="8">
        <v>7690.87</v>
      </c>
      <c r="F1062" s="9">
        <v>492.61</v>
      </c>
      <c r="G1062" s="7">
        <v>45407</v>
      </c>
      <c r="H1062" s="8">
        <v>2329.800048828125</v>
      </c>
      <c r="I1062" s="8">
        <v>278</v>
      </c>
      <c r="J1062" s="8">
        <v>647684.41357421875</v>
      </c>
      <c r="K1062" t="str">
        <f t="shared" si="17"/>
        <v>OK</v>
      </c>
    </row>
    <row r="1063" spans="1:11" ht="15.6" x14ac:dyDescent="0.3">
      <c r="A1063" s="7">
        <v>45408</v>
      </c>
      <c r="B1063" s="8">
        <v>1590.54</v>
      </c>
      <c r="C1063" s="8">
        <v>97.57</v>
      </c>
      <c r="D1063" s="8">
        <v>408.61</v>
      </c>
      <c r="E1063" s="8">
        <v>7822.61</v>
      </c>
      <c r="F1063" s="9">
        <v>481.82</v>
      </c>
      <c r="G1063" s="7">
        <v>45408</v>
      </c>
      <c r="H1063" s="8">
        <v>2334.800048828125</v>
      </c>
      <c r="I1063" s="8">
        <v>278.25</v>
      </c>
      <c r="J1063" s="8">
        <v>649658.11358642578</v>
      </c>
      <c r="K1063" t="str">
        <f t="shared" si="17"/>
        <v>OK</v>
      </c>
    </row>
    <row r="1064" spans="1:11" ht="15.6" x14ac:dyDescent="0.3">
      <c r="A1064" s="7">
        <v>45411</v>
      </c>
      <c r="B1064" s="8">
        <v>1619.99</v>
      </c>
      <c r="C1064" s="8">
        <v>92.09</v>
      </c>
      <c r="D1064" s="8">
        <v>400.74</v>
      </c>
      <c r="E1064" s="8">
        <v>7484.2</v>
      </c>
      <c r="F1064" s="9">
        <v>475.25</v>
      </c>
      <c r="G1064" s="7">
        <v>45411</v>
      </c>
      <c r="H1064" s="8">
        <v>2345.39990234375</v>
      </c>
      <c r="I1064" s="8">
        <v>277.59100341796881</v>
      </c>
      <c r="J1064" s="8">
        <v>651061.91230800748</v>
      </c>
      <c r="K1064" t="str">
        <f t="shared" si="17"/>
        <v>OK</v>
      </c>
    </row>
    <row r="1065" spans="1:11" ht="15.6" x14ac:dyDescent="0.3">
      <c r="A1065" s="7">
        <v>45412</v>
      </c>
      <c r="B1065" s="8">
        <v>1610</v>
      </c>
      <c r="C1065" s="8">
        <v>91</v>
      </c>
      <c r="D1065" s="8">
        <v>403.18</v>
      </c>
      <c r="E1065" s="8">
        <v>7485</v>
      </c>
      <c r="F1065" s="9">
        <v>475.31</v>
      </c>
      <c r="G1065" s="7">
        <v>45412</v>
      </c>
      <c r="H1065" s="8">
        <v>2291.39990234375</v>
      </c>
      <c r="I1065" s="8">
        <v>278</v>
      </c>
      <c r="J1065" s="8">
        <v>637009.1728515625</v>
      </c>
      <c r="K1065" t="str">
        <f t="shared" si="17"/>
        <v>OK</v>
      </c>
    </row>
    <row r="1066" spans="1:11" ht="15.6" x14ac:dyDescent="0.3">
      <c r="A1066" s="7">
        <v>45414</v>
      </c>
      <c r="B1066" s="8">
        <v>1597.11</v>
      </c>
      <c r="C1066" s="8">
        <v>91</v>
      </c>
      <c r="D1066" s="8">
        <v>403.95</v>
      </c>
      <c r="E1066" s="8">
        <v>7485</v>
      </c>
      <c r="F1066" s="9">
        <v>464.02</v>
      </c>
      <c r="G1066" s="7">
        <v>45414</v>
      </c>
      <c r="H1066" s="8">
        <v>2299.199951171875</v>
      </c>
      <c r="I1066" s="8">
        <v>278.25</v>
      </c>
      <c r="J1066" s="8">
        <v>639752.38641357422</v>
      </c>
      <c r="K1066" t="str">
        <f t="shared" si="17"/>
        <v>OK</v>
      </c>
    </row>
    <row r="1067" spans="1:11" ht="15.6" x14ac:dyDescent="0.3">
      <c r="A1067" s="7">
        <v>45415</v>
      </c>
      <c r="B1067" s="8">
        <v>1599.38</v>
      </c>
      <c r="C1067" s="8">
        <v>91.18</v>
      </c>
      <c r="D1067" s="8">
        <v>400.65</v>
      </c>
      <c r="E1067" s="8">
        <v>7585.11</v>
      </c>
      <c r="F1067" s="9">
        <v>465.45</v>
      </c>
      <c r="G1067" s="7">
        <v>45415</v>
      </c>
      <c r="H1067" s="8">
        <v>2299</v>
      </c>
      <c r="I1067" s="8">
        <v>278.25</v>
      </c>
      <c r="J1067" s="8">
        <v>639696.75</v>
      </c>
      <c r="K1067" t="str">
        <f t="shared" si="17"/>
        <v>OK</v>
      </c>
    </row>
    <row r="1068" spans="1:11" ht="15.6" x14ac:dyDescent="0.3">
      <c r="A1068" s="7">
        <v>45418</v>
      </c>
      <c r="B1068" s="8">
        <v>1616.82</v>
      </c>
      <c r="C1068" s="8">
        <v>91.01</v>
      </c>
      <c r="D1068" s="8">
        <v>406.81</v>
      </c>
      <c r="E1068" s="8">
        <v>7560</v>
      </c>
      <c r="F1068" s="9">
        <v>463.92</v>
      </c>
      <c r="G1068" s="7">
        <v>45418</v>
      </c>
      <c r="H1068" s="8">
        <v>2321.60009765625</v>
      </c>
      <c r="I1068" s="8">
        <v>276.21249389648438</v>
      </c>
      <c r="J1068" s="8">
        <v>641254.95280395448</v>
      </c>
      <c r="K1068" t="str">
        <f t="shared" si="17"/>
        <v>OK</v>
      </c>
    </row>
    <row r="1069" spans="1:11" ht="15.6" x14ac:dyDescent="0.3">
      <c r="A1069" s="7">
        <v>45419</v>
      </c>
      <c r="B1069" s="8">
        <v>1606.15</v>
      </c>
      <c r="C1069" s="8">
        <v>93.79</v>
      </c>
      <c r="D1069" s="8">
        <v>409.33</v>
      </c>
      <c r="E1069" s="8">
        <v>7530</v>
      </c>
      <c r="F1069" s="9">
        <v>462.93</v>
      </c>
      <c r="G1069" s="7">
        <v>45419</v>
      </c>
      <c r="H1069" s="8">
        <v>2315.199951171875</v>
      </c>
      <c r="I1069" s="8">
        <v>278</v>
      </c>
      <c r="J1069" s="8">
        <v>643625.58642578125</v>
      </c>
      <c r="K1069" t="str">
        <f t="shared" si="17"/>
        <v>OK</v>
      </c>
    </row>
    <row r="1070" spans="1:11" ht="15.6" x14ac:dyDescent="0.3">
      <c r="A1070" s="7">
        <v>45420</v>
      </c>
      <c r="B1070" s="8">
        <v>1605.83</v>
      </c>
      <c r="C1070" s="8">
        <v>91</v>
      </c>
      <c r="D1070" s="8">
        <v>409.98</v>
      </c>
      <c r="E1070" s="8">
        <v>7500</v>
      </c>
      <c r="F1070" s="9">
        <v>461.8</v>
      </c>
      <c r="G1070" s="7">
        <v>45420</v>
      </c>
      <c r="H1070" s="8">
        <v>2313.60009765625</v>
      </c>
      <c r="I1070" s="8">
        <v>277.75</v>
      </c>
      <c r="J1070" s="8">
        <v>642602.42712402344</v>
      </c>
      <c r="K1070" t="str">
        <f t="shared" si="17"/>
        <v>OK</v>
      </c>
    </row>
    <row r="1071" spans="1:11" ht="15.6" x14ac:dyDescent="0.3">
      <c r="A1071" s="7">
        <v>45421</v>
      </c>
      <c r="B1071" s="8">
        <v>1557.92</v>
      </c>
      <c r="C1071" s="8">
        <v>91</v>
      </c>
      <c r="D1071" s="8">
        <v>407.54</v>
      </c>
      <c r="E1071" s="8">
        <v>7500</v>
      </c>
      <c r="F1071" s="9">
        <v>456.95</v>
      </c>
      <c r="G1071" s="7">
        <v>45421</v>
      </c>
      <c r="H1071" s="8">
        <v>2332.10009765625</v>
      </c>
      <c r="I1071" s="8">
        <v>277.79998779296881</v>
      </c>
      <c r="J1071" s="8">
        <v>647857.37866088748</v>
      </c>
      <c r="K1071" t="str">
        <f t="shared" si="17"/>
        <v>OK</v>
      </c>
    </row>
    <row r="1072" spans="1:11" ht="15.6" x14ac:dyDescent="0.3">
      <c r="A1072" s="7">
        <v>45422</v>
      </c>
      <c r="B1072" s="8">
        <v>1587.17</v>
      </c>
      <c r="C1072" s="8">
        <v>91.02</v>
      </c>
      <c r="D1072" s="8">
        <v>407.17</v>
      </c>
      <c r="E1072" s="8">
        <v>7487.5</v>
      </c>
      <c r="F1072" s="9">
        <v>468.1</v>
      </c>
      <c r="G1072" s="7">
        <v>45422</v>
      </c>
      <c r="H1072" s="8">
        <v>2367.300048828125</v>
      </c>
      <c r="I1072" s="8">
        <v>277.79998779296881</v>
      </c>
      <c r="J1072" s="8">
        <v>657635.92466674745</v>
      </c>
      <c r="K1072" t="str">
        <f t="shared" si="17"/>
        <v>OK</v>
      </c>
    </row>
    <row r="1073" spans="1:11" ht="15.6" x14ac:dyDescent="0.3">
      <c r="A1073" s="7">
        <v>45425</v>
      </c>
      <c r="B1073" s="8">
        <v>1583.91</v>
      </c>
      <c r="C1073" s="8">
        <v>92.29</v>
      </c>
      <c r="D1073" s="8">
        <v>422.15</v>
      </c>
      <c r="E1073" s="8">
        <v>7401</v>
      </c>
      <c r="F1073" s="9">
        <v>490.48</v>
      </c>
      <c r="G1073" s="7">
        <v>45425</v>
      </c>
      <c r="H1073" s="8">
        <v>2336.10009765625</v>
      </c>
      <c r="I1073" s="8">
        <v>276.7896728515625</v>
      </c>
      <c r="J1073" s="8">
        <v>646608.38177877665</v>
      </c>
      <c r="K1073" t="str">
        <f t="shared" si="17"/>
        <v>OK</v>
      </c>
    </row>
    <row r="1074" spans="1:11" ht="15.6" x14ac:dyDescent="0.3">
      <c r="A1074" s="7">
        <v>45426</v>
      </c>
      <c r="B1074" s="8">
        <v>1587</v>
      </c>
      <c r="C1074" s="8">
        <v>92</v>
      </c>
      <c r="D1074" s="8">
        <v>422.02</v>
      </c>
      <c r="E1074" s="8">
        <v>7306.58</v>
      </c>
      <c r="F1074" s="9">
        <v>491.57</v>
      </c>
      <c r="G1074" s="7">
        <v>45426</v>
      </c>
      <c r="H1074" s="8">
        <v>2353.39990234375</v>
      </c>
      <c r="I1074" s="8">
        <v>276.68707275390619</v>
      </c>
      <c r="J1074" s="8">
        <v>651155.32999882102</v>
      </c>
      <c r="K1074" t="str">
        <f t="shared" si="17"/>
        <v>OK</v>
      </c>
    </row>
    <row r="1075" spans="1:11" ht="15.6" x14ac:dyDescent="0.3">
      <c r="A1075" s="7">
        <v>45427</v>
      </c>
      <c r="B1075" s="8">
        <v>1587</v>
      </c>
      <c r="C1075" s="8">
        <v>90</v>
      </c>
      <c r="D1075" s="8">
        <v>417.64</v>
      </c>
      <c r="E1075" s="8">
        <v>7380</v>
      </c>
      <c r="F1075" s="9">
        <v>483.8</v>
      </c>
      <c r="G1075" s="7">
        <v>45427</v>
      </c>
      <c r="H1075" s="8">
        <v>2388.699951171875</v>
      </c>
      <c r="I1075" s="8">
        <v>277.89999389648438</v>
      </c>
      <c r="J1075" s="8">
        <v>663819.70185119659</v>
      </c>
      <c r="K1075" t="str">
        <f t="shared" si="17"/>
        <v>OK</v>
      </c>
    </row>
    <row r="1076" spans="1:11" ht="15.6" x14ac:dyDescent="0.3">
      <c r="A1076" s="7">
        <v>45428</v>
      </c>
      <c r="B1076" s="8">
        <v>1581.71</v>
      </c>
      <c r="C1076" s="8">
        <v>90</v>
      </c>
      <c r="D1076" s="8">
        <v>411.1</v>
      </c>
      <c r="E1076" s="8">
        <v>7280</v>
      </c>
      <c r="F1076" s="9">
        <v>482.13</v>
      </c>
      <c r="G1076" s="7">
        <v>45428</v>
      </c>
      <c r="H1076" s="8">
        <v>2380</v>
      </c>
      <c r="I1076" s="8">
        <v>278</v>
      </c>
      <c r="J1076" s="8">
        <v>661640</v>
      </c>
      <c r="K1076" t="str">
        <f t="shared" si="17"/>
        <v>OK</v>
      </c>
    </row>
    <row r="1077" spans="1:11" ht="15.6" x14ac:dyDescent="0.3">
      <c r="A1077" s="7">
        <v>45429</v>
      </c>
      <c r="B1077" s="8">
        <v>1587.58</v>
      </c>
      <c r="C1077" s="8">
        <v>88.02</v>
      </c>
      <c r="D1077" s="8">
        <v>414.91</v>
      </c>
      <c r="E1077" s="8">
        <v>7429.82</v>
      </c>
      <c r="F1077" s="9">
        <v>490.3</v>
      </c>
      <c r="G1077" s="7">
        <v>45429</v>
      </c>
      <c r="H1077" s="8">
        <v>2412.199951171875</v>
      </c>
      <c r="I1077" s="8">
        <v>278</v>
      </c>
      <c r="J1077" s="8">
        <v>670591.58642578125</v>
      </c>
      <c r="K1077" t="str">
        <f t="shared" si="17"/>
        <v>OK</v>
      </c>
    </row>
    <row r="1078" spans="1:11" ht="15.6" x14ac:dyDescent="0.3">
      <c r="A1078" s="7">
        <v>45432</v>
      </c>
      <c r="B1078" s="8">
        <v>1579.55</v>
      </c>
      <c r="C1078" s="8">
        <v>87.01</v>
      </c>
      <c r="D1078" s="8">
        <v>408.05</v>
      </c>
      <c r="E1078" s="8">
        <v>7417.82</v>
      </c>
      <c r="F1078" s="9">
        <v>492.58</v>
      </c>
      <c r="G1078" s="7">
        <v>45432</v>
      </c>
      <c r="H1078" s="8">
        <v>2433.89990234375</v>
      </c>
      <c r="I1078" s="8">
        <v>275.62094116210938</v>
      </c>
      <c r="J1078" s="8">
        <v>670833.78177835047</v>
      </c>
      <c r="K1078" t="str">
        <f t="shared" si="17"/>
        <v>OK</v>
      </c>
    </row>
    <row r="1079" spans="1:11" ht="15.6" x14ac:dyDescent="0.3">
      <c r="A1079" s="7">
        <v>45433</v>
      </c>
      <c r="B1079" s="8">
        <v>1579.16</v>
      </c>
      <c r="C1079" s="8">
        <v>87.01</v>
      </c>
      <c r="D1079" s="8">
        <v>410.61</v>
      </c>
      <c r="E1079" s="8">
        <v>7321.28</v>
      </c>
      <c r="F1079" s="9">
        <v>495.58</v>
      </c>
      <c r="G1079" s="7">
        <v>45433</v>
      </c>
      <c r="H1079" s="8">
        <v>2421.699951171875</v>
      </c>
      <c r="I1079" s="8">
        <v>277.10662841796881</v>
      </c>
      <c r="J1079" s="8">
        <v>671069.10850919783</v>
      </c>
      <c r="K1079" t="str">
        <f t="shared" si="17"/>
        <v>OK</v>
      </c>
    </row>
    <row r="1080" spans="1:11" ht="15.6" x14ac:dyDescent="0.3">
      <c r="A1080" s="7">
        <v>45434</v>
      </c>
      <c r="B1080" s="8">
        <v>1579.89</v>
      </c>
      <c r="C1080" s="8">
        <v>87.01</v>
      </c>
      <c r="D1080" s="8">
        <v>409.89</v>
      </c>
      <c r="E1080" s="8">
        <v>7200</v>
      </c>
      <c r="F1080" s="9">
        <v>488.42</v>
      </c>
      <c r="G1080" s="7">
        <v>45434</v>
      </c>
      <c r="H1080" s="8">
        <v>2389.199951171875</v>
      </c>
      <c r="I1080" s="8">
        <v>278.20001220703119</v>
      </c>
      <c r="J1080" s="8">
        <v>664675.45558105409</v>
      </c>
      <c r="K1080" t="str">
        <f t="shared" si="17"/>
        <v>OK</v>
      </c>
    </row>
    <row r="1081" spans="1:11" ht="15.6" x14ac:dyDescent="0.3">
      <c r="A1081" s="7">
        <v>45435</v>
      </c>
      <c r="B1081" s="8">
        <v>1567</v>
      </c>
      <c r="C1081" s="8">
        <v>87.01</v>
      </c>
      <c r="D1081" s="8">
        <v>440.63</v>
      </c>
      <c r="E1081" s="8">
        <v>7200</v>
      </c>
      <c r="F1081" s="9">
        <v>484.55</v>
      </c>
      <c r="G1081" s="7">
        <v>45435</v>
      </c>
      <c r="H1081" s="8">
        <v>2335</v>
      </c>
      <c r="I1081" s="8">
        <v>278.29998779296881</v>
      </c>
      <c r="J1081" s="8">
        <v>649830.47149658203</v>
      </c>
      <c r="K1081" t="str">
        <f t="shared" si="17"/>
        <v>OK</v>
      </c>
    </row>
    <row r="1082" spans="1:11" ht="15.6" x14ac:dyDescent="0.3">
      <c r="A1082" s="7">
        <v>45436</v>
      </c>
      <c r="B1082" s="8">
        <v>1611.17</v>
      </c>
      <c r="C1082" s="8">
        <v>88.27</v>
      </c>
      <c r="D1082" s="8">
        <v>443.6</v>
      </c>
      <c r="E1082" s="8">
        <v>7192.12</v>
      </c>
      <c r="F1082" s="9">
        <v>482.71</v>
      </c>
      <c r="G1082" s="7">
        <v>45436</v>
      </c>
      <c r="H1082" s="8">
        <v>2332.5</v>
      </c>
      <c r="I1082" s="8">
        <v>278.04998779296881</v>
      </c>
      <c r="J1082" s="8">
        <v>648551.59652709961</v>
      </c>
      <c r="K1082" t="str">
        <f t="shared" si="17"/>
        <v>OK</v>
      </c>
    </row>
    <row r="1083" spans="1:11" ht="15.6" x14ac:dyDescent="0.3">
      <c r="A1083" s="7">
        <v>45441</v>
      </c>
      <c r="B1083" s="8">
        <v>1605.03</v>
      </c>
      <c r="C1083" s="8">
        <v>82.46</v>
      </c>
      <c r="D1083" s="8">
        <v>418.5</v>
      </c>
      <c r="E1083" s="8">
        <v>7159.81</v>
      </c>
      <c r="F1083" s="9">
        <v>464.51</v>
      </c>
      <c r="G1083" s="7">
        <v>45441</v>
      </c>
      <c r="H1083" s="8">
        <v>2340.300048828125</v>
      </c>
      <c r="I1083" s="8">
        <v>277.3614501953125</v>
      </c>
      <c r="J1083" s="8">
        <v>649109.0154351294</v>
      </c>
      <c r="K1083" t="str">
        <f t="shared" si="17"/>
        <v>OK</v>
      </c>
    </row>
    <row r="1084" spans="1:11" ht="15.6" x14ac:dyDescent="0.3">
      <c r="A1084" s="7">
        <v>45442</v>
      </c>
      <c r="B1084" s="8">
        <v>1601.29</v>
      </c>
      <c r="C1084" s="8">
        <v>86.06</v>
      </c>
      <c r="D1084" s="8">
        <v>419.76</v>
      </c>
      <c r="E1084" s="8">
        <v>7195.5</v>
      </c>
      <c r="F1084" s="9">
        <v>468.29</v>
      </c>
      <c r="G1084" s="7">
        <v>45442</v>
      </c>
      <c r="H1084" s="8">
        <v>2342.89990234375</v>
      </c>
      <c r="I1084" s="8">
        <v>278.10000610351563</v>
      </c>
      <c r="J1084" s="8">
        <v>651560.47714172304</v>
      </c>
      <c r="K1084" t="str">
        <f t="shared" si="17"/>
        <v>OK</v>
      </c>
    </row>
    <row r="1085" spans="1:11" ht="15.6" x14ac:dyDescent="0.3">
      <c r="A1085" s="7">
        <v>45443</v>
      </c>
      <c r="B1085" s="8">
        <v>1590.62</v>
      </c>
      <c r="C1085" s="8">
        <v>87.01</v>
      </c>
      <c r="D1085" s="8">
        <v>421.12</v>
      </c>
      <c r="E1085" s="8">
        <v>7194.55</v>
      </c>
      <c r="F1085" s="9">
        <v>475.04</v>
      </c>
      <c r="G1085" s="7">
        <v>45443</v>
      </c>
      <c r="H1085" s="8">
        <v>2322.89990234375</v>
      </c>
      <c r="I1085" s="8">
        <v>278.14999389648438</v>
      </c>
      <c r="J1085" s="8">
        <v>646114.59365905821</v>
      </c>
      <c r="K1085" t="str">
        <f t="shared" si="17"/>
        <v>OK</v>
      </c>
    </row>
    <row r="1086" spans="1:11" ht="15.6" x14ac:dyDescent="0.3">
      <c r="A1086" s="7">
        <v>45446</v>
      </c>
      <c r="B1086" s="8">
        <v>1598.46</v>
      </c>
      <c r="C1086" s="8">
        <v>87.01</v>
      </c>
      <c r="D1086" s="8">
        <v>416.11</v>
      </c>
      <c r="E1086" s="8">
        <v>7349.19</v>
      </c>
      <c r="F1086" s="9">
        <v>478.37</v>
      </c>
      <c r="G1086" s="7">
        <v>45446</v>
      </c>
      <c r="H1086" s="8">
        <v>2346.60009765625</v>
      </c>
      <c r="I1086" s="8">
        <v>276.627685546875</v>
      </c>
      <c r="J1086" s="8">
        <v>649134.55391871929</v>
      </c>
      <c r="K1086" t="str">
        <f t="shared" si="17"/>
        <v>OK</v>
      </c>
    </row>
    <row r="1087" spans="1:11" ht="15.6" x14ac:dyDescent="0.3">
      <c r="A1087" s="7">
        <v>45447</v>
      </c>
      <c r="B1087" s="8">
        <v>1600</v>
      </c>
      <c r="C1087" s="8">
        <v>87.01</v>
      </c>
      <c r="D1087" s="8">
        <v>417.64</v>
      </c>
      <c r="E1087" s="8">
        <v>7299.91</v>
      </c>
      <c r="F1087" s="9">
        <v>470.11</v>
      </c>
      <c r="G1087" s="7">
        <v>45447</v>
      </c>
      <c r="H1087" s="8">
        <v>2325.5</v>
      </c>
      <c r="I1087" s="8">
        <v>278.20001220703119</v>
      </c>
      <c r="J1087" s="8">
        <v>646954.12838745117</v>
      </c>
      <c r="K1087" t="str">
        <f t="shared" si="17"/>
        <v>OK</v>
      </c>
    </row>
    <row r="1088" spans="1:11" ht="15.6" x14ac:dyDescent="0.3">
      <c r="A1088" s="7">
        <v>45448</v>
      </c>
      <c r="B1088" s="8">
        <v>1593</v>
      </c>
      <c r="C1088" s="8">
        <v>84.09</v>
      </c>
      <c r="D1088" s="8">
        <v>416.92</v>
      </c>
      <c r="E1088" s="8">
        <v>7300</v>
      </c>
      <c r="F1088" s="9">
        <v>471.16</v>
      </c>
      <c r="G1088" s="7">
        <v>45448</v>
      </c>
      <c r="H1088" s="8">
        <v>2354.10009765625</v>
      </c>
      <c r="I1088" s="8">
        <v>278.20001220703119</v>
      </c>
      <c r="J1088" s="8">
        <v>654910.67590454221</v>
      </c>
      <c r="K1088" t="str">
        <f t="shared" si="17"/>
        <v>OK</v>
      </c>
    </row>
    <row r="1089" spans="1:11" ht="15.6" x14ac:dyDescent="0.3">
      <c r="A1089" s="7">
        <v>45449</v>
      </c>
      <c r="B1089" s="8">
        <v>1589.25</v>
      </c>
      <c r="C1089" s="8">
        <v>84.09</v>
      </c>
      <c r="D1089" s="8">
        <v>413.21</v>
      </c>
      <c r="E1089" s="8">
        <v>7288.24</v>
      </c>
      <c r="F1089" s="9">
        <v>470</v>
      </c>
      <c r="G1089" s="7">
        <v>45449</v>
      </c>
      <c r="H1089" s="8">
        <v>2370.300048828125</v>
      </c>
      <c r="I1089" s="8">
        <v>278.20001220703119</v>
      </c>
      <c r="J1089" s="8">
        <v>659417.50251831114</v>
      </c>
      <c r="K1089" t="str">
        <f t="shared" si="17"/>
        <v>OK</v>
      </c>
    </row>
    <row r="1090" spans="1:11" ht="15.6" x14ac:dyDescent="0.3">
      <c r="A1090" s="7">
        <v>45450</v>
      </c>
      <c r="B1090" s="8">
        <v>1572.87</v>
      </c>
      <c r="C1090" s="8">
        <v>84.09</v>
      </c>
      <c r="D1090" s="8">
        <v>414.79</v>
      </c>
      <c r="E1090" s="8">
        <v>6995.33</v>
      </c>
      <c r="F1090" s="9">
        <v>470</v>
      </c>
      <c r="G1090" s="7">
        <v>45450</v>
      </c>
      <c r="H1090" s="8">
        <v>2305.199951171875</v>
      </c>
      <c r="I1090" s="8">
        <v>278.25</v>
      </c>
      <c r="J1090" s="8">
        <v>641421.88641357422</v>
      </c>
      <c r="K1090" t="str">
        <f t="shared" si="17"/>
        <v>OK</v>
      </c>
    </row>
    <row r="1091" spans="1:11" ht="15.6" x14ac:dyDescent="0.3">
      <c r="A1091" s="7">
        <v>45453</v>
      </c>
      <c r="B1091" s="8">
        <v>1578.72</v>
      </c>
      <c r="C1091" s="8">
        <v>84.09</v>
      </c>
      <c r="D1091" s="8">
        <v>414.99</v>
      </c>
      <c r="E1091" s="8">
        <v>6999.42</v>
      </c>
      <c r="F1091" s="9">
        <v>474.87</v>
      </c>
      <c r="G1091" s="7">
        <v>45453</v>
      </c>
      <c r="H1091" s="8">
        <v>2307.699951171875</v>
      </c>
      <c r="I1091" s="8">
        <v>278.45260620117188</v>
      </c>
      <c r="J1091" s="8">
        <v>642585.06573412567</v>
      </c>
      <c r="K1091" t="str">
        <f t="shared" si="17"/>
        <v>OK</v>
      </c>
    </row>
    <row r="1092" spans="1:11" ht="15.6" x14ac:dyDescent="0.3">
      <c r="A1092" s="7">
        <v>45454</v>
      </c>
      <c r="B1092" s="8">
        <v>1584.88</v>
      </c>
      <c r="C1092" s="8">
        <v>82.887500000000003</v>
      </c>
      <c r="D1092" s="8">
        <v>418</v>
      </c>
      <c r="E1092" s="8">
        <v>6997.99</v>
      </c>
      <c r="F1092" s="9">
        <v>479.28</v>
      </c>
      <c r="G1092" s="7">
        <v>45454</v>
      </c>
      <c r="H1092" s="8">
        <v>2307.5</v>
      </c>
      <c r="I1092" s="8">
        <v>276.51217651367188</v>
      </c>
      <c r="J1092" s="8">
        <v>638051.84730529785</v>
      </c>
      <c r="K1092" t="str">
        <f t="shared" si="17"/>
        <v>OK</v>
      </c>
    </row>
    <row r="1093" spans="1:11" ht="15.6" x14ac:dyDescent="0.3">
      <c r="A1093" s="7">
        <v>45455</v>
      </c>
      <c r="B1093" s="8">
        <v>1579.84</v>
      </c>
      <c r="C1093" s="8">
        <v>83.44</v>
      </c>
      <c r="D1093" s="8">
        <v>420.02</v>
      </c>
      <c r="E1093" s="8">
        <v>6995</v>
      </c>
      <c r="F1093" s="9">
        <v>473.92</v>
      </c>
      <c r="G1093" s="7">
        <v>45455</v>
      </c>
      <c r="H1093" s="8">
        <v>2336</v>
      </c>
      <c r="I1093" s="8">
        <v>278.25</v>
      </c>
      <c r="J1093" s="8">
        <v>649992</v>
      </c>
      <c r="K1093" t="str">
        <f t="shared" si="17"/>
        <v>OK</v>
      </c>
    </row>
    <row r="1094" spans="1:11" ht="15.6" x14ac:dyDescent="0.3">
      <c r="A1094" s="7">
        <v>45456</v>
      </c>
      <c r="B1094" s="8">
        <v>1609.75</v>
      </c>
      <c r="C1094" s="8">
        <v>79.930000000000007</v>
      </c>
      <c r="D1094" s="8">
        <v>426.15</v>
      </c>
      <c r="E1094" s="8">
        <v>7008.68</v>
      </c>
      <c r="F1094" s="9">
        <v>503.31</v>
      </c>
      <c r="G1094" s="7">
        <v>45456</v>
      </c>
      <c r="H1094" s="8">
        <v>2300.199951171875</v>
      </c>
      <c r="I1094" s="8">
        <v>278.14999389648438</v>
      </c>
      <c r="J1094" s="8">
        <v>639800.60237915069</v>
      </c>
      <c r="K1094" t="str">
        <f t="shared" si="17"/>
        <v>OK</v>
      </c>
    </row>
    <row r="1095" spans="1:11" ht="15.6" x14ac:dyDescent="0.3">
      <c r="A1095" s="7">
        <v>45457</v>
      </c>
      <c r="B1095" s="8">
        <v>1597.58</v>
      </c>
      <c r="C1095" s="8">
        <v>81.010000000000005</v>
      </c>
      <c r="D1095" s="8">
        <v>429.95</v>
      </c>
      <c r="E1095" s="8">
        <v>7097.92</v>
      </c>
      <c r="F1095" s="9">
        <v>498.77</v>
      </c>
      <c r="G1095" s="7">
        <v>45457</v>
      </c>
      <c r="H1095" s="8">
        <v>2331.39990234375</v>
      </c>
      <c r="I1095" s="8">
        <v>278.25</v>
      </c>
      <c r="J1095" s="8">
        <v>648712.02282714844</v>
      </c>
      <c r="K1095" t="str">
        <f t="shared" si="17"/>
        <v>OK</v>
      </c>
    </row>
    <row r="1096" spans="1:11" ht="15.6" x14ac:dyDescent="0.3">
      <c r="A1096" s="7">
        <v>45463</v>
      </c>
      <c r="B1096" s="8">
        <v>1601.73</v>
      </c>
      <c r="C1096" s="8">
        <v>86.78</v>
      </c>
      <c r="D1096" s="8">
        <v>430.3</v>
      </c>
      <c r="E1096" s="8">
        <v>7098.28</v>
      </c>
      <c r="F1096" s="9">
        <v>509.88</v>
      </c>
      <c r="G1096" s="7">
        <v>45463</v>
      </c>
      <c r="H1096" s="8">
        <v>2353.800048828125</v>
      </c>
      <c r="I1096" s="8">
        <v>278.25</v>
      </c>
      <c r="J1096" s="8">
        <v>654944.86358642578</v>
      </c>
      <c r="K1096" t="str">
        <f t="shared" si="17"/>
        <v>OK</v>
      </c>
    </row>
    <row r="1097" spans="1:11" ht="15.6" x14ac:dyDescent="0.3">
      <c r="A1097" s="7">
        <v>45464</v>
      </c>
      <c r="B1097" s="8">
        <v>1596.22</v>
      </c>
      <c r="C1097" s="8">
        <v>86.83</v>
      </c>
      <c r="D1097" s="8">
        <v>428.94</v>
      </c>
      <c r="E1097" s="8">
        <v>7083.73</v>
      </c>
      <c r="F1097" s="9">
        <v>510</v>
      </c>
      <c r="G1097" s="7">
        <v>45464</v>
      </c>
      <c r="H1097" s="8">
        <v>2316.39990234375</v>
      </c>
      <c r="I1097" s="8">
        <v>278</v>
      </c>
      <c r="J1097" s="8">
        <v>643959.1728515625</v>
      </c>
      <c r="K1097" t="str">
        <f t="shared" si="17"/>
        <v>OK</v>
      </c>
    </row>
    <row r="1098" spans="1:11" ht="15.6" x14ac:dyDescent="0.3">
      <c r="A1098" s="7">
        <v>45467</v>
      </c>
      <c r="B1098" s="8">
        <v>1590</v>
      </c>
      <c r="C1098" s="8">
        <v>86.5</v>
      </c>
      <c r="D1098" s="8">
        <v>439.22</v>
      </c>
      <c r="E1098" s="8">
        <v>7196</v>
      </c>
      <c r="F1098" s="9">
        <v>514.08000000000004</v>
      </c>
      <c r="G1098" s="7">
        <v>45467</v>
      </c>
      <c r="H1098" s="8">
        <v>2330</v>
      </c>
      <c r="I1098" s="8">
        <v>276.72674560546881</v>
      </c>
      <c r="J1098" s="8">
        <v>644773.31726074219</v>
      </c>
      <c r="K1098" t="str">
        <f t="shared" si="17"/>
        <v>OK</v>
      </c>
    </row>
    <row r="1099" spans="1:11" ht="15.6" x14ac:dyDescent="0.3">
      <c r="A1099" s="7">
        <v>45468</v>
      </c>
      <c r="B1099" s="8">
        <v>1589</v>
      </c>
      <c r="C1099" s="8">
        <v>89</v>
      </c>
      <c r="D1099" s="8">
        <v>434.44</v>
      </c>
      <c r="E1099" s="8">
        <v>7156.35</v>
      </c>
      <c r="F1099" s="9">
        <v>512.75</v>
      </c>
      <c r="G1099" s="7">
        <v>45468</v>
      </c>
      <c r="H1099" s="8">
        <v>2316.60009765625</v>
      </c>
      <c r="I1099" s="8">
        <v>278.14999389648438</v>
      </c>
      <c r="J1099" s="8">
        <v>644362.30302368104</v>
      </c>
      <c r="K1099" t="str">
        <f t="shared" si="17"/>
        <v>OK</v>
      </c>
    </row>
    <row r="1100" spans="1:11" ht="15.6" x14ac:dyDescent="0.3">
      <c r="A1100" s="7">
        <v>45469</v>
      </c>
      <c r="B1100" s="8">
        <v>1581.99</v>
      </c>
      <c r="C1100" s="8">
        <v>89</v>
      </c>
      <c r="D1100" s="8">
        <v>442.99</v>
      </c>
      <c r="E1100" s="8">
        <v>6914</v>
      </c>
      <c r="F1100" s="9">
        <v>516.72</v>
      </c>
      <c r="G1100" s="7">
        <v>45469</v>
      </c>
      <c r="H1100" s="8">
        <v>2299.199951171875</v>
      </c>
      <c r="I1100" s="8">
        <v>278.14999389648438</v>
      </c>
      <c r="J1100" s="8">
        <v>639522.4523852542</v>
      </c>
      <c r="K1100" t="str">
        <f t="shared" si="17"/>
        <v>OK</v>
      </c>
    </row>
    <row r="1101" spans="1:11" ht="15.6" x14ac:dyDescent="0.3">
      <c r="A1101" s="7">
        <v>45470</v>
      </c>
      <c r="B1101" s="8">
        <v>1579.78</v>
      </c>
      <c r="C1101" s="8">
        <v>82.99</v>
      </c>
      <c r="D1101" s="8">
        <v>455.24</v>
      </c>
      <c r="E1101" s="8">
        <v>6926.92</v>
      </c>
      <c r="F1101" s="9">
        <v>525.64</v>
      </c>
      <c r="G1101" s="7">
        <v>45470</v>
      </c>
      <c r="H1101" s="8">
        <v>2324.5</v>
      </c>
      <c r="I1101" s="8">
        <v>278.14999389648438</v>
      </c>
      <c r="J1101" s="8">
        <v>646559.66081237793</v>
      </c>
      <c r="K1101" t="str">
        <f t="shared" si="17"/>
        <v>OK</v>
      </c>
    </row>
    <row r="1102" spans="1:11" ht="15.6" x14ac:dyDescent="0.3">
      <c r="A1102" s="7">
        <v>45471</v>
      </c>
      <c r="B1102" s="8">
        <v>1580</v>
      </c>
      <c r="C1102" s="8">
        <v>82.96</v>
      </c>
      <c r="D1102" s="8">
        <v>484.05</v>
      </c>
      <c r="E1102" s="8">
        <v>7154.17</v>
      </c>
      <c r="F1102" s="9">
        <v>535.41999999999996</v>
      </c>
      <c r="G1102" s="7">
        <v>45471</v>
      </c>
      <c r="H1102" s="8">
        <v>2327.699951171875</v>
      </c>
      <c r="I1102" s="8">
        <v>277.00765991210938</v>
      </c>
      <c r="J1102" s="8">
        <v>644790.71645165235</v>
      </c>
      <c r="K1102" t="str">
        <f t="shared" si="17"/>
        <v>OK</v>
      </c>
    </row>
    <row r="1103" spans="1:11" ht="15.6" x14ac:dyDescent="0.3">
      <c r="A1103" s="7">
        <v>45474</v>
      </c>
      <c r="B1103" s="8">
        <v>1600.01</v>
      </c>
      <c r="C1103" s="8">
        <v>83</v>
      </c>
      <c r="D1103" s="8">
        <v>484.99</v>
      </c>
      <c r="E1103" s="8">
        <v>7000.95</v>
      </c>
      <c r="F1103" s="9">
        <v>530.63</v>
      </c>
      <c r="G1103" s="7">
        <v>45474</v>
      </c>
      <c r="H1103" s="8">
        <v>2327.60009765625</v>
      </c>
      <c r="I1103" s="8">
        <v>276.54779052734381</v>
      </c>
      <c r="J1103" s="8">
        <v>643692.66423806548</v>
      </c>
      <c r="K1103" t="str">
        <f t="shared" si="17"/>
        <v>OK</v>
      </c>
    </row>
    <row r="1104" spans="1:11" ht="15.6" x14ac:dyDescent="0.3">
      <c r="A1104" s="7">
        <v>45475</v>
      </c>
      <c r="B1104" s="8">
        <v>1592.45</v>
      </c>
      <c r="C1104" s="8">
        <v>80.930000000000007</v>
      </c>
      <c r="D1104" s="8">
        <v>494.21</v>
      </c>
      <c r="E1104" s="8">
        <v>6931</v>
      </c>
      <c r="F1104" s="9">
        <v>528.70000000000005</v>
      </c>
      <c r="G1104" s="7">
        <v>45475</v>
      </c>
      <c r="H1104" s="8">
        <v>2323</v>
      </c>
      <c r="I1104" s="8">
        <v>278.10000610351563</v>
      </c>
      <c r="J1104" s="8">
        <v>646026.3141784668</v>
      </c>
      <c r="K1104" t="str">
        <f t="shared" si="17"/>
        <v>OK</v>
      </c>
    </row>
    <row r="1105" spans="1:11" ht="15.6" x14ac:dyDescent="0.3">
      <c r="A1105" s="7">
        <v>45476</v>
      </c>
      <c r="B1105" s="8">
        <v>1590.57</v>
      </c>
      <c r="C1105" s="8">
        <v>80.930000000000007</v>
      </c>
      <c r="D1105" s="8">
        <v>504.13</v>
      </c>
      <c r="E1105" s="8">
        <v>7060.41</v>
      </c>
      <c r="F1105" s="9">
        <v>524.15</v>
      </c>
      <c r="G1105" s="7">
        <v>45476</v>
      </c>
      <c r="H1105" s="8">
        <v>2359.800048828125</v>
      </c>
      <c r="I1105" s="8">
        <v>276.87237548828119</v>
      </c>
      <c r="J1105" s="8">
        <v>653363.44519640505</v>
      </c>
      <c r="K1105" t="str">
        <f t="shared" si="17"/>
        <v>OK</v>
      </c>
    </row>
    <row r="1106" spans="1:11" ht="15.6" x14ac:dyDescent="0.3">
      <c r="A1106" s="7">
        <v>45478</v>
      </c>
      <c r="B1106" s="8">
        <v>1599.41</v>
      </c>
      <c r="C1106" s="8">
        <v>80.91</v>
      </c>
      <c r="D1106" s="8">
        <v>510.09</v>
      </c>
      <c r="E1106" s="8">
        <v>7000.07</v>
      </c>
      <c r="F1106" s="9">
        <v>520.66999999999996</v>
      </c>
      <c r="G1106" s="7">
        <v>45478</v>
      </c>
      <c r="H1106" s="8">
        <v>2388.5</v>
      </c>
      <c r="I1106" s="8">
        <v>277.08984375</v>
      </c>
      <c r="J1106" s="8">
        <v>661829.091796875</v>
      </c>
      <c r="K1106" t="str">
        <f t="shared" si="17"/>
        <v>OK</v>
      </c>
    </row>
    <row r="1107" spans="1:11" ht="15.6" x14ac:dyDescent="0.3">
      <c r="A1107" s="7">
        <v>45481</v>
      </c>
      <c r="B1107" s="8">
        <v>1596.98</v>
      </c>
      <c r="C1107" s="8">
        <v>78.55</v>
      </c>
      <c r="D1107" s="8">
        <v>509.5</v>
      </c>
      <c r="E1107" s="8">
        <v>7055.15</v>
      </c>
      <c r="F1107" s="9">
        <v>517.15</v>
      </c>
      <c r="G1107" s="7">
        <v>45481</v>
      </c>
      <c r="H1107" s="8">
        <v>2355.199951171875</v>
      </c>
      <c r="I1107" s="8">
        <v>277.14654541015619</v>
      </c>
      <c r="J1107" s="8">
        <v>652735.53021745384</v>
      </c>
      <c r="K1107" t="str">
        <f t="shared" si="17"/>
        <v>OK</v>
      </c>
    </row>
    <row r="1108" spans="1:11" ht="15.6" x14ac:dyDescent="0.3">
      <c r="A1108" s="7">
        <v>45482</v>
      </c>
      <c r="B1108" s="8">
        <v>1579.61</v>
      </c>
      <c r="C1108" s="8">
        <v>79.94</v>
      </c>
      <c r="D1108" s="8">
        <v>519.4</v>
      </c>
      <c r="E1108" s="8">
        <v>6999.96</v>
      </c>
      <c r="F1108" s="9">
        <v>523.69000000000005</v>
      </c>
      <c r="G1108" s="7">
        <v>45482</v>
      </c>
      <c r="H1108" s="8">
        <v>2360.10009765625</v>
      </c>
      <c r="I1108" s="8">
        <v>277.10894775390619</v>
      </c>
      <c r="J1108" s="8">
        <v>654004.85465541482</v>
      </c>
      <c r="K1108" t="str">
        <f t="shared" si="17"/>
        <v>OK</v>
      </c>
    </row>
    <row r="1109" spans="1:11" ht="15.6" x14ac:dyDescent="0.3">
      <c r="A1109" s="7">
        <v>45483</v>
      </c>
      <c r="B1109" s="8">
        <v>1584.74</v>
      </c>
      <c r="C1109" s="8">
        <v>78.27</v>
      </c>
      <c r="D1109" s="8">
        <v>523.9</v>
      </c>
      <c r="E1109" s="8">
        <v>7039.43</v>
      </c>
      <c r="F1109" s="9">
        <v>513.99</v>
      </c>
      <c r="G1109" s="7">
        <v>45483</v>
      </c>
      <c r="H1109" s="8">
        <v>2372.199951171875</v>
      </c>
      <c r="I1109" s="8">
        <v>277.1142578125</v>
      </c>
      <c r="J1109" s="8">
        <v>657370.42885184288</v>
      </c>
      <c r="K1109" t="str">
        <f t="shared" si="17"/>
        <v>OK</v>
      </c>
    </row>
    <row r="1110" spans="1:11" ht="15.6" x14ac:dyDescent="0.3">
      <c r="A1110" s="7">
        <v>45484</v>
      </c>
      <c r="B1110" s="8">
        <v>1590.44</v>
      </c>
      <c r="C1110" s="8">
        <v>78.430000000000007</v>
      </c>
      <c r="D1110" s="8">
        <v>520.07000000000005</v>
      </c>
      <c r="E1110" s="8">
        <v>7047.88</v>
      </c>
      <c r="F1110" s="9">
        <v>520.04</v>
      </c>
      <c r="G1110" s="7">
        <v>45484</v>
      </c>
      <c r="H1110" s="8">
        <v>2415</v>
      </c>
      <c r="I1110" s="8">
        <v>278.20001220703119</v>
      </c>
      <c r="J1110" s="8">
        <v>671853.02947998047</v>
      </c>
      <c r="K1110" t="str">
        <f t="shared" si="17"/>
        <v>OK</v>
      </c>
    </row>
    <row r="1111" spans="1:11" ht="15.6" x14ac:dyDescent="0.3">
      <c r="A1111" s="7">
        <v>45485</v>
      </c>
      <c r="B1111" s="8">
        <v>1589.45</v>
      </c>
      <c r="C1111" s="8">
        <v>77.06</v>
      </c>
      <c r="D1111" s="8">
        <v>546</v>
      </c>
      <c r="E1111" s="8">
        <v>7045</v>
      </c>
      <c r="F1111" s="9">
        <v>539.28</v>
      </c>
      <c r="G1111" s="7">
        <v>45485</v>
      </c>
      <c r="H1111" s="8">
        <v>2414</v>
      </c>
      <c r="I1111" s="8">
        <v>278.39999389648438</v>
      </c>
      <c r="J1111" s="8">
        <v>672057.58526611328</v>
      </c>
      <c r="K1111" t="str">
        <f t="shared" si="17"/>
        <v>OK</v>
      </c>
    </row>
    <row r="1112" spans="1:11" ht="15.6" x14ac:dyDescent="0.3">
      <c r="A1112" s="7">
        <v>45488</v>
      </c>
      <c r="B1112" s="8">
        <v>1633.83</v>
      </c>
      <c r="C1112" s="8">
        <v>79.98</v>
      </c>
      <c r="D1112" s="8">
        <v>549.97</v>
      </c>
      <c r="E1112" s="8">
        <v>7150</v>
      </c>
      <c r="F1112" s="9">
        <v>535.86</v>
      </c>
      <c r="G1112" s="7">
        <v>45488</v>
      </c>
      <c r="H1112" s="8">
        <v>2422.89990234375</v>
      </c>
      <c r="I1112" s="8">
        <v>276.13201904296881</v>
      </c>
      <c r="J1112" s="8">
        <v>669040.2419731915</v>
      </c>
      <c r="K1112" t="str">
        <f t="shared" si="17"/>
        <v>OK</v>
      </c>
    </row>
    <row r="1113" spans="1:11" ht="15.6" x14ac:dyDescent="0.3">
      <c r="A1113" s="7">
        <v>45491</v>
      </c>
      <c r="B1113" s="8">
        <v>1651.39</v>
      </c>
      <c r="C1113" s="8">
        <v>81.760000000000005</v>
      </c>
      <c r="D1113" s="8">
        <v>548.92999999999995</v>
      </c>
      <c r="E1113" s="8">
        <v>7148.47</v>
      </c>
      <c r="F1113" s="9">
        <v>543.98</v>
      </c>
      <c r="G1113" s="7">
        <v>45491</v>
      </c>
      <c r="H1113" s="8">
        <v>2451.800048828125</v>
      </c>
      <c r="I1113" s="8">
        <v>276.98330688476563</v>
      </c>
      <c r="J1113" s="8">
        <v>679107.68534464389</v>
      </c>
      <c r="K1113" t="str">
        <f t="shared" si="17"/>
        <v>OK</v>
      </c>
    </row>
    <row r="1114" spans="1:11" ht="15.6" x14ac:dyDescent="0.3">
      <c r="A1114" s="7">
        <v>45492</v>
      </c>
      <c r="B1114" s="8">
        <v>1666.04</v>
      </c>
      <c r="C1114" s="8">
        <v>78.05</v>
      </c>
      <c r="D1114" s="8">
        <v>529.82000000000005</v>
      </c>
      <c r="E1114" s="8">
        <v>7005</v>
      </c>
      <c r="F1114" s="9">
        <v>520.08000000000004</v>
      </c>
      <c r="G1114" s="7">
        <v>45492</v>
      </c>
      <c r="H1114" s="8">
        <v>2395.5</v>
      </c>
      <c r="I1114" s="8">
        <v>276.78341674804688</v>
      </c>
      <c r="J1114" s="8">
        <v>663034.67481994629</v>
      </c>
      <c r="K1114" t="str">
        <f t="shared" si="17"/>
        <v>OK</v>
      </c>
    </row>
    <row r="1115" spans="1:11" ht="15.6" x14ac:dyDescent="0.3">
      <c r="A1115" s="7">
        <v>45495</v>
      </c>
      <c r="B1115" s="8">
        <v>1665.39</v>
      </c>
      <c r="C1115" s="8">
        <v>77.25</v>
      </c>
      <c r="D1115" s="8">
        <v>513.77</v>
      </c>
      <c r="E1115" s="8">
        <v>6998</v>
      </c>
      <c r="F1115" s="9">
        <v>516.01</v>
      </c>
      <c r="G1115" s="7">
        <v>45495</v>
      </c>
      <c r="H1115" s="8">
        <v>2392</v>
      </c>
      <c r="I1115" s="8">
        <v>276.59567260742188</v>
      </c>
      <c r="J1115" s="8">
        <v>661616.84887695313</v>
      </c>
      <c r="K1115" t="str">
        <f t="shared" si="17"/>
        <v>OK</v>
      </c>
    </row>
    <row r="1116" spans="1:11" ht="15.6" x14ac:dyDescent="0.3">
      <c r="A1116" s="7">
        <v>45496</v>
      </c>
      <c r="B1116" s="8">
        <v>1693.35</v>
      </c>
      <c r="C1116" s="8">
        <v>78.22</v>
      </c>
      <c r="D1116" s="8">
        <v>530.09</v>
      </c>
      <c r="E1116" s="8">
        <v>6950</v>
      </c>
      <c r="F1116" s="9">
        <v>516.16</v>
      </c>
      <c r="G1116" s="7">
        <v>45496</v>
      </c>
      <c r="H1116" s="8">
        <v>2404.60009765625</v>
      </c>
      <c r="I1116" s="8">
        <v>277.79998779296881</v>
      </c>
      <c r="J1116" s="8">
        <v>667997.87777587771</v>
      </c>
      <c r="K1116" t="str">
        <f t="shared" si="17"/>
        <v>OK</v>
      </c>
    </row>
    <row r="1117" spans="1:11" ht="15.6" x14ac:dyDescent="0.3">
      <c r="A1117" s="7">
        <v>45497</v>
      </c>
      <c r="B1117" s="8">
        <v>1692.99</v>
      </c>
      <c r="C1117" s="8">
        <v>78.22</v>
      </c>
      <c r="D1117" s="8">
        <v>535.45000000000005</v>
      </c>
      <c r="E1117" s="8">
        <v>7020</v>
      </c>
      <c r="F1117" s="9">
        <v>519.20000000000005</v>
      </c>
      <c r="G1117" s="7">
        <v>45497</v>
      </c>
      <c r="H1117" s="8">
        <v>2413.300048828125</v>
      </c>
      <c r="I1117" s="8">
        <v>278.10000610351563</v>
      </c>
      <c r="J1117" s="8">
        <v>671138.75830871612</v>
      </c>
      <c r="K1117" t="str">
        <f t="shared" si="17"/>
        <v>OK</v>
      </c>
    </row>
    <row r="1118" spans="1:11" ht="15.6" x14ac:dyDescent="0.3">
      <c r="A1118" s="7">
        <v>45498</v>
      </c>
      <c r="B1118" s="8">
        <v>1686.34</v>
      </c>
      <c r="C1118" s="8">
        <v>77.14</v>
      </c>
      <c r="D1118" s="8">
        <v>530.05999999999995</v>
      </c>
      <c r="E1118" s="8">
        <v>6956.96</v>
      </c>
      <c r="F1118" s="9">
        <v>515.01</v>
      </c>
      <c r="G1118" s="7">
        <v>45498</v>
      </c>
      <c r="H1118" s="8">
        <v>2351.89990234375</v>
      </c>
      <c r="I1118" s="8">
        <v>278.10000610351563</v>
      </c>
      <c r="J1118" s="8">
        <v>654063.37719665468</v>
      </c>
      <c r="K1118" t="str">
        <f t="shared" si="17"/>
        <v>OK</v>
      </c>
    </row>
    <row r="1119" spans="1:11" ht="15.6" x14ac:dyDescent="0.3">
      <c r="A1119" s="7">
        <v>45499</v>
      </c>
      <c r="B1119" s="8">
        <v>1683</v>
      </c>
      <c r="C1119" s="8">
        <v>77.14</v>
      </c>
      <c r="D1119" s="8">
        <v>520.15</v>
      </c>
      <c r="E1119" s="8">
        <v>6900</v>
      </c>
      <c r="F1119" s="9">
        <v>511</v>
      </c>
      <c r="G1119" s="7">
        <v>45499</v>
      </c>
      <c r="H1119" s="8">
        <v>2380</v>
      </c>
      <c r="I1119" s="8">
        <v>276.97024536132813</v>
      </c>
      <c r="J1119" s="8">
        <v>659189.18395996094</v>
      </c>
      <c r="K1119" t="str">
        <f t="shared" si="17"/>
        <v>OK</v>
      </c>
    </row>
    <row r="1120" spans="1:11" ht="15.6" x14ac:dyDescent="0.3">
      <c r="A1120" s="7">
        <v>45502</v>
      </c>
      <c r="B1120" s="8">
        <v>1713.45</v>
      </c>
      <c r="C1120" s="8">
        <v>72.41</v>
      </c>
      <c r="D1120" s="8">
        <v>564.77</v>
      </c>
      <c r="E1120" s="8">
        <v>6949.93</v>
      </c>
      <c r="F1120" s="9">
        <v>523.54</v>
      </c>
      <c r="G1120" s="7">
        <v>45502</v>
      </c>
      <c r="H1120" s="8">
        <v>2377.300048828125</v>
      </c>
      <c r="I1120" s="8">
        <v>276.8448486328125</v>
      </c>
      <c r="J1120" s="8">
        <v>658143.27217260003</v>
      </c>
      <c r="K1120" t="str">
        <f t="shared" si="17"/>
        <v>OK</v>
      </c>
    </row>
    <row r="1121" spans="1:11" ht="15.6" x14ac:dyDescent="0.3">
      <c r="A1121" s="7">
        <v>45503</v>
      </c>
      <c r="B1121" s="8">
        <v>1705.44</v>
      </c>
      <c r="C1121" s="8">
        <v>74.97</v>
      </c>
      <c r="D1121" s="8">
        <v>559.28</v>
      </c>
      <c r="E1121" s="8">
        <v>6852.8</v>
      </c>
      <c r="F1121" s="9">
        <v>516.16999999999996</v>
      </c>
      <c r="G1121" s="7">
        <v>45503</v>
      </c>
      <c r="H1121" s="8">
        <v>2405</v>
      </c>
      <c r="I1121" s="8">
        <v>277.10205078125</v>
      </c>
      <c r="J1121" s="8">
        <v>666430.43212890625</v>
      </c>
      <c r="K1121" t="str">
        <f t="shared" si="17"/>
        <v>OK</v>
      </c>
    </row>
    <row r="1122" spans="1:11" ht="15.6" x14ac:dyDescent="0.3">
      <c r="A1122" s="7">
        <v>45504</v>
      </c>
      <c r="B1122" s="8">
        <v>1708.36</v>
      </c>
      <c r="C1122" s="8">
        <v>74.97</v>
      </c>
      <c r="D1122" s="8">
        <v>549.29</v>
      </c>
      <c r="E1122" s="8">
        <v>6965.5</v>
      </c>
      <c r="F1122" s="9">
        <v>510.78</v>
      </c>
      <c r="G1122" s="7">
        <v>45504</v>
      </c>
      <c r="H1122" s="8">
        <v>2426.5</v>
      </c>
      <c r="I1122" s="8">
        <v>278.5</v>
      </c>
      <c r="J1122" s="8">
        <v>675780.25</v>
      </c>
      <c r="K1122" t="str">
        <f t="shared" si="17"/>
        <v>OK</v>
      </c>
    </row>
    <row r="1123" spans="1:11" ht="15.6" x14ac:dyDescent="0.3">
      <c r="A1123" s="7">
        <v>45505</v>
      </c>
      <c r="B1123" s="8">
        <v>1728.09</v>
      </c>
      <c r="C1123" s="8">
        <v>74.010000000000005</v>
      </c>
      <c r="D1123" s="8">
        <v>560.52</v>
      </c>
      <c r="E1123" s="8">
        <v>6900</v>
      </c>
      <c r="F1123" s="9">
        <v>510.48</v>
      </c>
      <c r="G1123" s="7">
        <v>45505</v>
      </c>
      <c r="H1123" s="8">
        <v>2435</v>
      </c>
      <c r="I1123" s="8">
        <v>278.54998779296881</v>
      </c>
      <c r="J1123" s="8">
        <v>678269.22027587891</v>
      </c>
      <c r="K1123" t="str">
        <f t="shared" si="17"/>
        <v>OK</v>
      </c>
    </row>
    <row r="1124" spans="1:11" ht="15.6" x14ac:dyDescent="0.3">
      <c r="A1124" s="7">
        <v>45506</v>
      </c>
      <c r="B1124" s="8">
        <v>1714.59</v>
      </c>
      <c r="C1124" s="8">
        <v>74.010000000000005</v>
      </c>
      <c r="D1124" s="8">
        <v>575.75</v>
      </c>
      <c r="E1124" s="8">
        <v>7029.67</v>
      </c>
      <c r="F1124" s="9">
        <v>513.54</v>
      </c>
      <c r="G1124" s="7">
        <v>45506</v>
      </c>
      <c r="H1124" s="8">
        <v>2425.699951171875</v>
      </c>
      <c r="I1124" s="8">
        <v>278.5</v>
      </c>
      <c r="J1124" s="8">
        <v>675557.43640136719</v>
      </c>
      <c r="K1124" t="str">
        <f t="shared" si="17"/>
        <v>OK</v>
      </c>
    </row>
    <row r="1125" spans="1:11" ht="15.6" x14ac:dyDescent="0.3">
      <c r="A1125" s="7">
        <v>45509</v>
      </c>
      <c r="B1125" s="8">
        <v>1680.67</v>
      </c>
      <c r="C1125" s="8">
        <v>71.569999999999993</v>
      </c>
      <c r="D1125" s="8">
        <v>564.1</v>
      </c>
      <c r="E1125" s="8">
        <v>6848.52</v>
      </c>
      <c r="F1125" s="9">
        <v>501</v>
      </c>
      <c r="G1125" s="7">
        <v>45509</v>
      </c>
      <c r="H1125" s="8">
        <v>2401.699951171875</v>
      </c>
      <c r="I1125" s="8">
        <v>274.52639770507813</v>
      </c>
      <c r="J1125" s="8">
        <v>659330.03596367687</v>
      </c>
      <c r="K1125" t="str">
        <f t="shared" ref="K1125:K1188" si="18">IF(A1125=G1125,"OK","Mismatched")</f>
        <v>OK</v>
      </c>
    </row>
    <row r="1126" spans="1:11" ht="15.6" x14ac:dyDescent="0.3">
      <c r="A1126" s="7">
        <v>45510</v>
      </c>
      <c r="B1126" s="8">
        <v>1685.09</v>
      </c>
      <c r="C1126" s="8">
        <v>71.930000000000007</v>
      </c>
      <c r="D1126" s="8">
        <v>570</v>
      </c>
      <c r="E1126" s="8">
        <v>6997.21</v>
      </c>
      <c r="F1126" s="9">
        <v>503.36</v>
      </c>
      <c r="G1126" s="7">
        <v>45510</v>
      </c>
      <c r="H1126" s="8">
        <v>2389.10009765625</v>
      </c>
      <c r="I1126" s="8">
        <v>278.54998779296881</v>
      </c>
      <c r="J1126" s="8">
        <v>665483.80303832889</v>
      </c>
      <c r="K1126" t="str">
        <f t="shared" si="18"/>
        <v>OK</v>
      </c>
    </row>
    <row r="1127" spans="1:11" ht="15.6" x14ac:dyDescent="0.3">
      <c r="A1127" s="7">
        <v>45511</v>
      </c>
      <c r="B1127" s="8">
        <v>1710.01</v>
      </c>
      <c r="C1127" s="8">
        <v>73.62</v>
      </c>
      <c r="D1127" s="8">
        <v>568</v>
      </c>
      <c r="E1127" s="8">
        <v>6911.99</v>
      </c>
      <c r="F1127" s="9">
        <v>505.76</v>
      </c>
      <c r="G1127" s="7">
        <v>45511</v>
      </c>
      <c r="H1127" s="8">
        <v>2390.5</v>
      </c>
      <c r="I1127" s="8">
        <v>278.54998779296881</v>
      </c>
      <c r="J1127" s="8">
        <v>665873.7458190918</v>
      </c>
      <c r="K1127" t="str">
        <f t="shared" si="18"/>
        <v>OK</v>
      </c>
    </row>
    <row r="1128" spans="1:11" ht="15.6" x14ac:dyDescent="0.3">
      <c r="A1128" s="7">
        <v>45512</v>
      </c>
      <c r="B1128" s="8">
        <v>1710.68</v>
      </c>
      <c r="C1128" s="8">
        <v>73.62</v>
      </c>
      <c r="D1128" s="8">
        <v>560.07000000000005</v>
      </c>
      <c r="E1128" s="8">
        <v>6925</v>
      </c>
      <c r="F1128" s="9">
        <v>507</v>
      </c>
      <c r="G1128" s="7">
        <v>45512</v>
      </c>
      <c r="H1128" s="8">
        <v>2422.199951171875</v>
      </c>
      <c r="I1128" s="8">
        <v>277.24325561523438</v>
      </c>
      <c r="J1128" s="8">
        <v>671538.60021395236</v>
      </c>
      <c r="K1128" t="str">
        <f t="shared" si="18"/>
        <v>OK</v>
      </c>
    </row>
    <row r="1129" spans="1:11" ht="15.6" x14ac:dyDescent="0.3">
      <c r="A1129" s="7">
        <v>45513</v>
      </c>
      <c r="B1129" s="8">
        <v>1718.21</v>
      </c>
      <c r="C1129" s="8">
        <v>74</v>
      </c>
      <c r="D1129" s="8">
        <v>568</v>
      </c>
      <c r="E1129" s="8">
        <v>6900</v>
      </c>
      <c r="F1129" s="9">
        <v>509.65</v>
      </c>
      <c r="G1129" s="7">
        <v>45513</v>
      </c>
      <c r="H1129" s="8">
        <v>2432.10009765625</v>
      </c>
      <c r="I1129" s="8">
        <v>278.39999389648438</v>
      </c>
      <c r="J1129" s="8">
        <v>677096.65234313905</v>
      </c>
      <c r="K1129" t="str">
        <f t="shared" si="18"/>
        <v>OK</v>
      </c>
    </row>
    <row r="1130" spans="1:11" ht="15.6" x14ac:dyDescent="0.3">
      <c r="A1130" s="7">
        <v>45516</v>
      </c>
      <c r="B1130" s="8">
        <v>1710</v>
      </c>
      <c r="C1130" s="8">
        <v>73</v>
      </c>
      <c r="D1130" s="8">
        <v>555.66</v>
      </c>
      <c r="E1130" s="8">
        <v>6802</v>
      </c>
      <c r="F1130" s="9">
        <v>509.8</v>
      </c>
      <c r="G1130" s="7">
        <v>45516</v>
      </c>
      <c r="H1130" s="8">
        <v>2462.39990234375</v>
      </c>
      <c r="I1130" s="8">
        <v>276.86688232421881</v>
      </c>
      <c r="J1130" s="8">
        <v>681756.98399737477</v>
      </c>
      <c r="K1130" t="str">
        <f t="shared" si="18"/>
        <v>OK</v>
      </c>
    </row>
    <row r="1131" spans="1:11" ht="15.6" x14ac:dyDescent="0.3">
      <c r="A1131" s="7">
        <v>45517</v>
      </c>
      <c r="B1131" s="8">
        <v>1709.01</v>
      </c>
      <c r="C1131" s="8">
        <v>74.63</v>
      </c>
      <c r="D1131" s="8">
        <v>560.29</v>
      </c>
      <c r="E1131" s="8">
        <v>6847.5</v>
      </c>
      <c r="F1131" s="9">
        <v>509.97</v>
      </c>
      <c r="G1131" s="7">
        <v>45517</v>
      </c>
      <c r="H1131" s="8">
        <v>2466.699951171875</v>
      </c>
      <c r="I1131" s="8">
        <v>278.39999389648438</v>
      </c>
      <c r="J1131" s="8">
        <v>686729.25135070831</v>
      </c>
      <c r="K1131" t="str">
        <f t="shared" si="18"/>
        <v>OK</v>
      </c>
    </row>
    <row r="1132" spans="1:11" ht="15.6" x14ac:dyDescent="0.3">
      <c r="A1132" s="7">
        <v>45519</v>
      </c>
      <c r="B1132" s="8">
        <v>1710.88</v>
      </c>
      <c r="C1132" s="8">
        <v>76.89</v>
      </c>
      <c r="D1132" s="8">
        <v>550.02</v>
      </c>
      <c r="E1132" s="8">
        <v>6800</v>
      </c>
      <c r="F1132" s="9">
        <v>501.09</v>
      </c>
      <c r="G1132" s="7">
        <v>45519</v>
      </c>
      <c r="H1132" s="8">
        <v>2453.10009765625</v>
      </c>
      <c r="I1132" s="8">
        <v>278.29998779296881</v>
      </c>
      <c r="J1132" s="8">
        <v>682697.72723266482</v>
      </c>
      <c r="K1132" t="str">
        <f t="shared" si="18"/>
        <v>OK</v>
      </c>
    </row>
    <row r="1133" spans="1:11" ht="15.6" x14ac:dyDescent="0.3">
      <c r="A1133" s="7">
        <v>45520</v>
      </c>
      <c r="B1133" s="8">
        <v>1703.53</v>
      </c>
      <c r="C1133" s="8">
        <v>75.154999999999987</v>
      </c>
      <c r="D1133" s="8">
        <v>542.91</v>
      </c>
      <c r="E1133" s="8">
        <v>6841.79</v>
      </c>
      <c r="F1133" s="9">
        <v>500.01</v>
      </c>
      <c r="G1133" s="7">
        <v>45520</v>
      </c>
      <c r="H1133" s="8">
        <v>2498.60009765625</v>
      </c>
      <c r="I1133" s="8">
        <v>278.12222290039063</v>
      </c>
      <c r="J1133" s="8">
        <v>694916.21329928935</v>
      </c>
      <c r="K1133" t="str">
        <f t="shared" si="18"/>
        <v>OK</v>
      </c>
    </row>
    <row r="1134" spans="1:11" ht="15.6" x14ac:dyDescent="0.3">
      <c r="A1134" s="7">
        <v>45523</v>
      </c>
      <c r="B1134" s="8">
        <v>1705</v>
      </c>
      <c r="C1134" s="8">
        <v>76.58</v>
      </c>
      <c r="D1134" s="8">
        <v>532.63</v>
      </c>
      <c r="E1134" s="8">
        <v>6816.66</v>
      </c>
      <c r="F1134" s="9">
        <v>491.03</v>
      </c>
      <c r="G1134" s="7">
        <v>45523</v>
      </c>
      <c r="H1134" s="8">
        <v>2501.800048828125</v>
      </c>
      <c r="I1134" s="8">
        <v>276.0028076171875</v>
      </c>
      <c r="J1134" s="8">
        <v>690503.83757337928</v>
      </c>
      <c r="K1134" t="str">
        <f t="shared" si="18"/>
        <v>OK</v>
      </c>
    </row>
    <row r="1135" spans="1:11" ht="15.6" x14ac:dyDescent="0.3">
      <c r="A1135" s="7">
        <v>45524</v>
      </c>
      <c r="B1135" s="8">
        <v>1728.87</v>
      </c>
      <c r="C1135" s="8">
        <v>72.52</v>
      </c>
      <c r="D1135" s="8">
        <v>542.86</v>
      </c>
      <c r="E1135" s="8">
        <v>6873.43</v>
      </c>
      <c r="F1135" s="9">
        <v>491.78</v>
      </c>
      <c r="G1135" s="7">
        <v>45524</v>
      </c>
      <c r="H1135" s="8">
        <v>2511.300048828125</v>
      </c>
      <c r="I1135" s="8">
        <v>278</v>
      </c>
      <c r="J1135" s="8">
        <v>698141.41357421875</v>
      </c>
      <c r="K1135" t="str">
        <f t="shared" si="18"/>
        <v>OK</v>
      </c>
    </row>
    <row r="1136" spans="1:11" ht="15.6" x14ac:dyDescent="0.3">
      <c r="A1136" s="7">
        <v>45525</v>
      </c>
      <c r="B1136" s="8">
        <v>1724.88</v>
      </c>
      <c r="C1136" s="8">
        <v>73.75</v>
      </c>
      <c r="D1136" s="8">
        <v>531.92999999999995</v>
      </c>
      <c r="E1136" s="8">
        <v>6846.32</v>
      </c>
      <c r="F1136" s="9">
        <v>501</v>
      </c>
      <c r="G1136" s="7">
        <v>45525</v>
      </c>
      <c r="H1136" s="8">
        <v>2508.39990234375</v>
      </c>
      <c r="I1136" s="8">
        <v>278.14999389648438</v>
      </c>
      <c r="J1136" s="8">
        <v>697711.41752685606</v>
      </c>
      <c r="K1136" t="str">
        <f t="shared" si="18"/>
        <v>OK</v>
      </c>
    </row>
    <row r="1137" spans="1:11" ht="15.6" x14ac:dyDescent="0.3">
      <c r="A1137" s="7">
        <v>45526</v>
      </c>
      <c r="B1137" s="8">
        <v>1709.78</v>
      </c>
      <c r="C1137" s="8">
        <v>76.31</v>
      </c>
      <c r="D1137" s="8">
        <v>530.95000000000005</v>
      </c>
      <c r="E1137" s="8">
        <v>6900</v>
      </c>
      <c r="F1137" s="9">
        <v>510.21</v>
      </c>
      <c r="G1137" s="7">
        <v>45526</v>
      </c>
      <c r="H1137" s="8">
        <v>2478.89990234375</v>
      </c>
      <c r="I1137" s="8">
        <v>278.25</v>
      </c>
      <c r="J1137" s="8">
        <v>689753.89782714844</v>
      </c>
      <c r="K1137" t="str">
        <f t="shared" si="18"/>
        <v>OK</v>
      </c>
    </row>
    <row r="1138" spans="1:11" ht="15.6" x14ac:dyDescent="0.3">
      <c r="A1138" s="7">
        <v>45527</v>
      </c>
      <c r="B1138" s="8">
        <v>1700.43</v>
      </c>
      <c r="C1138" s="8">
        <v>72.069999999999993</v>
      </c>
      <c r="D1138" s="8">
        <v>531.24</v>
      </c>
      <c r="E1138" s="8">
        <v>6975</v>
      </c>
      <c r="F1138" s="9">
        <v>501.64</v>
      </c>
      <c r="G1138" s="7">
        <v>45527</v>
      </c>
      <c r="H1138" s="8">
        <v>2508.39990234375</v>
      </c>
      <c r="I1138" s="8">
        <v>278.14999389648438</v>
      </c>
      <c r="J1138" s="8">
        <v>697711.41752685606</v>
      </c>
      <c r="K1138" t="str">
        <f t="shared" si="18"/>
        <v>OK</v>
      </c>
    </row>
    <row r="1139" spans="1:11" ht="15.6" x14ac:dyDescent="0.3">
      <c r="A1139" s="7">
        <v>45530</v>
      </c>
      <c r="B1139" s="8">
        <v>1717.75</v>
      </c>
      <c r="C1139" s="8">
        <v>71.5</v>
      </c>
      <c r="D1139" s="8">
        <v>537.54999999999995</v>
      </c>
      <c r="E1139" s="8">
        <v>6887.15</v>
      </c>
      <c r="F1139" s="9">
        <v>493.29</v>
      </c>
      <c r="G1139" s="7">
        <v>45530</v>
      </c>
      <c r="H1139" s="8">
        <v>2517.699951171875</v>
      </c>
      <c r="I1139" s="8">
        <v>274.91384887695313</v>
      </c>
      <c r="J1139" s="8">
        <v>692150.58389397711</v>
      </c>
      <c r="K1139" t="str">
        <f t="shared" si="18"/>
        <v>OK</v>
      </c>
    </row>
    <row r="1140" spans="1:11" ht="15.6" x14ac:dyDescent="0.3">
      <c r="A1140" s="7">
        <v>45531</v>
      </c>
      <c r="B1140" s="8">
        <v>1715.12</v>
      </c>
      <c r="C1140" s="8">
        <v>72.072500000000005</v>
      </c>
      <c r="D1140" s="8">
        <v>537.95000000000005</v>
      </c>
      <c r="E1140" s="8">
        <v>6863.55</v>
      </c>
      <c r="F1140" s="9">
        <v>502.74</v>
      </c>
      <c r="G1140" s="7">
        <v>45531</v>
      </c>
      <c r="H1140" s="8">
        <v>2516</v>
      </c>
      <c r="I1140" s="8">
        <v>278.14999389648438</v>
      </c>
      <c r="J1140" s="8">
        <v>699825.38464355469</v>
      </c>
      <c r="K1140" t="str">
        <f t="shared" si="18"/>
        <v>OK</v>
      </c>
    </row>
    <row r="1141" spans="1:11" ht="15.6" x14ac:dyDescent="0.3">
      <c r="A1141" s="7">
        <v>45532</v>
      </c>
      <c r="B1141" s="8">
        <v>1700.48</v>
      </c>
      <c r="C1141" s="8">
        <v>72.92</v>
      </c>
      <c r="D1141" s="8">
        <v>530.14</v>
      </c>
      <c r="E1141" s="8">
        <v>6817.15</v>
      </c>
      <c r="F1141" s="9">
        <v>478.68</v>
      </c>
      <c r="G1141" s="7">
        <v>45532</v>
      </c>
      <c r="H1141" s="8">
        <v>2501</v>
      </c>
      <c r="I1141" s="8">
        <v>278.20001220703119</v>
      </c>
      <c r="J1141" s="8">
        <v>695778.23052978516</v>
      </c>
      <c r="K1141" t="str">
        <f t="shared" si="18"/>
        <v>OK</v>
      </c>
    </row>
    <row r="1142" spans="1:11" ht="15.6" x14ac:dyDescent="0.3">
      <c r="A1142" s="7">
        <v>45533</v>
      </c>
      <c r="B1142" s="8">
        <v>1704.27</v>
      </c>
      <c r="C1142" s="8">
        <v>71.8</v>
      </c>
      <c r="D1142" s="8">
        <v>524.5</v>
      </c>
      <c r="E1142" s="8">
        <v>6894.99</v>
      </c>
      <c r="F1142" s="9">
        <v>474</v>
      </c>
      <c r="G1142" s="7">
        <v>45533</v>
      </c>
      <c r="H1142" s="8">
        <v>2525.699951171875</v>
      </c>
      <c r="I1142" s="8">
        <v>277.080322265625</v>
      </c>
      <c r="J1142" s="8">
        <v>699821.75641697645</v>
      </c>
      <c r="K1142" t="str">
        <f t="shared" si="18"/>
        <v>OK</v>
      </c>
    </row>
    <row r="1143" spans="1:11" ht="15.6" x14ac:dyDescent="0.3">
      <c r="A1143" s="7">
        <v>45534</v>
      </c>
      <c r="B1143" s="8">
        <v>1722.59</v>
      </c>
      <c r="C1143" s="8">
        <v>71.8</v>
      </c>
      <c r="D1143" s="8">
        <v>522.30999999999995</v>
      </c>
      <c r="E1143" s="8">
        <v>6900</v>
      </c>
      <c r="F1143" s="9">
        <v>474.93</v>
      </c>
      <c r="G1143" s="7">
        <v>45534</v>
      </c>
      <c r="H1143" s="8">
        <v>2493.800048828125</v>
      </c>
      <c r="I1143" s="8">
        <v>278.14999389648438</v>
      </c>
      <c r="J1143" s="8">
        <v>693650.46836059541</v>
      </c>
      <c r="K1143" t="str">
        <f t="shared" si="18"/>
        <v>OK</v>
      </c>
    </row>
    <row r="1144" spans="1:11" ht="15.6" x14ac:dyDescent="0.3">
      <c r="A1144" s="7">
        <v>45538</v>
      </c>
      <c r="B1144" s="8">
        <v>1736.49</v>
      </c>
      <c r="C1144" s="8">
        <v>70.09</v>
      </c>
      <c r="D1144" s="8">
        <v>521.69000000000005</v>
      </c>
      <c r="E1144" s="8">
        <v>7000</v>
      </c>
      <c r="F1144" s="9">
        <v>464.04</v>
      </c>
      <c r="G1144" s="7">
        <v>45538</v>
      </c>
      <c r="H1144" s="8">
        <v>2489.89990234375</v>
      </c>
      <c r="I1144" s="8">
        <v>277.1629638671875</v>
      </c>
      <c r="J1144" s="8">
        <v>690108.03666621447</v>
      </c>
      <c r="K1144" t="str">
        <f t="shared" si="18"/>
        <v>OK</v>
      </c>
    </row>
    <row r="1145" spans="1:11" ht="15.6" x14ac:dyDescent="0.3">
      <c r="A1145" s="7">
        <v>45539</v>
      </c>
      <c r="B1145" s="8">
        <v>1751.53</v>
      </c>
      <c r="C1145" s="8">
        <v>73.08</v>
      </c>
      <c r="D1145" s="8">
        <v>523.01</v>
      </c>
      <c r="E1145" s="8">
        <v>6917.67</v>
      </c>
      <c r="F1145" s="9">
        <v>463.2</v>
      </c>
      <c r="G1145" s="7">
        <v>45539</v>
      </c>
      <c r="H1145" s="8">
        <v>2493.39990234375</v>
      </c>
      <c r="I1145" s="8">
        <v>278.39999389648438</v>
      </c>
      <c r="J1145" s="8">
        <v>694162.51759399474</v>
      </c>
      <c r="K1145" t="str">
        <f t="shared" si="18"/>
        <v>OK</v>
      </c>
    </row>
    <row r="1146" spans="1:11" ht="15.6" x14ac:dyDescent="0.3">
      <c r="A1146" s="7">
        <v>45540</v>
      </c>
      <c r="B1146" s="8">
        <v>1750.7</v>
      </c>
      <c r="C1146" s="8">
        <v>72.5</v>
      </c>
      <c r="D1146" s="8">
        <v>510.77</v>
      </c>
      <c r="E1146" s="8">
        <v>6915</v>
      </c>
      <c r="F1146" s="9">
        <v>460.17</v>
      </c>
      <c r="G1146" s="7">
        <v>45540</v>
      </c>
      <c r="H1146" s="8">
        <v>2511.39990234375</v>
      </c>
      <c r="I1146" s="8">
        <v>276.6385498046875</v>
      </c>
      <c r="J1146" s="8">
        <v>694750.02696400881</v>
      </c>
      <c r="K1146" t="str">
        <f t="shared" si="18"/>
        <v>OK</v>
      </c>
    </row>
    <row r="1147" spans="1:11" ht="15.6" x14ac:dyDescent="0.3">
      <c r="A1147" s="7">
        <v>45541</v>
      </c>
      <c r="B1147" s="8">
        <v>1768.34</v>
      </c>
      <c r="C1147" s="8">
        <v>72.5</v>
      </c>
      <c r="D1147" s="8">
        <v>501.51</v>
      </c>
      <c r="E1147" s="8">
        <v>6997.5</v>
      </c>
      <c r="F1147" s="9">
        <v>455.85</v>
      </c>
      <c r="G1147" s="7">
        <v>45541</v>
      </c>
      <c r="H1147" s="8">
        <v>2493.5</v>
      </c>
      <c r="I1147" s="8">
        <v>276.91033935546881</v>
      </c>
      <c r="J1147" s="8">
        <v>690475.93118286133</v>
      </c>
      <c r="K1147" t="str">
        <f t="shared" si="18"/>
        <v>OK</v>
      </c>
    </row>
    <row r="1148" spans="1:11" ht="15.6" x14ac:dyDescent="0.3">
      <c r="A1148" s="7">
        <v>45544</v>
      </c>
      <c r="B1148" s="8">
        <v>1750</v>
      </c>
      <c r="C1148" s="8">
        <v>74.900000000000006</v>
      </c>
      <c r="D1148" s="8">
        <v>501.12</v>
      </c>
      <c r="E1148" s="8">
        <v>6999.99</v>
      </c>
      <c r="F1148" s="9">
        <v>450.89</v>
      </c>
      <c r="G1148" s="7">
        <v>45544</v>
      </c>
      <c r="H1148" s="8">
        <v>2501.800048828125</v>
      </c>
      <c r="I1148" s="8">
        <v>277.43423461914063</v>
      </c>
      <c r="J1148" s="8">
        <v>694084.9817167595</v>
      </c>
      <c r="K1148" t="str">
        <f t="shared" si="18"/>
        <v>OK</v>
      </c>
    </row>
    <row r="1149" spans="1:11" ht="15.6" x14ac:dyDescent="0.3">
      <c r="A1149" s="7">
        <v>45545</v>
      </c>
      <c r="B1149" s="8">
        <v>1753.49</v>
      </c>
      <c r="C1149" s="8">
        <v>72</v>
      </c>
      <c r="D1149" s="8">
        <v>506.01</v>
      </c>
      <c r="E1149" s="8">
        <v>6980</v>
      </c>
      <c r="F1149" s="9">
        <v>442.09</v>
      </c>
      <c r="G1149" s="7">
        <v>45545</v>
      </c>
      <c r="H1149" s="8">
        <v>2512.300048828125</v>
      </c>
      <c r="I1149" s="8">
        <v>277.34182739257813</v>
      </c>
      <c r="J1149" s="8">
        <v>696765.88650045544</v>
      </c>
      <c r="K1149" t="str">
        <f t="shared" si="18"/>
        <v>OK</v>
      </c>
    </row>
    <row r="1150" spans="1:11" ht="15.6" x14ac:dyDescent="0.3">
      <c r="A1150" s="7">
        <v>45546</v>
      </c>
      <c r="B1150" s="8">
        <v>1758.79</v>
      </c>
      <c r="C1150" s="8">
        <v>72</v>
      </c>
      <c r="D1150" s="8">
        <v>507.24</v>
      </c>
      <c r="E1150" s="8">
        <v>6970</v>
      </c>
      <c r="F1150" s="9">
        <v>440.42</v>
      </c>
      <c r="G1150" s="7">
        <v>45546</v>
      </c>
      <c r="H1150" s="8">
        <v>2512.10009765625</v>
      </c>
      <c r="I1150" s="8">
        <v>278.45001220703119</v>
      </c>
      <c r="J1150" s="8">
        <v>699494.30285766721</v>
      </c>
      <c r="K1150" t="str">
        <f t="shared" si="18"/>
        <v>OK</v>
      </c>
    </row>
    <row r="1151" spans="1:11" ht="15.6" x14ac:dyDescent="0.3">
      <c r="A1151" s="7">
        <v>45547</v>
      </c>
      <c r="B1151" s="8">
        <v>1765.62</v>
      </c>
      <c r="C1151" s="8">
        <v>75</v>
      </c>
      <c r="D1151" s="8">
        <v>511.8</v>
      </c>
      <c r="E1151" s="8">
        <v>6999.5</v>
      </c>
      <c r="F1151" s="9">
        <v>440.09</v>
      </c>
      <c r="G1151" s="7">
        <v>45547</v>
      </c>
      <c r="H1151" s="8">
        <v>2551.199951171875</v>
      </c>
      <c r="I1151" s="8">
        <v>278.45001220703119</v>
      </c>
      <c r="J1151" s="8">
        <v>710381.65754638612</v>
      </c>
      <c r="K1151" t="str">
        <f t="shared" si="18"/>
        <v>OK</v>
      </c>
    </row>
    <row r="1152" spans="1:11" ht="15.6" x14ac:dyDescent="0.3">
      <c r="A1152" s="7">
        <v>45548</v>
      </c>
      <c r="B1152" s="8">
        <v>1766.96</v>
      </c>
      <c r="C1152" s="8">
        <v>74</v>
      </c>
      <c r="D1152" s="8">
        <v>499.48</v>
      </c>
      <c r="E1152" s="8">
        <v>6984.83</v>
      </c>
      <c r="F1152" s="9">
        <v>457.14</v>
      </c>
      <c r="G1152" s="7">
        <v>45548</v>
      </c>
      <c r="H1152" s="8">
        <v>2581.300048828125</v>
      </c>
      <c r="I1152" s="8">
        <v>278</v>
      </c>
      <c r="J1152" s="8">
        <v>717601.41357421875</v>
      </c>
      <c r="K1152" t="str">
        <f t="shared" si="18"/>
        <v>OK</v>
      </c>
    </row>
    <row r="1153" spans="1:11" ht="15.6" x14ac:dyDescent="0.3">
      <c r="A1153" s="7">
        <v>45551</v>
      </c>
      <c r="B1153" s="8">
        <v>1747.66</v>
      </c>
      <c r="C1153" s="8">
        <v>74</v>
      </c>
      <c r="D1153" s="8">
        <v>498.5</v>
      </c>
      <c r="E1153" s="8">
        <v>6980</v>
      </c>
      <c r="F1153" s="9">
        <v>458.09</v>
      </c>
      <c r="G1153" s="7">
        <v>45551</v>
      </c>
      <c r="H1153" s="8">
        <v>2580.39990234375</v>
      </c>
      <c r="I1153" s="8">
        <v>277.11962890625</v>
      </c>
      <c r="J1153" s="8">
        <v>715079.46336722374</v>
      </c>
      <c r="K1153" t="str">
        <f t="shared" si="18"/>
        <v>OK</v>
      </c>
    </row>
    <row r="1154" spans="1:11" ht="15.6" x14ac:dyDescent="0.3">
      <c r="A1154" s="7">
        <v>45553</v>
      </c>
      <c r="B1154" s="8">
        <v>1750.15</v>
      </c>
      <c r="C1154" s="8">
        <v>74</v>
      </c>
      <c r="D1154" s="8">
        <v>498.56</v>
      </c>
      <c r="E1154" s="8">
        <v>6901.61</v>
      </c>
      <c r="F1154" s="9">
        <v>458.67</v>
      </c>
      <c r="G1154" s="7">
        <v>45553</v>
      </c>
      <c r="H1154" s="8">
        <v>2570.699951171875</v>
      </c>
      <c r="I1154" s="8">
        <v>277.32321166992188</v>
      </c>
      <c r="J1154" s="8">
        <v>712914.76669869572</v>
      </c>
      <c r="K1154" t="str">
        <f t="shared" si="18"/>
        <v>OK</v>
      </c>
    </row>
    <row r="1155" spans="1:11" ht="15.6" x14ac:dyDescent="0.3">
      <c r="A1155" s="7">
        <v>45554</v>
      </c>
      <c r="B1155" s="8">
        <v>1745.08</v>
      </c>
      <c r="C1155" s="8">
        <v>74</v>
      </c>
      <c r="D1155" s="8">
        <v>504.73</v>
      </c>
      <c r="E1155" s="8">
        <v>6962.05</v>
      </c>
      <c r="F1155" s="9">
        <v>470</v>
      </c>
      <c r="G1155" s="7">
        <v>45554</v>
      </c>
      <c r="H1155" s="8">
        <v>2588</v>
      </c>
      <c r="I1155" s="8">
        <v>277.79998779296881</v>
      </c>
      <c r="J1155" s="8">
        <v>718946.36840820313</v>
      </c>
      <c r="K1155" t="str">
        <f t="shared" si="18"/>
        <v>OK</v>
      </c>
    </row>
    <row r="1156" spans="1:11" ht="15.6" x14ac:dyDescent="0.3">
      <c r="A1156" s="7">
        <v>45555</v>
      </c>
      <c r="B1156" s="8">
        <v>1767.16</v>
      </c>
      <c r="C1156" s="8">
        <v>74</v>
      </c>
      <c r="D1156" s="8">
        <v>510.24</v>
      </c>
      <c r="E1156" s="8">
        <v>6962.55</v>
      </c>
      <c r="F1156" s="9">
        <v>474.71</v>
      </c>
      <c r="G1156" s="7">
        <v>45555</v>
      </c>
      <c r="H1156" s="8">
        <v>2619.89990234375</v>
      </c>
      <c r="I1156" s="8">
        <v>277.85000610351563</v>
      </c>
      <c r="J1156" s="8">
        <v>727939.20385681093</v>
      </c>
      <c r="K1156" t="str">
        <f t="shared" si="18"/>
        <v>OK</v>
      </c>
    </row>
    <row r="1157" spans="1:11" ht="15.6" x14ac:dyDescent="0.3">
      <c r="A1157" s="7">
        <v>45558</v>
      </c>
      <c r="B1157" s="8">
        <v>1770.09</v>
      </c>
      <c r="C1157" s="8">
        <v>73.487499999999997</v>
      </c>
      <c r="D1157" s="8">
        <v>502.99</v>
      </c>
      <c r="E1157" s="8">
        <v>6958.07</v>
      </c>
      <c r="F1157" s="9">
        <v>476.78</v>
      </c>
      <c r="G1157" s="7">
        <v>45558</v>
      </c>
      <c r="H1157" s="8">
        <v>2626.5</v>
      </c>
      <c r="I1157" s="8">
        <v>275.98336791992188</v>
      </c>
      <c r="J1157" s="8">
        <v>724870.3158416748</v>
      </c>
      <c r="K1157" t="str">
        <f t="shared" si="18"/>
        <v>OK</v>
      </c>
    </row>
    <row r="1158" spans="1:11" ht="15.6" x14ac:dyDescent="0.3">
      <c r="A1158" s="7">
        <v>45559</v>
      </c>
      <c r="B1158" s="8">
        <v>1774.53</v>
      </c>
      <c r="C1158" s="8">
        <v>70.25</v>
      </c>
      <c r="D1158" s="8">
        <v>496.99</v>
      </c>
      <c r="E1158" s="8">
        <v>6906.02</v>
      </c>
      <c r="F1158" s="9">
        <v>475.41</v>
      </c>
      <c r="G1158" s="7">
        <v>45559</v>
      </c>
      <c r="H1158" s="8">
        <v>2651.199951171875</v>
      </c>
      <c r="I1158" s="8">
        <v>277.85000610351563</v>
      </c>
      <c r="J1158" s="8">
        <v>736635.9226147458</v>
      </c>
      <c r="K1158" t="str">
        <f t="shared" si="18"/>
        <v>OK</v>
      </c>
    </row>
    <row r="1159" spans="1:11" ht="15.6" x14ac:dyDescent="0.3">
      <c r="A1159" s="7">
        <v>45560</v>
      </c>
      <c r="B1159" s="8">
        <v>1715.97</v>
      </c>
      <c r="C1159" s="8">
        <v>75.7</v>
      </c>
      <c r="D1159" s="8">
        <v>504.73</v>
      </c>
      <c r="E1159" s="8">
        <v>6906.02</v>
      </c>
      <c r="F1159" s="9">
        <v>483.33</v>
      </c>
      <c r="G1159" s="7">
        <v>45560</v>
      </c>
      <c r="H1159" s="8">
        <v>2659.199951171875</v>
      </c>
      <c r="I1159" s="8">
        <v>277.5</v>
      </c>
      <c r="J1159" s="8">
        <v>737927.98645019531</v>
      </c>
      <c r="K1159" t="str">
        <f t="shared" si="18"/>
        <v>OK</v>
      </c>
    </row>
    <row r="1160" spans="1:11" ht="15.6" x14ac:dyDescent="0.3">
      <c r="A1160" s="7">
        <v>45561</v>
      </c>
      <c r="B1160" s="8">
        <v>1721.08</v>
      </c>
      <c r="C1160" s="8">
        <v>79.33</v>
      </c>
      <c r="D1160" s="8">
        <v>500.62</v>
      </c>
      <c r="E1160" s="8">
        <v>6865.56</v>
      </c>
      <c r="F1160" s="9">
        <v>494.01</v>
      </c>
      <c r="G1160" s="7">
        <v>45561</v>
      </c>
      <c r="H1160" s="8">
        <v>2669.89990234375</v>
      </c>
      <c r="I1160" s="8">
        <v>277.80404663085938</v>
      </c>
      <c r="J1160" s="8">
        <v>741708.99697043002</v>
      </c>
      <c r="K1160" t="str">
        <f t="shared" si="18"/>
        <v>OK</v>
      </c>
    </row>
    <row r="1161" spans="1:11" ht="15.6" x14ac:dyDescent="0.3">
      <c r="A1161" s="7">
        <v>45562</v>
      </c>
      <c r="B1161" s="8">
        <v>1720.36</v>
      </c>
      <c r="C1161" s="8">
        <v>73.62</v>
      </c>
      <c r="D1161" s="8">
        <v>500.07</v>
      </c>
      <c r="E1161" s="8">
        <v>6888.49</v>
      </c>
      <c r="F1161" s="9">
        <v>489.78</v>
      </c>
      <c r="G1161" s="7">
        <v>45562</v>
      </c>
      <c r="H1161" s="8">
        <v>2644.300048828125</v>
      </c>
      <c r="I1161" s="8">
        <v>276.30023193359381</v>
      </c>
      <c r="J1161" s="8">
        <v>730620.71679322422</v>
      </c>
      <c r="K1161" t="str">
        <f t="shared" si="18"/>
        <v>OK</v>
      </c>
    </row>
    <row r="1162" spans="1:11" ht="15.6" x14ac:dyDescent="0.3">
      <c r="A1162" s="7">
        <v>45565</v>
      </c>
      <c r="B1162" s="8">
        <v>1733.68</v>
      </c>
      <c r="C1162" s="8">
        <v>71.61</v>
      </c>
      <c r="D1162" s="8">
        <v>500.01</v>
      </c>
      <c r="E1162" s="8">
        <v>6800</v>
      </c>
      <c r="F1162" s="9">
        <v>496.8</v>
      </c>
      <c r="G1162" s="7">
        <v>45565</v>
      </c>
      <c r="H1162" s="8">
        <v>2636.10009765625</v>
      </c>
      <c r="I1162" s="8">
        <v>277.39999389648438</v>
      </c>
      <c r="J1162" s="8">
        <v>731254.15100036561</v>
      </c>
      <c r="K1162" t="str">
        <f t="shared" si="18"/>
        <v>OK</v>
      </c>
    </row>
    <row r="1163" spans="1:11" ht="15.6" x14ac:dyDescent="0.3">
      <c r="A1163" s="7">
        <v>45566</v>
      </c>
      <c r="B1163" s="8">
        <v>1732.69</v>
      </c>
      <c r="C1163" s="8">
        <v>74.489999999999995</v>
      </c>
      <c r="D1163" s="8">
        <v>501.71</v>
      </c>
      <c r="E1163" s="8">
        <v>6811.25</v>
      </c>
      <c r="F1163" s="9">
        <v>500.85</v>
      </c>
      <c r="G1163" s="7">
        <v>45566</v>
      </c>
      <c r="H1163" s="8">
        <v>2667.300048828125</v>
      </c>
      <c r="I1163" s="8">
        <v>277.5</v>
      </c>
      <c r="J1163" s="8">
        <v>740175.76354980469</v>
      </c>
      <c r="K1163" t="str">
        <f t="shared" si="18"/>
        <v>OK</v>
      </c>
    </row>
    <row r="1164" spans="1:11" ht="15.6" x14ac:dyDescent="0.3">
      <c r="A1164" s="7">
        <v>45567</v>
      </c>
      <c r="B1164" s="8">
        <v>1730.98</v>
      </c>
      <c r="C1164" s="8">
        <v>76</v>
      </c>
      <c r="D1164" s="8">
        <v>513.29</v>
      </c>
      <c r="E1164" s="8">
        <v>6802.27</v>
      </c>
      <c r="F1164" s="9">
        <v>489.91</v>
      </c>
      <c r="G1164" s="7">
        <v>45567</v>
      </c>
      <c r="H1164" s="8">
        <v>2647.10009765625</v>
      </c>
      <c r="I1164" s="8">
        <v>277.39999389648438</v>
      </c>
      <c r="J1164" s="8">
        <v>734305.55093322694</v>
      </c>
      <c r="K1164" t="str">
        <f t="shared" si="18"/>
        <v>OK</v>
      </c>
    </row>
    <row r="1165" spans="1:11" ht="15.6" x14ac:dyDescent="0.3">
      <c r="A1165" s="7">
        <v>45568</v>
      </c>
      <c r="B1165" s="8">
        <v>1735.88</v>
      </c>
      <c r="C1165" s="8">
        <v>76</v>
      </c>
      <c r="D1165" s="8">
        <v>514.91999999999996</v>
      </c>
      <c r="E1165" s="8">
        <v>6802.04</v>
      </c>
      <c r="F1165" s="9">
        <v>484.22</v>
      </c>
      <c r="G1165" s="7">
        <v>45568</v>
      </c>
      <c r="H1165" s="8">
        <v>2657.10009765625</v>
      </c>
      <c r="I1165" s="8">
        <v>277.39999389648438</v>
      </c>
      <c r="J1165" s="8">
        <v>737079.55087219179</v>
      </c>
      <c r="K1165" t="str">
        <f t="shared" si="18"/>
        <v>OK</v>
      </c>
    </row>
    <row r="1166" spans="1:11" ht="15.6" x14ac:dyDescent="0.3">
      <c r="A1166" s="7">
        <v>45569</v>
      </c>
      <c r="B1166" s="8">
        <v>1748.97</v>
      </c>
      <c r="C1166" s="8">
        <v>76</v>
      </c>
      <c r="D1166" s="8">
        <v>531.30999999999995</v>
      </c>
      <c r="E1166" s="8">
        <v>6798.29</v>
      </c>
      <c r="F1166" s="9">
        <v>481.36</v>
      </c>
      <c r="G1166" s="7">
        <v>45569</v>
      </c>
      <c r="H1166" s="8">
        <v>2645.800048828125</v>
      </c>
      <c r="I1166" s="8">
        <v>276.42825317382813</v>
      </c>
      <c r="J1166" s="8">
        <v>731373.88574478775</v>
      </c>
      <c r="K1166" t="str">
        <f t="shared" si="18"/>
        <v>OK</v>
      </c>
    </row>
    <row r="1167" spans="1:11" ht="15.6" x14ac:dyDescent="0.3">
      <c r="A1167" s="7">
        <v>45572</v>
      </c>
      <c r="B1167" s="8">
        <v>1737.3</v>
      </c>
      <c r="C1167" s="8">
        <v>77.81</v>
      </c>
      <c r="D1167" s="8">
        <v>551.02</v>
      </c>
      <c r="E1167" s="8">
        <v>6799.9</v>
      </c>
      <c r="F1167" s="9">
        <v>493.99</v>
      </c>
      <c r="G1167" s="7">
        <v>45572</v>
      </c>
      <c r="H1167" s="8">
        <v>2644.800048828125</v>
      </c>
      <c r="I1167" s="8">
        <v>277.183349609375</v>
      </c>
      <c r="J1167" s="8">
        <v>733094.53658121824</v>
      </c>
      <c r="K1167" t="str">
        <f t="shared" si="18"/>
        <v>OK</v>
      </c>
    </row>
    <row r="1168" spans="1:11" ht="15.6" x14ac:dyDescent="0.3">
      <c r="A1168" s="7">
        <v>45573</v>
      </c>
      <c r="B1168" s="8">
        <v>1736.29</v>
      </c>
      <c r="C1168" s="8">
        <v>80</v>
      </c>
      <c r="D1168" s="8">
        <v>561.49</v>
      </c>
      <c r="E1168" s="8">
        <v>6865.24</v>
      </c>
      <c r="F1168" s="9">
        <v>485.85</v>
      </c>
      <c r="G1168" s="7">
        <v>45573</v>
      </c>
      <c r="H1168" s="8">
        <v>2615</v>
      </c>
      <c r="I1168" s="8">
        <v>277.10000610351563</v>
      </c>
      <c r="J1168" s="8">
        <v>724616.51596069336</v>
      </c>
      <c r="K1168" t="str">
        <f t="shared" si="18"/>
        <v>OK</v>
      </c>
    </row>
    <row r="1169" spans="1:11" ht="15.6" x14ac:dyDescent="0.3">
      <c r="A1169" s="7">
        <v>45574</v>
      </c>
      <c r="B1169" s="8">
        <v>1738.13</v>
      </c>
      <c r="C1169" s="8">
        <v>80.72</v>
      </c>
      <c r="D1169" s="8">
        <v>557.75</v>
      </c>
      <c r="E1169" s="8">
        <v>6790</v>
      </c>
      <c r="F1169" s="9">
        <v>481.63</v>
      </c>
      <c r="G1169" s="7">
        <v>45574</v>
      </c>
      <c r="H1169" s="8">
        <v>2606</v>
      </c>
      <c r="I1169" s="8">
        <v>276.24267578125</v>
      </c>
      <c r="J1169" s="8">
        <v>719888.4130859375</v>
      </c>
      <c r="K1169" t="str">
        <f t="shared" si="18"/>
        <v>OK</v>
      </c>
    </row>
    <row r="1170" spans="1:11" ht="15.6" x14ac:dyDescent="0.3">
      <c r="A1170" s="7">
        <v>45575</v>
      </c>
      <c r="B1170" s="8">
        <v>1740.01</v>
      </c>
      <c r="C1170" s="8">
        <v>81.13</v>
      </c>
      <c r="D1170" s="8">
        <v>560.88</v>
      </c>
      <c r="E1170" s="8">
        <v>6777.75</v>
      </c>
      <c r="F1170" s="9">
        <v>474.75</v>
      </c>
      <c r="G1170" s="7">
        <v>45575</v>
      </c>
      <c r="H1170" s="8">
        <v>2620.60009765625</v>
      </c>
      <c r="I1170" s="8">
        <v>277.25</v>
      </c>
      <c r="J1170" s="8">
        <v>726561.37707519531</v>
      </c>
      <c r="K1170" t="str">
        <f t="shared" si="18"/>
        <v>OK</v>
      </c>
    </row>
    <row r="1171" spans="1:11" ht="15.6" x14ac:dyDescent="0.3">
      <c r="A1171" s="7">
        <v>45576</v>
      </c>
      <c r="B1171" s="8">
        <v>1741.19</v>
      </c>
      <c r="C1171" s="8">
        <v>82</v>
      </c>
      <c r="D1171" s="8">
        <v>560.16999999999996</v>
      </c>
      <c r="E1171" s="8">
        <v>6931.45</v>
      </c>
      <c r="F1171" s="9">
        <v>470.08</v>
      </c>
      <c r="G1171" s="7">
        <v>45576</v>
      </c>
      <c r="H1171" s="8">
        <v>2657.60009765625</v>
      </c>
      <c r="I1171" s="8">
        <v>277.29998779296881</v>
      </c>
      <c r="J1171" s="8">
        <v>736952.47463867068</v>
      </c>
      <c r="K1171" t="str">
        <f t="shared" si="18"/>
        <v>OK</v>
      </c>
    </row>
    <row r="1172" spans="1:11" ht="15.6" x14ac:dyDescent="0.3">
      <c r="A1172" s="7">
        <v>45579</v>
      </c>
      <c r="B1172" s="8">
        <v>1745.26</v>
      </c>
      <c r="C1172" s="8">
        <v>86.12</v>
      </c>
      <c r="D1172" s="8">
        <v>574.04</v>
      </c>
      <c r="E1172" s="8">
        <v>6792</v>
      </c>
      <c r="F1172" s="9">
        <v>470.24</v>
      </c>
      <c r="G1172" s="7">
        <v>45579</v>
      </c>
      <c r="H1172" s="8">
        <v>2647.800048828125</v>
      </c>
      <c r="I1172" s="8">
        <v>275.77432250976563</v>
      </c>
      <c r="J1172" s="8">
        <v>730195.26460690051</v>
      </c>
      <c r="K1172" t="str">
        <f t="shared" si="18"/>
        <v>OK</v>
      </c>
    </row>
    <row r="1173" spans="1:11" ht="15.6" x14ac:dyDescent="0.3">
      <c r="A1173" s="7">
        <v>45580</v>
      </c>
      <c r="B1173" s="8">
        <v>1773.99</v>
      </c>
      <c r="C1173" s="8">
        <v>82</v>
      </c>
      <c r="D1173" s="8">
        <v>575.94000000000005</v>
      </c>
      <c r="E1173" s="8">
        <v>6800</v>
      </c>
      <c r="F1173" s="9">
        <v>450.18</v>
      </c>
      <c r="G1173" s="7">
        <v>45580</v>
      </c>
      <c r="H1173" s="8">
        <v>2661.39990234375</v>
      </c>
      <c r="I1173" s="8">
        <v>276.34716796875</v>
      </c>
      <c r="J1173" s="8">
        <v>735470.32584500313</v>
      </c>
      <c r="K1173" t="str">
        <f t="shared" si="18"/>
        <v>OK</v>
      </c>
    </row>
    <row r="1174" spans="1:11" ht="15.6" x14ac:dyDescent="0.3">
      <c r="A1174" s="7">
        <v>45581</v>
      </c>
      <c r="B1174" s="8">
        <v>1819.6</v>
      </c>
      <c r="C1174" s="8">
        <v>83</v>
      </c>
      <c r="D1174" s="8">
        <v>563.01</v>
      </c>
      <c r="E1174" s="8">
        <v>6900</v>
      </c>
      <c r="F1174" s="9">
        <v>455.03</v>
      </c>
      <c r="G1174" s="7">
        <v>45581</v>
      </c>
      <c r="H1174" s="8">
        <v>2674</v>
      </c>
      <c r="I1174" s="8">
        <v>277.5</v>
      </c>
      <c r="J1174" s="8">
        <v>742035</v>
      </c>
      <c r="K1174" t="str">
        <f t="shared" si="18"/>
        <v>OK</v>
      </c>
    </row>
    <row r="1175" spans="1:11" ht="15.6" x14ac:dyDescent="0.3">
      <c r="A1175" s="7">
        <v>45582</v>
      </c>
      <c r="B1175" s="8">
        <v>1862.45</v>
      </c>
      <c r="C1175" s="8">
        <v>85.33</v>
      </c>
      <c r="D1175" s="8">
        <v>570.45000000000005</v>
      </c>
      <c r="E1175" s="8">
        <v>6800</v>
      </c>
      <c r="F1175" s="9">
        <v>444.5</v>
      </c>
      <c r="G1175" s="7">
        <v>45582</v>
      </c>
      <c r="H1175" s="8">
        <v>2691</v>
      </c>
      <c r="I1175" s="8">
        <v>277.35000610351563</v>
      </c>
      <c r="J1175" s="8">
        <v>746348.86642456055</v>
      </c>
      <c r="K1175" t="str">
        <f t="shared" si="18"/>
        <v>OK</v>
      </c>
    </row>
    <row r="1176" spans="1:11" ht="15.6" x14ac:dyDescent="0.3">
      <c r="A1176" s="7">
        <v>45583</v>
      </c>
      <c r="B1176" s="8">
        <v>1872.02</v>
      </c>
      <c r="C1176" s="8">
        <v>88.49</v>
      </c>
      <c r="D1176" s="8">
        <v>576.64</v>
      </c>
      <c r="E1176" s="8">
        <v>6797.41</v>
      </c>
      <c r="F1176" s="9">
        <v>438.14</v>
      </c>
      <c r="G1176" s="7">
        <v>45583</v>
      </c>
      <c r="H1176" s="8">
        <v>2713.699951171875</v>
      </c>
      <c r="I1176" s="8">
        <v>277.45001220703119</v>
      </c>
      <c r="J1176" s="8">
        <v>752916.08457885683</v>
      </c>
      <c r="K1176" t="str">
        <f t="shared" si="18"/>
        <v>OK</v>
      </c>
    </row>
    <row r="1177" spans="1:11" ht="15.6" x14ac:dyDescent="0.3">
      <c r="A1177" s="7">
        <v>45586</v>
      </c>
      <c r="B1177" s="8">
        <v>1842.93</v>
      </c>
      <c r="C1177" s="8">
        <v>85.01</v>
      </c>
      <c r="D1177" s="8">
        <v>584.25</v>
      </c>
      <c r="E1177" s="8">
        <v>6799.03</v>
      </c>
      <c r="F1177" s="9">
        <v>474.04</v>
      </c>
      <c r="G1177" s="7">
        <v>45586</v>
      </c>
      <c r="H1177" s="8">
        <v>2723.10009765625</v>
      </c>
      <c r="I1177" s="8">
        <v>275.32498168945313</v>
      </c>
      <c r="J1177" s="8">
        <v>749737.48452575505</v>
      </c>
      <c r="K1177" t="str">
        <f t="shared" si="18"/>
        <v>OK</v>
      </c>
    </row>
    <row r="1178" spans="1:11" ht="15.6" x14ac:dyDescent="0.3">
      <c r="A1178" s="7">
        <v>45587</v>
      </c>
      <c r="B1178" s="8">
        <v>1846.09</v>
      </c>
      <c r="C1178" s="8">
        <v>85.01</v>
      </c>
      <c r="D1178" s="8">
        <v>585</v>
      </c>
      <c r="E1178" s="8">
        <v>6799.04</v>
      </c>
      <c r="F1178" s="9">
        <v>491.57</v>
      </c>
      <c r="G1178" s="7">
        <v>45587</v>
      </c>
      <c r="H1178" s="8">
        <v>2744.199951171875</v>
      </c>
      <c r="I1178" s="8">
        <v>277.5</v>
      </c>
      <c r="J1178" s="8">
        <v>761515.48645019531</v>
      </c>
      <c r="K1178" t="str">
        <f t="shared" si="18"/>
        <v>OK</v>
      </c>
    </row>
    <row r="1179" spans="1:11" ht="15.6" x14ac:dyDescent="0.3">
      <c r="A1179" s="7">
        <v>45588</v>
      </c>
      <c r="B1179" s="8">
        <v>1834.65</v>
      </c>
      <c r="C1179" s="8">
        <v>85</v>
      </c>
      <c r="D1179" s="8">
        <v>585</v>
      </c>
      <c r="E1179" s="8">
        <v>6781.9</v>
      </c>
      <c r="F1179" s="9">
        <v>483.35</v>
      </c>
      <c r="G1179" s="7">
        <v>45588</v>
      </c>
      <c r="H1179" s="8">
        <v>2714.39990234375</v>
      </c>
      <c r="I1179" s="8">
        <v>277.45001220703119</v>
      </c>
      <c r="J1179" s="8">
        <v>753110.28604003787</v>
      </c>
      <c r="K1179" t="str">
        <f t="shared" si="18"/>
        <v>OK</v>
      </c>
    </row>
    <row r="1180" spans="1:11" ht="15.6" x14ac:dyDescent="0.3">
      <c r="A1180" s="7">
        <v>45589</v>
      </c>
      <c r="B1180" s="8">
        <v>1823.78</v>
      </c>
      <c r="C1180" s="8">
        <v>85</v>
      </c>
      <c r="D1180" s="8">
        <v>592.89</v>
      </c>
      <c r="E1180" s="8">
        <v>6624.96</v>
      </c>
      <c r="F1180" s="9">
        <v>478.18</v>
      </c>
      <c r="G1180" s="7">
        <v>45589</v>
      </c>
      <c r="H1180" s="8">
        <v>2734.89990234375</v>
      </c>
      <c r="I1180" s="8">
        <v>277.45001220703119</v>
      </c>
      <c r="J1180" s="8">
        <v>758798.01129028201</v>
      </c>
      <c r="K1180" t="str">
        <f t="shared" si="18"/>
        <v>OK</v>
      </c>
    </row>
    <row r="1181" spans="1:11" ht="15.6" x14ac:dyDescent="0.3">
      <c r="A1181" s="7">
        <v>45590</v>
      </c>
      <c r="B1181" s="8">
        <v>1817.93</v>
      </c>
      <c r="C1181" s="8">
        <v>93.47</v>
      </c>
      <c r="D1181" s="8">
        <v>618.30999999999995</v>
      </c>
      <c r="E1181" s="8">
        <v>6565.12</v>
      </c>
      <c r="F1181" s="9">
        <v>464.33</v>
      </c>
      <c r="G1181" s="7">
        <v>45590</v>
      </c>
      <c r="H1181" s="8">
        <v>2740.89990234375</v>
      </c>
      <c r="I1181" s="8">
        <v>277.5</v>
      </c>
      <c r="J1181" s="8">
        <v>760599.72290039063</v>
      </c>
      <c r="K1181" t="str">
        <f t="shared" si="18"/>
        <v>OK</v>
      </c>
    </row>
    <row r="1182" spans="1:11" ht="15.6" x14ac:dyDescent="0.3">
      <c r="A1182" s="7">
        <v>45593</v>
      </c>
      <c r="B1182" s="8">
        <v>1924.25</v>
      </c>
      <c r="C1182" s="8">
        <v>98.98</v>
      </c>
      <c r="D1182" s="8">
        <v>602.27</v>
      </c>
      <c r="E1182" s="8">
        <v>6651.3</v>
      </c>
      <c r="F1182" s="9">
        <v>444.35</v>
      </c>
      <c r="G1182" s="7">
        <v>45593</v>
      </c>
      <c r="H1182" s="8">
        <v>2742.89990234375</v>
      </c>
      <c r="I1182" s="8">
        <v>276.67779541015619</v>
      </c>
      <c r="J1182" s="8">
        <v>758899.49801120162</v>
      </c>
      <c r="K1182" t="str">
        <f t="shared" si="18"/>
        <v>OK</v>
      </c>
    </row>
    <row r="1183" spans="1:11" ht="15.6" x14ac:dyDescent="0.3">
      <c r="A1183" s="7">
        <v>45594</v>
      </c>
      <c r="B1183" s="8">
        <v>1935.29</v>
      </c>
      <c r="C1183" s="8">
        <v>99.27</v>
      </c>
      <c r="D1183" s="8">
        <v>612.92999999999995</v>
      </c>
      <c r="E1183" s="8">
        <v>6678</v>
      </c>
      <c r="F1183" s="9">
        <v>436.65</v>
      </c>
      <c r="G1183" s="7">
        <v>45594</v>
      </c>
      <c r="H1183" s="8">
        <v>2768.39990234375</v>
      </c>
      <c r="I1183" s="8">
        <v>277.39999389648438</v>
      </c>
      <c r="J1183" s="8">
        <v>767954.11601318419</v>
      </c>
      <c r="K1183" t="str">
        <f t="shared" si="18"/>
        <v>OK</v>
      </c>
    </row>
    <row r="1184" spans="1:11" ht="15.6" x14ac:dyDescent="0.3">
      <c r="A1184" s="7">
        <v>45595</v>
      </c>
      <c r="B1184" s="8">
        <v>1909.38</v>
      </c>
      <c r="C1184" s="8">
        <v>92.52</v>
      </c>
      <c r="D1184" s="8">
        <v>624.39</v>
      </c>
      <c r="E1184" s="8">
        <v>6652.75</v>
      </c>
      <c r="F1184" s="9">
        <v>430.43</v>
      </c>
      <c r="G1184" s="7">
        <v>45595</v>
      </c>
      <c r="H1184" s="8">
        <v>2788.5</v>
      </c>
      <c r="I1184" s="8">
        <v>277.45001220703119</v>
      </c>
      <c r="J1184" s="8">
        <v>773669.35903930664</v>
      </c>
      <c r="K1184" t="str">
        <f t="shared" si="18"/>
        <v>OK</v>
      </c>
    </row>
    <row r="1185" spans="1:11" ht="15.6" x14ac:dyDescent="0.3">
      <c r="A1185" s="7">
        <v>45596</v>
      </c>
      <c r="B1185" s="8">
        <v>1898.73</v>
      </c>
      <c r="C1185" s="8">
        <v>93</v>
      </c>
      <c r="D1185" s="8">
        <v>624.13</v>
      </c>
      <c r="E1185" s="8">
        <v>6552.02</v>
      </c>
      <c r="F1185" s="9">
        <v>430.62</v>
      </c>
      <c r="G1185" s="7">
        <v>45596</v>
      </c>
      <c r="H1185" s="8">
        <v>2738.300048828125</v>
      </c>
      <c r="I1185" s="8">
        <v>277.5</v>
      </c>
      <c r="J1185" s="8">
        <v>759878.26354980469</v>
      </c>
      <c r="K1185" t="str">
        <f t="shared" si="18"/>
        <v>OK</v>
      </c>
    </row>
    <row r="1186" spans="1:11" ht="15.6" x14ac:dyDescent="0.3">
      <c r="A1186" s="7">
        <v>45597</v>
      </c>
      <c r="B1186" s="8">
        <v>1918.78</v>
      </c>
      <c r="C1186" s="8">
        <v>96.79</v>
      </c>
      <c r="D1186" s="8">
        <v>621.16</v>
      </c>
      <c r="E1186" s="8">
        <v>6563.87</v>
      </c>
      <c r="F1186" s="9">
        <v>426.42</v>
      </c>
      <c r="G1186" s="7">
        <v>45597</v>
      </c>
      <c r="H1186" s="8">
        <v>2738.60009765625</v>
      </c>
      <c r="I1186" s="8">
        <v>277.5</v>
      </c>
      <c r="J1186" s="8">
        <v>759961.52709960938</v>
      </c>
      <c r="K1186" t="str">
        <f t="shared" si="18"/>
        <v>OK</v>
      </c>
    </row>
    <row r="1187" spans="1:11" ht="15.6" x14ac:dyDescent="0.3">
      <c r="A1187" s="7">
        <v>45600</v>
      </c>
      <c r="B1187" s="8">
        <v>1989.28</v>
      </c>
      <c r="C1187" s="8">
        <v>101.6</v>
      </c>
      <c r="D1187" s="8">
        <v>620.02</v>
      </c>
      <c r="E1187" s="8">
        <v>6620</v>
      </c>
      <c r="F1187" s="9">
        <v>439.82</v>
      </c>
      <c r="G1187" s="7">
        <v>45600</v>
      </c>
      <c r="H1187" s="8">
        <v>2736.10009765625</v>
      </c>
      <c r="I1187" s="8">
        <v>275.8851318359375</v>
      </c>
      <c r="J1187" s="8">
        <v>754849.336158216</v>
      </c>
      <c r="K1187" t="str">
        <f t="shared" si="18"/>
        <v>OK</v>
      </c>
    </row>
    <row r="1188" spans="1:11" ht="15.6" x14ac:dyDescent="0.3">
      <c r="A1188" s="7">
        <v>45601</v>
      </c>
      <c r="B1188" s="8">
        <v>2062.88</v>
      </c>
      <c r="C1188" s="8">
        <v>101</v>
      </c>
      <c r="D1188" s="8">
        <v>620.12</v>
      </c>
      <c r="E1188" s="8">
        <v>6600</v>
      </c>
      <c r="F1188" s="9">
        <v>449.89</v>
      </c>
      <c r="G1188" s="7">
        <v>45601</v>
      </c>
      <c r="H1188" s="8">
        <v>2740.300048828125</v>
      </c>
      <c r="I1188" s="8">
        <v>277.5</v>
      </c>
      <c r="J1188" s="8">
        <v>760433.26354980469</v>
      </c>
      <c r="K1188" t="str">
        <f t="shared" si="18"/>
        <v>OK</v>
      </c>
    </row>
    <row r="1189" spans="1:11" ht="15.6" x14ac:dyDescent="0.3">
      <c r="A1189" s="7">
        <v>45602</v>
      </c>
      <c r="B1189" s="8">
        <v>2018.98</v>
      </c>
      <c r="C1189" s="8">
        <v>105</v>
      </c>
      <c r="D1189" s="8">
        <v>608.04999999999995</v>
      </c>
      <c r="E1189" s="8">
        <v>6606.01</v>
      </c>
      <c r="F1189" s="9">
        <v>450.02</v>
      </c>
      <c r="G1189" s="7">
        <v>45602</v>
      </c>
      <c r="H1189" s="8">
        <v>2667.60009765625</v>
      </c>
      <c r="I1189" s="8">
        <v>277.60000610351563</v>
      </c>
      <c r="J1189" s="8">
        <v>740525.80339111388</v>
      </c>
      <c r="K1189" t="str">
        <f t="shared" ref="K1189:K1252" si="19">IF(A1189=G1189,"OK","Mismatched")</f>
        <v>OK</v>
      </c>
    </row>
    <row r="1190" spans="1:11" ht="15.6" x14ac:dyDescent="0.3">
      <c r="A1190" s="7">
        <v>45603</v>
      </c>
      <c r="B1190" s="8">
        <v>2009.35</v>
      </c>
      <c r="C1190" s="8">
        <v>107.95</v>
      </c>
      <c r="D1190" s="8">
        <v>601.59</v>
      </c>
      <c r="E1190" s="8">
        <v>6598.09</v>
      </c>
      <c r="F1190" s="9">
        <v>485.83</v>
      </c>
      <c r="G1190" s="7">
        <v>45603</v>
      </c>
      <c r="H1190" s="8">
        <v>2698.39990234375</v>
      </c>
      <c r="I1190" s="8">
        <v>277.64999389648438</v>
      </c>
      <c r="J1190" s="8">
        <v>749210.71641601622</v>
      </c>
      <c r="K1190" t="str">
        <f t="shared" si="19"/>
        <v>OK</v>
      </c>
    </row>
    <row r="1191" spans="1:11" ht="15.6" x14ac:dyDescent="0.3">
      <c r="A1191" s="7">
        <v>45604</v>
      </c>
      <c r="B1191" s="8">
        <v>2026.53</v>
      </c>
      <c r="C1191" s="8">
        <v>104.74</v>
      </c>
      <c r="D1191" s="8">
        <v>605.01</v>
      </c>
      <c r="E1191" s="8">
        <v>6594.33</v>
      </c>
      <c r="F1191" s="9">
        <v>506.36</v>
      </c>
      <c r="G1191" s="7">
        <v>45604</v>
      </c>
      <c r="H1191" s="8">
        <v>2687.5</v>
      </c>
      <c r="I1191" s="8">
        <v>277.75</v>
      </c>
      <c r="J1191" s="8">
        <v>746453.125</v>
      </c>
      <c r="K1191" t="str">
        <f t="shared" si="19"/>
        <v>OK</v>
      </c>
    </row>
    <row r="1192" spans="1:11" ht="15.6" x14ac:dyDescent="0.3">
      <c r="A1192" s="7">
        <v>45607</v>
      </c>
      <c r="B1192" s="8">
        <v>2007.45</v>
      </c>
      <c r="C1192" s="8">
        <v>102</v>
      </c>
      <c r="D1192" s="8">
        <v>614.80999999999995</v>
      </c>
      <c r="E1192" s="8">
        <v>6589.54</v>
      </c>
      <c r="F1192" s="9">
        <v>495</v>
      </c>
      <c r="G1192" s="7">
        <v>45607</v>
      </c>
      <c r="H1192" s="8">
        <v>2611.199951171875</v>
      </c>
      <c r="I1192" s="8">
        <v>277.75204467773438</v>
      </c>
      <c r="J1192" s="8">
        <v>725266.12550038844</v>
      </c>
      <c r="K1192" t="str">
        <f t="shared" si="19"/>
        <v>OK</v>
      </c>
    </row>
    <row r="1193" spans="1:11" ht="15.6" x14ac:dyDescent="0.3">
      <c r="A1193" s="7">
        <v>45608</v>
      </c>
      <c r="B1193" s="8">
        <v>2005.99</v>
      </c>
      <c r="C1193" s="8">
        <v>102</v>
      </c>
      <c r="D1193" s="8">
        <v>621.91999999999996</v>
      </c>
      <c r="E1193" s="8">
        <v>6564.66</v>
      </c>
      <c r="F1193" s="9">
        <v>494.97</v>
      </c>
      <c r="G1193" s="7">
        <v>45608</v>
      </c>
      <c r="H1193" s="8">
        <v>2600</v>
      </c>
      <c r="I1193" s="8">
        <v>276.39410400390619</v>
      </c>
      <c r="J1193" s="8">
        <v>718624.67041015625</v>
      </c>
      <c r="K1193" t="str">
        <f t="shared" si="19"/>
        <v>OK</v>
      </c>
    </row>
    <row r="1194" spans="1:11" ht="15.6" x14ac:dyDescent="0.3">
      <c r="A1194" s="7">
        <v>45609</v>
      </c>
      <c r="B1194" s="8">
        <v>1999.39</v>
      </c>
      <c r="C1194" s="8">
        <v>100.95</v>
      </c>
      <c r="D1194" s="8">
        <v>620</v>
      </c>
      <c r="E1194" s="8">
        <v>6552.75</v>
      </c>
      <c r="F1194" s="9">
        <v>523.34</v>
      </c>
      <c r="G1194" s="7">
        <v>45609</v>
      </c>
      <c r="H1194" s="8">
        <v>2580.800048828125</v>
      </c>
      <c r="I1194" s="8">
        <v>277.70001220703119</v>
      </c>
      <c r="J1194" s="8">
        <v>716688.20506347716</v>
      </c>
      <c r="K1194" t="str">
        <f t="shared" si="19"/>
        <v>OK</v>
      </c>
    </row>
    <row r="1195" spans="1:11" ht="15.6" x14ac:dyDescent="0.3">
      <c r="A1195" s="7">
        <v>45610</v>
      </c>
      <c r="B1195" s="8">
        <v>2001.15</v>
      </c>
      <c r="C1195" s="8">
        <v>101.08</v>
      </c>
      <c r="D1195" s="8">
        <v>616.14</v>
      </c>
      <c r="E1195" s="8">
        <v>6582</v>
      </c>
      <c r="F1195" s="9">
        <v>516.86</v>
      </c>
      <c r="G1195" s="7">
        <v>45610</v>
      </c>
      <c r="H1195" s="8">
        <v>2568.199951171875</v>
      </c>
      <c r="I1195" s="8">
        <v>277.70001220703119</v>
      </c>
      <c r="J1195" s="8">
        <v>713189.15779052675</v>
      </c>
      <c r="K1195" t="str">
        <f t="shared" si="19"/>
        <v>OK</v>
      </c>
    </row>
    <row r="1196" spans="1:11" ht="15.6" x14ac:dyDescent="0.3">
      <c r="A1196" s="7">
        <v>45611</v>
      </c>
      <c r="B1196" s="8">
        <v>2012.34</v>
      </c>
      <c r="C1196" s="8">
        <v>101</v>
      </c>
      <c r="D1196" s="8">
        <v>628.62</v>
      </c>
      <c r="E1196" s="8">
        <v>6600.01</v>
      </c>
      <c r="F1196" s="9">
        <v>534.54999999999995</v>
      </c>
      <c r="G1196" s="7">
        <v>45611</v>
      </c>
      <c r="H1196" s="8">
        <v>2565.699951171875</v>
      </c>
      <c r="I1196" s="8">
        <v>277.75</v>
      </c>
      <c r="J1196" s="8">
        <v>712623.16143798828</v>
      </c>
      <c r="K1196" t="str">
        <f t="shared" si="19"/>
        <v>OK</v>
      </c>
    </row>
    <row r="1197" spans="1:11" ht="15.6" x14ac:dyDescent="0.3">
      <c r="A1197" s="7">
        <v>45614</v>
      </c>
      <c r="B1197" s="8">
        <v>1995.02</v>
      </c>
      <c r="C1197" s="8">
        <v>100.99</v>
      </c>
      <c r="D1197" s="8">
        <v>656.39</v>
      </c>
      <c r="E1197" s="8">
        <v>6558.35</v>
      </c>
      <c r="F1197" s="9">
        <v>564.80999999999995</v>
      </c>
      <c r="G1197" s="7">
        <v>45614</v>
      </c>
      <c r="H1197" s="8">
        <v>2610.60009765625</v>
      </c>
      <c r="I1197" s="8">
        <v>276.96865844726563</v>
      </c>
      <c r="J1197" s="8">
        <v>723054.40679015219</v>
      </c>
      <c r="K1197" t="str">
        <f t="shared" si="19"/>
        <v>OK</v>
      </c>
    </row>
    <row r="1198" spans="1:11" ht="15.6" x14ac:dyDescent="0.3">
      <c r="A1198" s="7">
        <v>45615</v>
      </c>
      <c r="B1198" s="8">
        <v>2010.81</v>
      </c>
      <c r="C1198" s="8">
        <v>100.16</v>
      </c>
      <c r="D1198" s="8">
        <v>674.68</v>
      </c>
      <c r="E1198" s="8">
        <v>6600</v>
      </c>
      <c r="F1198" s="9">
        <v>577.08000000000004</v>
      </c>
      <c r="G1198" s="7">
        <v>45615</v>
      </c>
      <c r="H1198" s="8">
        <v>2627.10009765625</v>
      </c>
      <c r="I1198" s="8">
        <v>277.60000610351563</v>
      </c>
      <c r="J1198" s="8">
        <v>729283.00314392149</v>
      </c>
      <c r="K1198" t="str">
        <f t="shared" si="19"/>
        <v>OK</v>
      </c>
    </row>
    <row r="1199" spans="1:11" ht="15.6" x14ac:dyDescent="0.3">
      <c r="A1199" s="7">
        <v>45616</v>
      </c>
      <c r="B1199" s="8">
        <v>2012.55</v>
      </c>
      <c r="C1199" s="8">
        <v>98.05</v>
      </c>
      <c r="D1199" s="8">
        <v>662.02</v>
      </c>
      <c r="E1199" s="8">
        <v>6691.17</v>
      </c>
      <c r="F1199" s="9">
        <v>556.58000000000004</v>
      </c>
      <c r="G1199" s="7">
        <v>45616</v>
      </c>
      <c r="H1199" s="8">
        <v>2648.199951171875</v>
      </c>
      <c r="I1199" s="8">
        <v>277.75</v>
      </c>
      <c r="J1199" s="8">
        <v>735537.53643798828</v>
      </c>
      <c r="K1199" t="str">
        <f t="shared" si="19"/>
        <v>OK</v>
      </c>
    </row>
    <row r="1200" spans="1:11" ht="15.6" x14ac:dyDescent="0.3">
      <c r="A1200" s="7">
        <v>45617</v>
      </c>
      <c r="B1200" s="8">
        <v>2014.79</v>
      </c>
      <c r="C1200" s="8">
        <v>107.86</v>
      </c>
      <c r="D1200" s="8">
        <v>670.64</v>
      </c>
      <c r="E1200" s="8">
        <v>6616.31</v>
      </c>
      <c r="F1200" s="9">
        <v>577.59</v>
      </c>
      <c r="G1200" s="7">
        <v>45617</v>
      </c>
      <c r="H1200" s="8">
        <v>2672.10009765625</v>
      </c>
      <c r="I1200" s="8">
        <v>277.89999389648438</v>
      </c>
      <c r="J1200" s="8">
        <v>742576.60082946718</v>
      </c>
      <c r="K1200" t="str">
        <f t="shared" si="19"/>
        <v>OK</v>
      </c>
    </row>
    <row r="1201" spans="1:11" ht="15.6" x14ac:dyDescent="0.3">
      <c r="A1201" s="7">
        <v>45618</v>
      </c>
      <c r="B1201" s="8">
        <v>2017.83</v>
      </c>
      <c r="C1201" s="8">
        <v>101.75</v>
      </c>
      <c r="D1201" s="8">
        <v>673.84</v>
      </c>
      <c r="E1201" s="8">
        <v>6700</v>
      </c>
      <c r="F1201" s="9">
        <v>565.05999999999995</v>
      </c>
      <c r="G1201" s="7">
        <v>45618</v>
      </c>
      <c r="H1201" s="8">
        <v>2709.89990234375</v>
      </c>
      <c r="I1201" s="8">
        <v>277.60000610351563</v>
      </c>
      <c r="J1201" s="8">
        <v>752268.2294305414</v>
      </c>
      <c r="K1201" t="str">
        <f t="shared" si="19"/>
        <v>OK</v>
      </c>
    </row>
    <row r="1202" spans="1:11" ht="15.6" x14ac:dyDescent="0.3">
      <c r="A1202" s="7">
        <v>45621</v>
      </c>
      <c r="B1202" s="8">
        <v>2006.55</v>
      </c>
      <c r="C1202" s="8">
        <v>102.06</v>
      </c>
      <c r="D1202" s="8">
        <v>670</v>
      </c>
      <c r="E1202" s="8">
        <v>6700</v>
      </c>
      <c r="F1202" s="9">
        <v>567.99</v>
      </c>
      <c r="G1202" s="7">
        <v>45621</v>
      </c>
      <c r="H1202" s="8">
        <v>2616.800048828125</v>
      </c>
      <c r="I1202" s="8">
        <v>276.091064453125</v>
      </c>
      <c r="J1202" s="8">
        <v>722475.11094194651</v>
      </c>
      <c r="K1202" t="str">
        <f t="shared" si="19"/>
        <v>OK</v>
      </c>
    </row>
    <row r="1203" spans="1:11" ht="15.6" x14ac:dyDescent="0.3">
      <c r="A1203" s="7">
        <v>45622</v>
      </c>
      <c r="B1203" s="8">
        <v>1970.56</v>
      </c>
      <c r="C1203" s="8">
        <v>94.57</v>
      </c>
      <c r="D1203" s="8">
        <v>642.70000000000005</v>
      </c>
      <c r="E1203" s="8">
        <v>6602</v>
      </c>
      <c r="F1203" s="9">
        <v>548.82000000000005</v>
      </c>
      <c r="G1203" s="7">
        <v>45622</v>
      </c>
      <c r="H1203" s="8">
        <v>2620.300048828125</v>
      </c>
      <c r="I1203" s="8">
        <v>277.75</v>
      </c>
      <c r="J1203" s="8">
        <v>727788.33856201172</v>
      </c>
      <c r="K1203" t="str">
        <f t="shared" si="19"/>
        <v>OK</v>
      </c>
    </row>
    <row r="1204" spans="1:11" ht="15.6" x14ac:dyDescent="0.3">
      <c r="A1204" s="7">
        <v>45623</v>
      </c>
      <c r="B1204" s="8">
        <v>1997.94</v>
      </c>
      <c r="C1204" s="8">
        <v>103.63</v>
      </c>
      <c r="D1204" s="8">
        <v>661.05</v>
      </c>
      <c r="E1204" s="8">
        <v>6600.49</v>
      </c>
      <c r="F1204" s="9">
        <v>554.26</v>
      </c>
      <c r="G1204" s="7">
        <v>45623</v>
      </c>
      <c r="H1204" s="8">
        <v>2639.89990234375</v>
      </c>
      <c r="I1204" s="8">
        <v>277.5</v>
      </c>
      <c r="J1204" s="8">
        <v>732572.22290039063</v>
      </c>
      <c r="K1204" t="str">
        <f t="shared" si="19"/>
        <v>OK</v>
      </c>
    </row>
    <row r="1205" spans="1:11" ht="15.6" x14ac:dyDescent="0.3">
      <c r="A1205" s="7">
        <v>45625</v>
      </c>
      <c r="B1205" s="8">
        <v>2000.24</v>
      </c>
      <c r="C1205" s="8">
        <v>115.89</v>
      </c>
      <c r="D1205" s="8">
        <v>658</v>
      </c>
      <c r="E1205" s="8">
        <v>6570.67</v>
      </c>
      <c r="F1205" s="9">
        <v>603.99</v>
      </c>
      <c r="G1205" s="7">
        <v>45625</v>
      </c>
      <c r="H1205" s="8">
        <v>2657</v>
      </c>
      <c r="I1205" s="8">
        <v>276.43817138671881</v>
      </c>
      <c r="J1205" s="8">
        <v>734496.22137451172</v>
      </c>
      <c r="K1205" t="str">
        <f t="shared" si="19"/>
        <v>OK</v>
      </c>
    </row>
    <row r="1206" spans="1:11" ht="15.6" x14ac:dyDescent="0.3">
      <c r="A1206" s="7">
        <v>45628</v>
      </c>
      <c r="B1206" s="8">
        <v>2026.59</v>
      </c>
      <c r="C1206" s="8">
        <v>111.62</v>
      </c>
      <c r="D1206" s="8">
        <v>685.12</v>
      </c>
      <c r="E1206" s="8">
        <v>6632.87</v>
      </c>
      <c r="F1206" s="9">
        <v>610.19000000000005</v>
      </c>
      <c r="G1206" s="7">
        <v>45628</v>
      </c>
      <c r="H1206" s="8">
        <v>2634.89990234375</v>
      </c>
      <c r="I1206" s="8">
        <v>276.015869140625</v>
      </c>
      <c r="J1206" s="8">
        <v>727274.18664395809</v>
      </c>
      <c r="K1206" t="str">
        <f t="shared" si="19"/>
        <v>OK</v>
      </c>
    </row>
    <row r="1207" spans="1:11" ht="15.6" x14ac:dyDescent="0.3">
      <c r="A1207" s="7">
        <v>45629</v>
      </c>
      <c r="B1207" s="8">
        <v>2005.94</v>
      </c>
      <c r="C1207" s="8">
        <v>118.01</v>
      </c>
      <c r="D1207" s="8">
        <v>711.55</v>
      </c>
      <c r="E1207" s="8">
        <v>6681.38</v>
      </c>
      <c r="F1207" s="9">
        <v>613.97</v>
      </c>
      <c r="G1207" s="7">
        <v>45629</v>
      </c>
      <c r="H1207" s="8">
        <v>2644.699951171875</v>
      </c>
      <c r="I1207" s="8">
        <v>277.64999389648438</v>
      </c>
      <c r="J1207" s="8">
        <v>734300.92530090362</v>
      </c>
      <c r="K1207" t="str">
        <f t="shared" si="19"/>
        <v>OK</v>
      </c>
    </row>
    <row r="1208" spans="1:11" ht="15.6" x14ac:dyDescent="0.3">
      <c r="A1208" s="7">
        <v>45630</v>
      </c>
      <c r="B1208" s="8">
        <v>2005.11</v>
      </c>
      <c r="C1208" s="8">
        <v>118.1</v>
      </c>
      <c r="D1208" s="8">
        <v>717.48</v>
      </c>
      <c r="E1208" s="8">
        <v>6701.96</v>
      </c>
      <c r="F1208" s="9">
        <v>611.98</v>
      </c>
      <c r="G1208" s="7">
        <v>45630</v>
      </c>
      <c r="H1208" s="8">
        <v>2653.800048828125</v>
      </c>
      <c r="I1208" s="8">
        <v>277.70001220703119</v>
      </c>
      <c r="J1208" s="8">
        <v>736960.30595459044</v>
      </c>
      <c r="K1208" t="str">
        <f t="shared" si="19"/>
        <v>OK</v>
      </c>
    </row>
    <row r="1209" spans="1:11" ht="15.6" x14ac:dyDescent="0.3">
      <c r="A1209" s="7">
        <v>45631</v>
      </c>
      <c r="B1209" s="8">
        <v>2007.65</v>
      </c>
      <c r="C1209" s="8">
        <v>120.67</v>
      </c>
      <c r="D1209" s="8">
        <v>719.93</v>
      </c>
      <c r="E1209" s="8">
        <v>6711.42</v>
      </c>
      <c r="F1209" s="9">
        <v>639.45000000000005</v>
      </c>
      <c r="G1209" s="7">
        <v>45631</v>
      </c>
      <c r="H1209" s="8">
        <v>2626.60009765625</v>
      </c>
      <c r="I1209" s="8">
        <v>277.60000610351563</v>
      </c>
      <c r="J1209" s="8">
        <v>729144.20314086974</v>
      </c>
      <c r="K1209" t="str">
        <f t="shared" si="19"/>
        <v>OK</v>
      </c>
    </row>
    <row r="1210" spans="1:11" ht="15.6" x14ac:dyDescent="0.3">
      <c r="A1210" s="7">
        <v>45632</v>
      </c>
      <c r="B1210" s="8">
        <v>2003.16</v>
      </c>
      <c r="C1210" s="8">
        <v>120</v>
      </c>
      <c r="D1210" s="8">
        <v>710.63</v>
      </c>
      <c r="E1210" s="8">
        <v>6715.93</v>
      </c>
      <c r="F1210" s="9">
        <v>652</v>
      </c>
      <c r="G1210" s="7">
        <v>45632</v>
      </c>
      <c r="H1210" s="8">
        <v>2638.60009765625</v>
      </c>
      <c r="I1210" s="8">
        <v>277.60000610351563</v>
      </c>
      <c r="J1210" s="8">
        <v>732475.40321411192</v>
      </c>
      <c r="K1210" t="str">
        <f t="shared" si="19"/>
        <v>OK</v>
      </c>
    </row>
    <row r="1211" spans="1:11" ht="15.6" x14ac:dyDescent="0.3">
      <c r="A1211" s="7">
        <v>45635</v>
      </c>
      <c r="B1211" s="8">
        <v>2031.09</v>
      </c>
      <c r="C1211" s="8">
        <v>123.78</v>
      </c>
      <c r="D1211" s="8">
        <v>712.75</v>
      </c>
      <c r="E1211" s="8">
        <v>7387.52</v>
      </c>
      <c r="F1211" s="9">
        <v>647.71</v>
      </c>
      <c r="G1211" s="7">
        <v>45635</v>
      </c>
      <c r="H1211" s="8">
        <v>2664.89990234375</v>
      </c>
      <c r="I1211" s="8">
        <v>276.84600830078119</v>
      </c>
      <c r="J1211" s="8">
        <v>737766.90048500896</v>
      </c>
      <c r="K1211" t="str">
        <f t="shared" si="19"/>
        <v>OK</v>
      </c>
    </row>
    <row r="1212" spans="1:11" ht="15.6" x14ac:dyDescent="0.3">
      <c r="A1212" s="7">
        <v>45636</v>
      </c>
      <c r="B1212" s="8">
        <v>2011.35</v>
      </c>
      <c r="C1212" s="8">
        <v>127.38</v>
      </c>
      <c r="D1212" s="8">
        <v>704.41</v>
      </c>
      <c r="E1212" s="8">
        <v>7330.81</v>
      </c>
      <c r="F1212" s="9">
        <v>636.83000000000004</v>
      </c>
      <c r="G1212" s="7">
        <v>45636</v>
      </c>
      <c r="H1212" s="8">
        <v>2697.60009765625</v>
      </c>
      <c r="I1212" s="8">
        <v>276.84149169921881</v>
      </c>
      <c r="J1212" s="8">
        <v>746807.63504311442</v>
      </c>
      <c r="K1212" t="str">
        <f t="shared" si="19"/>
        <v>OK</v>
      </c>
    </row>
    <row r="1213" spans="1:11" ht="15.6" x14ac:dyDescent="0.3">
      <c r="A1213" s="7">
        <v>45637</v>
      </c>
      <c r="B1213" s="8">
        <v>2013.3</v>
      </c>
      <c r="C1213" s="8">
        <v>124</v>
      </c>
      <c r="D1213" s="8">
        <v>696.32</v>
      </c>
      <c r="E1213" s="8">
        <v>7155.27</v>
      </c>
      <c r="F1213" s="9">
        <v>633</v>
      </c>
      <c r="G1213" s="7">
        <v>45637</v>
      </c>
      <c r="H1213" s="8">
        <v>2733.800048828125</v>
      </c>
      <c r="I1213" s="8">
        <v>277.60000610351563</v>
      </c>
      <c r="J1213" s="8">
        <v>758902.91024047881</v>
      </c>
      <c r="K1213" t="str">
        <f t="shared" si="19"/>
        <v>OK</v>
      </c>
    </row>
    <row r="1214" spans="1:11" ht="15.6" x14ac:dyDescent="0.3">
      <c r="A1214" s="7">
        <v>45638</v>
      </c>
      <c r="B1214" s="8">
        <v>2007.99</v>
      </c>
      <c r="C1214" s="8">
        <v>136.38999999999999</v>
      </c>
      <c r="D1214" s="8">
        <v>692.01</v>
      </c>
      <c r="E1214" s="8">
        <v>7355.19</v>
      </c>
      <c r="F1214" s="9">
        <v>652.55999999999995</v>
      </c>
      <c r="G1214" s="7">
        <v>45638</v>
      </c>
      <c r="H1214" s="8">
        <v>2687.5</v>
      </c>
      <c r="I1214" s="8">
        <v>278</v>
      </c>
      <c r="J1214" s="8">
        <v>747125</v>
      </c>
      <c r="K1214" t="str">
        <f t="shared" si="19"/>
        <v>OK</v>
      </c>
    </row>
    <row r="1215" spans="1:11" ht="15.6" x14ac:dyDescent="0.3">
      <c r="A1215" s="7">
        <v>45639</v>
      </c>
      <c r="B1215" s="8">
        <v>2029.32</v>
      </c>
      <c r="C1215" s="8">
        <v>145.93</v>
      </c>
      <c r="D1215" s="8">
        <v>690.37</v>
      </c>
      <c r="E1215" s="8">
        <v>7423.09</v>
      </c>
      <c r="F1215" s="9">
        <v>649.04</v>
      </c>
      <c r="G1215" s="7">
        <v>45639</v>
      </c>
      <c r="H1215" s="8">
        <v>2656</v>
      </c>
      <c r="I1215" s="8">
        <v>276.7886962890625</v>
      </c>
      <c r="J1215" s="8">
        <v>735150.77734375</v>
      </c>
      <c r="K1215" t="str">
        <f t="shared" si="19"/>
        <v>OK</v>
      </c>
    </row>
    <row r="1216" spans="1:11" ht="15.6" x14ac:dyDescent="0.3">
      <c r="A1216" s="7">
        <v>45642</v>
      </c>
      <c r="B1216" s="8">
        <v>2036.65</v>
      </c>
      <c r="C1216" s="8">
        <v>143.86000000000001</v>
      </c>
      <c r="D1216" s="8">
        <v>704.93</v>
      </c>
      <c r="E1216" s="8">
        <v>7586.36</v>
      </c>
      <c r="F1216" s="9">
        <v>640.20000000000005</v>
      </c>
      <c r="G1216" s="7">
        <v>45642</v>
      </c>
      <c r="H1216" s="8">
        <v>2651.39990234375</v>
      </c>
      <c r="I1216" s="8">
        <v>276.03445434570313</v>
      </c>
      <c r="J1216" s="8">
        <v>731877.72529570758</v>
      </c>
      <c r="K1216" t="str">
        <f t="shared" si="19"/>
        <v>OK</v>
      </c>
    </row>
    <row r="1217" spans="1:11" ht="15.6" x14ac:dyDescent="0.3">
      <c r="A1217" s="7">
        <v>45643</v>
      </c>
      <c r="B1217" s="8">
        <v>2014.91</v>
      </c>
      <c r="C1217" s="8">
        <v>131.18</v>
      </c>
      <c r="D1217" s="8">
        <v>690.6</v>
      </c>
      <c r="E1217" s="8">
        <v>7511.48</v>
      </c>
      <c r="F1217" s="9">
        <v>622.42999999999995</v>
      </c>
      <c r="G1217" s="7">
        <v>45643</v>
      </c>
      <c r="H1217" s="8">
        <v>2644.39990234375</v>
      </c>
      <c r="I1217" s="8">
        <v>276.40689086914063</v>
      </c>
      <c r="J1217" s="8">
        <v>730930.35522149503</v>
      </c>
      <c r="K1217" t="str">
        <f t="shared" si="19"/>
        <v>OK</v>
      </c>
    </row>
    <row r="1218" spans="1:11" ht="15.6" x14ac:dyDescent="0.3">
      <c r="A1218" s="7">
        <v>45644</v>
      </c>
      <c r="B1218" s="8">
        <v>2058.5700000000002</v>
      </c>
      <c r="C1218" s="8">
        <v>120.72</v>
      </c>
      <c r="D1218" s="8">
        <v>675.06</v>
      </c>
      <c r="E1218" s="8">
        <v>7429</v>
      </c>
      <c r="F1218" s="9">
        <v>601.04</v>
      </c>
      <c r="G1218" s="7">
        <v>45644</v>
      </c>
      <c r="H1218" s="8">
        <v>2636.5</v>
      </c>
      <c r="I1218" s="8">
        <v>276.6611328125</v>
      </c>
      <c r="J1218" s="8">
        <v>729417.07666015625</v>
      </c>
      <c r="K1218" t="str">
        <f t="shared" si="19"/>
        <v>OK</v>
      </c>
    </row>
    <row r="1219" spans="1:11" ht="15.6" x14ac:dyDescent="0.3">
      <c r="A1219" s="7">
        <v>45645</v>
      </c>
      <c r="B1219" s="8">
        <v>2245.36</v>
      </c>
      <c r="C1219" s="8">
        <v>114.37</v>
      </c>
      <c r="D1219" s="8">
        <v>664.19</v>
      </c>
      <c r="E1219" s="8">
        <v>7241.37</v>
      </c>
      <c r="F1219" s="9">
        <v>573.13</v>
      </c>
      <c r="G1219" s="7">
        <v>45645</v>
      </c>
      <c r="H1219" s="8">
        <v>2592.199951171875</v>
      </c>
      <c r="I1219" s="8">
        <v>276.68231201171881</v>
      </c>
      <c r="J1219" s="8">
        <v>717215.87568689883</v>
      </c>
      <c r="K1219" t="str">
        <f t="shared" si="19"/>
        <v>OK</v>
      </c>
    </row>
    <row r="1220" spans="1:11" ht="15.6" x14ac:dyDescent="0.3">
      <c r="A1220" s="7">
        <v>45646</v>
      </c>
      <c r="B1220" s="8">
        <v>2228.35</v>
      </c>
      <c r="C1220" s="8">
        <v>119.88</v>
      </c>
      <c r="D1220" s="8">
        <v>674.9</v>
      </c>
      <c r="E1220" s="8">
        <v>7311.65</v>
      </c>
      <c r="F1220" s="9">
        <v>573.69000000000005</v>
      </c>
      <c r="G1220" s="7">
        <v>45646</v>
      </c>
      <c r="H1220" s="8">
        <v>2628.699951171875</v>
      </c>
      <c r="I1220" s="8">
        <v>276.76541137695313</v>
      </c>
      <c r="J1220" s="8">
        <v>727533.22337266058</v>
      </c>
      <c r="K1220" t="str">
        <f t="shared" si="19"/>
        <v>OK</v>
      </c>
    </row>
    <row r="1221" spans="1:11" ht="15.6" x14ac:dyDescent="0.3">
      <c r="A1221" s="7">
        <v>45649</v>
      </c>
      <c r="B1221" s="8">
        <v>2239.27</v>
      </c>
      <c r="C1221" s="8">
        <v>119.9</v>
      </c>
      <c r="D1221" s="8">
        <v>689.82</v>
      </c>
      <c r="E1221" s="8">
        <v>7329.35</v>
      </c>
      <c r="F1221" s="9">
        <v>598.62</v>
      </c>
      <c r="G1221" s="7">
        <v>45649</v>
      </c>
      <c r="H1221" s="8">
        <v>2612.300048828125</v>
      </c>
      <c r="I1221" s="8">
        <v>275.6993408203125</v>
      </c>
      <c r="J1221" s="8">
        <v>720209.40148678422</v>
      </c>
      <c r="K1221" t="str">
        <f t="shared" si="19"/>
        <v>OK</v>
      </c>
    </row>
    <row r="1222" spans="1:11" ht="15.6" x14ac:dyDescent="0.3">
      <c r="A1222" s="7">
        <v>45650</v>
      </c>
      <c r="B1222" s="8">
        <v>2199.5</v>
      </c>
      <c r="C1222" s="8">
        <v>124.34</v>
      </c>
      <c r="D1222" s="8">
        <v>697.03</v>
      </c>
      <c r="E1222" s="8">
        <v>7232</v>
      </c>
      <c r="F1222" s="9">
        <v>611.88</v>
      </c>
      <c r="G1222" s="7">
        <v>45650</v>
      </c>
      <c r="H1222" s="8">
        <v>2620</v>
      </c>
      <c r="I1222" s="8">
        <v>277.42398071289063</v>
      </c>
      <c r="J1222" s="8">
        <v>726850.82946777344</v>
      </c>
      <c r="K1222" t="str">
        <f t="shared" si="19"/>
        <v>OK</v>
      </c>
    </row>
    <row r="1223" spans="1:11" ht="15.6" x14ac:dyDescent="0.3">
      <c r="A1223" s="7">
        <v>45652</v>
      </c>
      <c r="B1223" s="8">
        <v>2165.34</v>
      </c>
      <c r="C1223" s="8">
        <v>117.96</v>
      </c>
      <c r="D1223" s="8">
        <v>690</v>
      </c>
      <c r="E1223" s="8">
        <v>7430.81</v>
      </c>
      <c r="F1223" s="9">
        <v>588.45000000000005</v>
      </c>
      <c r="G1223" s="7">
        <v>45652</v>
      </c>
      <c r="H1223" s="8">
        <v>2638.800048828125</v>
      </c>
      <c r="I1223" s="8">
        <v>276.68576049804688</v>
      </c>
      <c r="J1223" s="8">
        <v>730118.39831229299</v>
      </c>
      <c r="K1223" t="str">
        <f t="shared" si="19"/>
        <v>OK</v>
      </c>
    </row>
    <row r="1224" spans="1:11" ht="15.6" x14ac:dyDescent="0.3">
      <c r="A1224" s="7">
        <v>45653</v>
      </c>
      <c r="B1224" s="8">
        <v>2154.3200000000002</v>
      </c>
      <c r="C1224" s="8">
        <v>117.01</v>
      </c>
      <c r="D1224" s="8">
        <v>703.4</v>
      </c>
      <c r="E1224" s="8">
        <v>7377.7</v>
      </c>
      <c r="F1224" s="9">
        <v>604.66999999999996</v>
      </c>
      <c r="G1224" s="7">
        <v>45653</v>
      </c>
      <c r="H1224" s="8">
        <v>2617.199951171875</v>
      </c>
      <c r="I1224" s="8">
        <v>276.41867065429688</v>
      </c>
      <c r="J1224" s="8">
        <v>723442.93133942038</v>
      </c>
      <c r="K1224" t="str">
        <f t="shared" si="19"/>
        <v>OK</v>
      </c>
    </row>
    <row r="1225" spans="1:11" ht="15.6" x14ac:dyDescent="0.3">
      <c r="A1225" s="7">
        <v>45656</v>
      </c>
      <c r="B1225" s="8">
        <v>2150.33</v>
      </c>
      <c r="C1225" s="8">
        <v>120</v>
      </c>
      <c r="D1225" s="8">
        <v>720.91</v>
      </c>
      <c r="E1225" s="8">
        <v>7400</v>
      </c>
      <c r="F1225" s="9">
        <v>599.96</v>
      </c>
      <c r="G1225" s="7">
        <v>45656</v>
      </c>
      <c r="H1225" s="8">
        <v>2606.10009765625</v>
      </c>
      <c r="I1225" s="8">
        <v>277.17086791992188</v>
      </c>
      <c r="J1225" s="8">
        <v>722335.02595357597</v>
      </c>
      <c r="K1225" t="str">
        <f t="shared" si="19"/>
        <v>OK</v>
      </c>
    </row>
    <row r="1226" spans="1:11" ht="15.6" x14ac:dyDescent="0.3">
      <c r="A1226" s="7">
        <v>45657</v>
      </c>
      <c r="B1226" s="8">
        <v>2129.6</v>
      </c>
      <c r="C1226" s="8">
        <v>120.96</v>
      </c>
      <c r="D1226" s="8">
        <v>718.27</v>
      </c>
      <c r="E1226" s="8">
        <v>7450</v>
      </c>
      <c r="F1226" s="9">
        <v>595.54</v>
      </c>
      <c r="G1226" s="7">
        <v>45657</v>
      </c>
      <c r="H1226" s="8">
        <v>2629.199951171875</v>
      </c>
      <c r="I1226" s="8">
        <v>276.76483154296881</v>
      </c>
      <c r="J1226" s="8">
        <v>727670.08157886565</v>
      </c>
      <c r="K1226" t="str">
        <f t="shared" si="19"/>
        <v>OK</v>
      </c>
    </row>
    <row r="1227" spans="1:11" ht="15.6" x14ac:dyDescent="0.3">
      <c r="A1227" s="7">
        <v>45659</v>
      </c>
      <c r="B1227" s="8">
        <v>2036.49</v>
      </c>
      <c r="C1227" s="8">
        <v>125.71</v>
      </c>
      <c r="D1227" s="8">
        <v>720</v>
      </c>
      <c r="E1227" s="8">
        <v>7405.48</v>
      </c>
      <c r="F1227" s="9">
        <v>598.86</v>
      </c>
      <c r="G1227" s="7">
        <v>45659</v>
      </c>
      <c r="H1227" s="8">
        <v>2658.89990234375</v>
      </c>
      <c r="I1227" s="8">
        <v>276.76483154296881</v>
      </c>
      <c r="J1227" s="8">
        <v>735889.98356178403</v>
      </c>
      <c r="K1227" t="str">
        <f t="shared" si="19"/>
        <v>OK</v>
      </c>
    </row>
    <row r="1228" spans="1:11" ht="15.6" x14ac:dyDescent="0.3">
      <c r="A1228" s="7">
        <v>45660</v>
      </c>
      <c r="B1228" s="8">
        <v>2080.7399999999998</v>
      </c>
      <c r="C1228" s="8">
        <v>119.47</v>
      </c>
      <c r="D1228" s="8">
        <v>719.47</v>
      </c>
      <c r="E1228" s="8">
        <v>7405</v>
      </c>
      <c r="F1228" s="9">
        <v>598.89</v>
      </c>
      <c r="G1228" s="7">
        <v>45660</v>
      </c>
      <c r="H1228" s="8">
        <v>2645</v>
      </c>
      <c r="I1228" s="8">
        <v>277.12689208984381</v>
      </c>
      <c r="J1228" s="8">
        <v>733000.62957763672</v>
      </c>
      <c r="K1228" t="str">
        <f t="shared" si="19"/>
        <v>OK</v>
      </c>
    </row>
    <row r="1229" spans="1:11" ht="15.6" x14ac:dyDescent="0.3">
      <c r="A1229" s="7">
        <v>45663</v>
      </c>
      <c r="B1229" s="8">
        <v>2082.58</v>
      </c>
      <c r="C1229" s="8">
        <v>117</v>
      </c>
      <c r="D1229" s="8">
        <v>782.55</v>
      </c>
      <c r="E1229" s="8">
        <v>7419.47</v>
      </c>
      <c r="F1229" s="9">
        <v>597.01</v>
      </c>
      <c r="G1229" s="7">
        <v>45663</v>
      </c>
      <c r="H1229" s="8">
        <v>2638.39990234375</v>
      </c>
      <c r="I1229" s="8">
        <v>276.48980712890619</v>
      </c>
      <c r="J1229" s="8">
        <v>729490.68012794852</v>
      </c>
      <c r="K1229" t="str">
        <f t="shared" si="19"/>
        <v>OK</v>
      </c>
    </row>
    <row r="1230" spans="1:11" ht="15.6" x14ac:dyDescent="0.3">
      <c r="A1230" s="7">
        <v>45664</v>
      </c>
      <c r="B1230" s="8">
        <v>2080.56</v>
      </c>
      <c r="C1230" s="8">
        <v>114.68</v>
      </c>
      <c r="D1230" s="8">
        <v>783.25</v>
      </c>
      <c r="E1230" s="8">
        <v>7344.08</v>
      </c>
      <c r="F1230" s="9">
        <v>593.41</v>
      </c>
      <c r="G1230" s="7">
        <v>45664</v>
      </c>
      <c r="H1230" s="8">
        <v>2656.699951171875</v>
      </c>
      <c r="I1230" s="8">
        <v>278.20001220703119</v>
      </c>
      <c r="J1230" s="8">
        <v>739093.95884643495</v>
      </c>
      <c r="K1230" t="str">
        <f t="shared" si="19"/>
        <v>OK</v>
      </c>
    </row>
    <row r="1231" spans="1:11" ht="15.6" x14ac:dyDescent="0.3">
      <c r="A1231" s="7">
        <v>45665</v>
      </c>
      <c r="B1231" s="8">
        <v>2086.23</v>
      </c>
      <c r="C1231" s="8">
        <v>113.66</v>
      </c>
      <c r="D1231" s="8">
        <v>803.59</v>
      </c>
      <c r="E1231" s="8">
        <v>7282.23</v>
      </c>
      <c r="F1231" s="9">
        <v>556.27</v>
      </c>
      <c r="G1231" s="7">
        <v>45665</v>
      </c>
      <c r="H1231" s="8">
        <v>2664.5</v>
      </c>
      <c r="I1231" s="8">
        <v>278.20001220703119</v>
      </c>
      <c r="J1231" s="8">
        <v>741263.93252563477</v>
      </c>
      <c r="K1231" t="str">
        <f t="shared" si="19"/>
        <v>OK</v>
      </c>
    </row>
    <row r="1232" spans="1:11" ht="15.6" x14ac:dyDescent="0.3">
      <c r="A1232" s="7">
        <v>45666</v>
      </c>
      <c r="B1232" s="8">
        <v>2069.88</v>
      </c>
      <c r="C1232" s="8">
        <v>109.83</v>
      </c>
      <c r="D1232" s="8">
        <v>790.07</v>
      </c>
      <c r="E1232" s="8">
        <v>7151.21</v>
      </c>
      <c r="F1232" s="9">
        <v>535.54</v>
      </c>
      <c r="G1232" s="7">
        <v>45666</v>
      </c>
      <c r="H1232" s="8">
        <v>2683.800048828125</v>
      </c>
      <c r="I1232" s="8">
        <v>278.20001220703119</v>
      </c>
      <c r="J1232" s="8">
        <v>746633.20634521544</v>
      </c>
      <c r="K1232" t="str">
        <f t="shared" si="19"/>
        <v>OK</v>
      </c>
    </row>
    <row r="1233" spans="1:11" ht="15.6" x14ac:dyDescent="0.3">
      <c r="A1233" s="7">
        <v>45667</v>
      </c>
      <c r="B1233" s="8">
        <v>2045.36</v>
      </c>
      <c r="C1233" s="8">
        <v>108.1</v>
      </c>
      <c r="D1233" s="8">
        <v>797.31</v>
      </c>
      <c r="E1233" s="8">
        <v>7502.6</v>
      </c>
      <c r="F1233" s="9">
        <v>519.07000000000005</v>
      </c>
      <c r="G1233" s="7">
        <v>45667</v>
      </c>
      <c r="H1233" s="8">
        <v>2708.5</v>
      </c>
      <c r="I1233" s="8">
        <v>277.28671264648438</v>
      </c>
      <c r="J1233" s="8">
        <v>751031.06120300293</v>
      </c>
      <c r="K1233" t="str">
        <f t="shared" si="19"/>
        <v>OK</v>
      </c>
    </row>
    <row r="1234" spans="1:11" ht="15.6" x14ac:dyDescent="0.3">
      <c r="A1234" s="7">
        <v>45670</v>
      </c>
      <c r="B1234" s="8">
        <v>2050.81</v>
      </c>
      <c r="C1234" s="8">
        <v>108.75</v>
      </c>
      <c r="D1234" s="8">
        <v>802.58</v>
      </c>
      <c r="E1234" s="8">
        <v>7493.97</v>
      </c>
      <c r="F1234" s="9">
        <v>525.5</v>
      </c>
      <c r="G1234" s="7">
        <v>45670</v>
      </c>
      <c r="H1234" s="8">
        <v>2673.5</v>
      </c>
      <c r="I1234" s="8">
        <v>278.16534423828119</v>
      </c>
      <c r="J1234" s="8">
        <v>743675.04782104492</v>
      </c>
      <c r="K1234" t="str">
        <f t="shared" si="19"/>
        <v>OK</v>
      </c>
    </row>
    <row r="1235" spans="1:11" ht="15.6" x14ac:dyDescent="0.3">
      <c r="A1235" s="7">
        <v>45671</v>
      </c>
      <c r="B1235" s="8">
        <v>2054.96</v>
      </c>
      <c r="C1235" s="8">
        <v>116.76</v>
      </c>
      <c r="D1235" s="8">
        <v>800.4</v>
      </c>
      <c r="E1235" s="8">
        <v>7435.93</v>
      </c>
      <c r="F1235" s="9">
        <v>533.28</v>
      </c>
      <c r="G1235" s="7">
        <v>45671</v>
      </c>
      <c r="H1235" s="8">
        <v>2677.5</v>
      </c>
      <c r="I1235" s="8">
        <v>278.39999389648438</v>
      </c>
      <c r="J1235" s="8">
        <v>745415.98365783691</v>
      </c>
      <c r="K1235" t="str">
        <f t="shared" si="19"/>
        <v>OK</v>
      </c>
    </row>
    <row r="1236" spans="1:11" ht="15.6" x14ac:dyDescent="0.3">
      <c r="A1236" s="7">
        <v>45672</v>
      </c>
      <c r="B1236" s="8">
        <v>2013.77</v>
      </c>
      <c r="C1236" s="8">
        <v>113.85</v>
      </c>
      <c r="D1236" s="8">
        <v>800.5</v>
      </c>
      <c r="E1236" s="8">
        <v>7408.98</v>
      </c>
      <c r="F1236" s="9">
        <v>535.21</v>
      </c>
      <c r="G1236" s="7">
        <v>45672</v>
      </c>
      <c r="H1236" s="8">
        <v>2712.5</v>
      </c>
      <c r="I1236" s="8">
        <v>278.39999389648438</v>
      </c>
      <c r="J1236" s="8">
        <v>755159.98344421387</v>
      </c>
      <c r="K1236" t="str">
        <f t="shared" si="19"/>
        <v>OK</v>
      </c>
    </row>
    <row r="1237" spans="1:11" ht="15.6" x14ac:dyDescent="0.3">
      <c r="A1237" s="7">
        <v>45673</v>
      </c>
      <c r="B1237" s="8">
        <v>2029.58</v>
      </c>
      <c r="C1237" s="8">
        <v>112.09</v>
      </c>
      <c r="D1237" s="8">
        <v>799.96</v>
      </c>
      <c r="E1237" s="8">
        <v>7419.11</v>
      </c>
      <c r="F1237" s="9">
        <v>517.46</v>
      </c>
      <c r="G1237" s="7">
        <v>45673</v>
      </c>
      <c r="H1237" s="8">
        <v>2746.39990234375</v>
      </c>
      <c r="I1237" s="8">
        <v>278.39999389648438</v>
      </c>
      <c r="J1237" s="8">
        <v>764597.71604980528</v>
      </c>
      <c r="K1237" t="str">
        <f t="shared" si="19"/>
        <v>OK</v>
      </c>
    </row>
    <row r="1238" spans="1:11" ht="15.6" x14ac:dyDescent="0.3">
      <c r="A1238" s="7">
        <v>45674</v>
      </c>
      <c r="B1238" s="8">
        <v>2048.5100000000002</v>
      </c>
      <c r="C1238" s="8">
        <v>116.71</v>
      </c>
      <c r="D1238" s="8">
        <v>814.55</v>
      </c>
      <c r="E1238" s="8">
        <v>7488.69</v>
      </c>
      <c r="F1238" s="9">
        <v>534.6</v>
      </c>
      <c r="G1238" s="7">
        <v>45674</v>
      </c>
      <c r="H1238" s="8">
        <v>2744.300048828125</v>
      </c>
      <c r="I1238" s="8">
        <v>278.60000610351563</v>
      </c>
      <c r="J1238" s="8">
        <v>764562.01035339385</v>
      </c>
      <c r="K1238" t="str">
        <f t="shared" si="19"/>
        <v>OK</v>
      </c>
    </row>
    <row r="1239" spans="1:11" ht="15.6" x14ac:dyDescent="0.3">
      <c r="A1239" s="7">
        <v>45678</v>
      </c>
      <c r="B1239" s="8">
        <v>2059.21</v>
      </c>
      <c r="C1239" s="8">
        <v>120.21</v>
      </c>
      <c r="D1239" s="8">
        <v>800.31</v>
      </c>
      <c r="E1239" s="8">
        <v>7448.83</v>
      </c>
      <c r="F1239" s="9">
        <v>546.87</v>
      </c>
      <c r="G1239" s="7">
        <v>45678</v>
      </c>
      <c r="H1239" s="8">
        <v>2755</v>
      </c>
      <c r="I1239" s="8">
        <v>277.2745361328125</v>
      </c>
      <c r="J1239" s="8">
        <v>763891.34704589844</v>
      </c>
      <c r="K1239" t="str">
        <f t="shared" si="19"/>
        <v>OK</v>
      </c>
    </row>
    <row r="1240" spans="1:11" ht="15.6" x14ac:dyDescent="0.3">
      <c r="A1240" s="7">
        <v>45679</v>
      </c>
      <c r="B1240" s="8">
        <v>2042.01</v>
      </c>
      <c r="C1240" s="8">
        <v>127.19</v>
      </c>
      <c r="D1240" s="8">
        <v>795.62</v>
      </c>
      <c r="E1240" s="8">
        <v>7472.25</v>
      </c>
      <c r="F1240" s="9">
        <v>545.41</v>
      </c>
      <c r="G1240" s="7">
        <v>45679</v>
      </c>
      <c r="H1240" s="8">
        <v>2767.60009765625</v>
      </c>
      <c r="I1240" s="8">
        <v>278.5</v>
      </c>
      <c r="J1240" s="8">
        <v>770776.62719726563</v>
      </c>
      <c r="K1240" t="str">
        <f t="shared" si="19"/>
        <v>OK</v>
      </c>
    </row>
    <row r="1241" spans="1:11" ht="15.6" x14ac:dyDescent="0.3">
      <c r="A1241" s="7">
        <v>45680</v>
      </c>
      <c r="B1241" s="8">
        <v>2050.1</v>
      </c>
      <c r="C1241" s="8">
        <v>130</v>
      </c>
      <c r="D1241" s="8">
        <v>800.17</v>
      </c>
      <c r="E1241" s="8">
        <v>7440.24</v>
      </c>
      <c r="F1241" s="9">
        <v>546.85</v>
      </c>
      <c r="G1241" s="7">
        <v>45680</v>
      </c>
      <c r="H1241" s="8">
        <v>2763.10009765625</v>
      </c>
      <c r="I1241" s="8">
        <v>278.39999389648438</v>
      </c>
      <c r="J1241" s="8">
        <v>769247.05032287538</v>
      </c>
      <c r="K1241" t="str">
        <f t="shared" si="19"/>
        <v>OK</v>
      </c>
    </row>
    <row r="1242" spans="1:11" ht="15.6" x14ac:dyDescent="0.3">
      <c r="A1242" s="7">
        <v>45681</v>
      </c>
      <c r="B1242" s="8">
        <v>2060.16</v>
      </c>
      <c r="C1242" s="8">
        <v>132</v>
      </c>
      <c r="D1242" s="8">
        <v>804.84</v>
      </c>
      <c r="E1242" s="8">
        <v>7424.35</v>
      </c>
      <c r="F1242" s="9">
        <v>545.27</v>
      </c>
      <c r="G1242" s="7">
        <v>45681</v>
      </c>
      <c r="H1242" s="8">
        <v>2777.300048828125</v>
      </c>
      <c r="I1242" s="8">
        <v>278.60000610351563</v>
      </c>
      <c r="J1242" s="8">
        <v>773755.81055480987</v>
      </c>
      <c r="K1242" t="str">
        <f t="shared" si="19"/>
        <v>OK</v>
      </c>
    </row>
    <row r="1243" spans="1:11" ht="15.6" x14ac:dyDescent="0.3">
      <c r="A1243" s="7">
        <v>45684</v>
      </c>
      <c r="B1243" s="8">
        <v>2049.2800000000002</v>
      </c>
      <c r="C1243" s="8">
        <v>132</v>
      </c>
      <c r="D1243" s="8">
        <v>800.07</v>
      </c>
      <c r="E1243" s="8">
        <v>7405.76</v>
      </c>
      <c r="F1243" s="9">
        <v>545.27</v>
      </c>
      <c r="G1243" s="7">
        <v>45684</v>
      </c>
      <c r="H1243" s="8">
        <v>2737.5</v>
      </c>
      <c r="I1243" s="8">
        <v>276.65966796875</v>
      </c>
      <c r="J1243" s="8">
        <v>757355.84106445313</v>
      </c>
      <c r="K1243" t="str">
        <f t="shared" si="19"/>
        <v>OK</v>
      </c>
    </row>
    <row r="1244" spans="1:11" ht="15.6" x14ac:dyDescent="0.3">
      <c r="A1244" s="7">
        <v>45685</v>
      </c>
      <c r="B1244" s="8">
        <v>2016.28</v>
      </c>
      <c r="C1244" s="8">
        <v>132.02000000000001</v>
      </c>
      <c r="D1244" s="8">
        <v>790.94</v>
      </c>
      <c r="E1244" s="8">
        <v>7370</v>
      </c>
      <c r="F1244" s="9">
        <v>538.19000000000005</v>
      </c>
      <c r="G1244" s="7">
        <v>45685</v>
      </c>
      <c r="H1244" s="8">
        <v>2766.800048828125</v>
      </c>
      <c r="I1244" s="8">
        <v>278.70001220703119</v>
      </c>
      <c r="J1244" s="8">
        <v>771107.2073828131</v>
      </c>
      <c r="K1244" t="str">
        <f t="shared" si="19"/>
        <v>OK</v>
      </c>
    </row>
    <row r="1245" spans="1:11" ht="15.6" x14ac:dyDescent="0.3">
      <c r="A1245" s="7">
        <v>45686</v>
      </c>
      <c r="B1245" s="8">
        <v>2056.0700000000002</v>
      </c>
      <c r="C1245" s="8">
        <v>130.04</v>
      </c>
      <c r="D1245" s="8">
        <v>798.25</v>
      </c>
      <c r="E1245" s="8">
        <v>7459.6</v>
      </c>
      <c r="F1245" s="9">
        <v>537.19000000000005</v>
      </c>
      <c r="G1245" s="7">
        <v>45686</v>
      </c>
      <c r="H1245" s="8">
        <v>2769.10009765625</v>
      </c>
      <c r="I1245" s="8">
        <v>278.75</v>
      </c>
      <c r="J1245" s="8">
        <v>771886.65222167969</v>
      </c>
      <c r="K1245" t="str">
        <f t="shared" si="19"/>
        <v>OK</v>
      </c>
    </row>
    <row r="1246" spans="1:11" ht="15.6" x14ac:dyDescent="0.3">
      <c r="A1246" s="7">
        <v>45687</v>
      </c>
      <c r="B1246" s="8">
        <v>2102.58</v>
      </c>
      <c r="C1246" s="8">
        <v>137.85</v>
      </c>
      <c r="D1246" s="8">
        <v>814.4</v>
      </c>
      <c r="E1246" s="8">
        <v>7431.05</v>
      </c>
      <c r="F1246" s="9">
        <v>528.21</v>
      </c>
      <c r="G1246" s="7">
        <v>45687</v>
      </c>
      <c r="H1246" s="8">
        <v>2823</v>
      </c>
      <c r="I1246" s="8">
        <v>278.29998779296881</v>
      </c>
      <c r="J1246" s="8">
        <v>785640.86553955078</v>
      </c>
      <c r="K1246" t="str">
        <f t="shared" si="19"/>
        <v>OK</v>
      </c>
    </row>
    <row r="1247" spans="1:11" ht="15.6" x14ac:dyDescent="0.3">
      <c r="A1247" s="7">
        <v>45688</v>
      </c>
      <c r="B1247" s="8">
        <v>2134.62</v>
      </c>
      <c r="C1247" s="8">
        <v>144.06</v>
      </c>
      <c r="D1247" s="8">
        <v>805.15</v>
      </c>
      <c r="E1247" s="8">
        <v>7433.5</v>
      </c>
      <c r="F1247" s="9">
        <v>523.49</v>
      </c>
      <c r="G1247" s="7">
        <v>45688</v>
      </c>
      <c r="H1247" s="8">
        <v>2812.5</v>
      </c>
      <c r="I1247" s="8">
        <v>278.29998779296881</v>
      </c>
      <c r="J1247" s="8">
        <v>782718.71566772461</v>
      </c>
      <c r="K1247" t="str">
        <f t="shared" si="19"/>
        <v>OK</v>
      </c>
    </row>
    <row r="1248" spans="1:11" ht="15.6" x14ac:dyDescent="0.3">
      <c r="A1248" s="7">
        <v>45691</v>
      </c>
      <c r="B1248" s="8">
        <v>2099.63</v>
      </c>
      <c r="C1248" s="8">
        <v>139.38999999999999</v>
      </c>
      <c r="D1248" s="8">
        <v>796.97</v>
      </c>
      <c r="E1248" s="8">
        <v>7395</v>
      </c>
      <c r="F1248" s="9">
        <v>520.36</v>
      </c>
      <c r="G1248" s="7">
        <v>45691</v>
      </c>
      <c r="H1248" s="8">
        <v>2833.89990234375</v>
      </c>
      <c r="I1248" s="8">
        <v>281.75143432617188</v>
      </c>
      <c r="J1248" s="8">
        <v>798455.36222214997</v>
      </c>
      <c r="K1248" t="str">
        <f t="shared" si="19"/>
        <v>OK</v>
      </c>
    </row>
    <row r="1249" spans="1:11" ht="15.6" x14ac:dyDescent="0.3">
      <c r="A1249" s="7">
        <v>45692</v>
      </c>
      <c r="B1249" s="8">
        <v>2063.8000000000002</v>
      </c>
      <c r="C1249" s="8">
        <v>140</v>
      </c>
      <c r="D1249" s="8">
        <v>799.62</v>
      </c>
      <c r="E1249" s="8">
        <v>7389.25</v>
      </c>
      <c r="F1249" s="9">
        <v>528.98</v>
      </c>
      <c r="G1249" s="7">
        <v>45692</v>
      </c>
      <c r="H1249" s="8">
        <v>2853.300048828125</v>
      </c>
      <c r="I1249" s="8">
        <v>275.57662963867188</v>
      </c>
      <c r="J1249" s="8">
        <v>786302.81080391258</v>
      </c>
      <c r="K1249" t="str">
        <f t="shared" si="19"/>
        <v>OK</v>
      </c>
    </row>
    <row r="1250" spans="1:11" ht="15.6" x14ac:dyDescent="0.3">
      <c r="A1250" s="7">
        <v>45694</v>
      </c>
      <c r="B1250" s="8">
        <v>2066.21</v>
      </c>
      <c r="C1250" s="8">
        <v>140.79</v>
      </c>
      <c r="D1250" s="8">
        <v>790.01</v>
      </c>
      <c r="E1250" s="8">
        <v>7440.36</v>
      </c>
      <c r="F1250" s="9">
        <v>515.66</v>
      </c>
      <c r="G1250" s="7">
        <v>45694</v>
      </c>
      <c r="H1250" s="8">
        <v>2856</v>
      </c>
      <c r="I1250" s="8">
        <v>278.70001220703119</v>
      </c>
      <c r="J1250" s="8">
        <v>795967.23486328125</v>
      </c>
      <c r="K1250" t="str">
        <f t="shared" si="19"/>
        <v>OK</v>
      </c>
    </row>
    <row r="1251" spans="1:11" ht="15.6" x14ac:dyDescent="0.3">
      <c r="A1251" s="7">
        <v>45695</v>
      </c>
      <c r="B1251" s="8">
        <v>2068.7199999999998</v>
      </c>
      <c r="C1251" s="8">
        <v>142</v>
      </c>
      <c r="D1251" s="8">
        <v>802.7</v>
      </c>
      <c r="E1251" s="8">
        <v>7458.97</v>
      </c>
      <c r="F1251" s="9">
        <v>504.85</v>
      </c>
      <c r="G1251" s="7">
        <v>45695</v>
      </c>
      <c r="H1251" s="8">
        <v>2867.300048828125</v>
      </c>
      <c r="I1251" s="8">
        <v>278.89999389648438</v>
      </c>
      <c r="J1251" s="8">
        <v>799689.96611755341</v>
      </c>
      <c r="K1251" t="str">
        <f t="shared" si="19"/>
        <v>OK</v>
      </c>
    </row>
    <row r="1252" spans="1:11" ht="15.6" x14ac:dyDescent="0.3">
      <c r="A1252" s="7">
        <v>45698</v>
      </c>
      <c r="B1252" s="8">
        <v>2077.12</v>
      </c>
      <c r="C1252" s="8">
        <v>142</v>
      </c>
      <c r="D1252" s="8">
        <v>799.82</v>
      </c>
      <c r="E1252" s="8">
        <v>7455.5</v>
      </c>
      <c r="F1252" s="9">
        <v>491.16</v>
      </c>
      <c r="G1252" s="7">
        <v>45698</v>
      </c>
      <c r="H1252" s="8">
        <v>2914.300048828125</v>
      </c>
      <c r="I1252" s="8">
        <v>278.77093505859381</v>
      </c>
      <c r="J1252" s="8">
        <v>812422.14965312183</v>
      </c>
      <c r="K1252" t="str">
        <f t="shared" si="19"/>
        <v>OK</v>
      </c>
    </row>
    <row r="1253" spans="1:11" ht="15.6" x14ac:dyDescent="0.3">
      <c r="A1253" s="7">
        <v>45699</v>
      </c>
      <c r="B1253" s="8">
        <v>2089.23</v>
      </c>
      <c r="C1253" s="8">
        <v>142.05000000000001</v>
      </c>
      <c r="D1253" s="8">
        <v>797</v>
      </c>
      <c r="E1253" s="8">
        <v>7444.02</v>
      </c>
      <c r="F1253" s="9">
        <v>501.35</v>
      </c>
      <c r="G1253" s="7">
        <v>45699</v>
      </c>
      <c r="H1253" s="8">
        <v>2912.5</v>
      </c>
      <c r="I1253" s="8">
        <v>278.75</v>
      </c>
      <c r="J1253" s="8">
        <v>811859.375</v>
      </c>
      <c r="K1253" t="str">
        <f t="shared" ref="K1253:K1284" si="20">IF(A1253=G1253,"OK","Mismatched")</f>
        <v>OK</v>
      </c>
    </row>
    <row r="1254" spans="1:11" ht="15.6" x14ac:dyDescent="0.3">
      <c r="A1254" s="7">
        <v>45700</v>
      </c>
      <c r="B1254" s="8">
        <v>2114.9699999999998</v>
      </c>
      <c r="C1254" s="8">
        <v>143.69999999999999</v>
      </c>
      <c r="D1254" s="8">
        <v>798.01</v>
      </c>
      <c r="E1254" s="8">
        <v>7430</v>
      </c>
      <c r="F1254" s="9">
        <v>509.29</v>
      </c>
      <c r="G1254" s="7">
        <v>45700</v>
      </c>
      <c r="H1254" s="8">
        <v>2909</v>
      </c>
      <c r="I1254" s="8">
        <v>278.75</v>
      </c>
      <c r="J1254" s="8">
        <v>810883.75</v>
      </c>
      <c r="K1254" t="str">
        <f t="shared" si="20"/>
        <v>OK</v>
      </c>
    </row>
    <row r="1255" spans="1:11" ht="15.6" x14ac:dyDescent="0.3">
      <c r="A1255" s="7">
        <v>45701</v>
      </c>
      <c r="B1255" s="8">
        <v>2112.8200000000002</v>
      </c>
      <c r="C1255" s="8">
        <v>141.27000000000001</v>
      </c>
      <c r="D1255" s="8">
        <v>792.76</v>
      </c>
      <c r="E1255" s="8">
        <v>7366.5</v>
      </c>
      <c r="F1255" s="9">
        <v>525.66999999999996</v>
      </c>
      <c r="G1255" s="7">
        <v>45701</v>
      </c>
      <c r="H1255" s="8">
        <v>2925.89990234375</v>
      </c>
      <c r="I1255" s="8">
        <v>278.70001220703119</v>
      </c>
      <c r="J1255" s="8">
        <v>815448.33849975467</v>
      </c>
      <c r="K1255" t="str">
        <f t="shared" si="20"/>
        <v>OK</v>
      </c>
    </row>
    <row r="1256" spans="1:11" ht="15.6" x14ac:dyDescent="0.3">
      <c r="A1256" s="7">
        <v>45702</v>
      </c>
      <c r="B1256" s="8">
        <v>2104.2800000000002</v>
      </c>
      <c r="C1256" s="8">
        <v>137.33000000000001</v>
      </c>
      <c r="D1256" s="8">
        <v>799.7</v>
      </c>
      <c r="E1256" s="8">
        <v>7373.39</v>
      </c>
      <c r="F1256" s="9">
        <v>548.02</v>
      </c>
      <c r="G1256" s="7">
        <v>45702</v>
      </c>
      <c r="H1256" s="8">
        <v>2883.60009765625</v>
      </c>
      <c r="I1256" s="8">
        <v>279</v>
      </c>
      <c r="J1256" s="8">
        <v>804524.42724609375</v>
      </c>
      <c r="K1256" t="str">
        <f t="shared" si="20"/>
        <v>OK</v>
      </c>
    </row>
    <row r="1257" spans="1:11" ht="15.6" x14ac:dyDescent="0.3">
      <c r="A1257" s="7">
        <v>45706</v>
      </c>
      <c r="B1257" s="8">
        <v>2120.17</v>
      </c>
      <c r="C1257" s="8">
        <v>137.01</v>
      </c>
      <c r="D1257" s="8">
        <v>784</v>
      </c>
      <c r="E1257" s="8">
        <v>7300</v>
      </c>
      <c r="F1257" s="9">
        <v>551.11</v>
      </c>
      <c r="G1257" s="7">
        <v>45706</v>
      </c>
      <c r="H1257" s="8">
        <v>2931.60009765625</v>
      </c>
      <c r="I1257" s="8">
        <v>277.6875</v>
      </c>
      <c r="J1257" s="8">
        <v>814068.70211791992</v>
      </c>
      <c r="K1257" t="str">
        <f t="shared" si="20"/>
        <v>OK</v>
      </c>
    </row>
    <row r="1258" spans="1:11" ht="15.6" x14ac:dyDescent="0.3">
      <c r="A1258" s="7">
        <v>45707</v>
      </c>
      <c r="B1258" s="8">
        <v>2119.15</v>
      </c>
      <c r="C1258" s="8">
        <v>137.49</v>
      </c>
      <c r="D1258" s="8">
        <v>786.33</v>
      </c>
      <c r="E1258" s="8">
        <v>7300</v>
      </c>
      <c r="F1258" s="9">
        <v>549.05999999999995</v>
      </c>
      <c r="G1258" s="7">
        <v>45707</v>
      </c>
      <c r="H1258" s="8">
        <v>2919.39990234375</v>
      </c>
      <c r="I1258" s="8">
        <v>279</v>
      </c>
      <c r="J1258" s="8">
        <v>814512.57275390625</v>
      </c>
      <c r="K1258" t="str">
        <f t="shared" si="20"/>
        <v>OK</v>
      </c>
    </row>
    <row r="1259" spans="1:11" ht="15.6" x14ac:dyDescent="0.3">
      <c r="A1259" s="7">
        <v>45708</v>
      </c>
      <c r="B1259" s="8">
        <v>2129</v>
      </c>
      <c r="C1259" s="8">
        <v>151.18</v>
      </c>
      <c r="D1259" s="8">
        <v>779.41</v>
      </c>
      <c r="E1259" s="8">
        <v>7297.13</v>
      </c>
      <c r="F1259" s="9">
        <v>560.07000000000005</v>
      </c>
      <c r="G1259" s="7">
        <v>45708</v>
      </c>
      <c r="H1259" s="8">
        <v>2940</v>
      </c>
      <c r="I1259" s="8">
        <v>279.25</v>
      </c>
      <c r="J1259" s="8">
        <v>820995</v>
      </c>
      <c r="K1259" t="str">
        <f t="shared" si="20"/>
        <v>OK</v>
      </c>
    </row>
    <row r="1260" spans="1:11" ht="15.6" x14ac:dyDescent="0.3">
      <c r="A1260" s="7">
        <v>45709</v>
      </c>
      <c r="B1260" s="8">
        <v>2120.41</v>
      </c>
      <c r="C1260" s="8">
        <v>156.53</v>
      </c>
      <c r="D1260" s="8">
        <v>766.9</v>
      </c>
      <c r="E1260" s="8">
        <v>7345.84</v>
      </c>
      <c r="F1260" s="9">
        <v>546.12</v>
      </c>
      <c r="G1260" s="7">
        <v>45709</v>
      </c>
      <c r="H1260" s="8">
        <v>2937.60009765625</v>
      </c>
      <c r="I1260" s="8">
        <v>279.10000610351563</v>
      </c>
      <c r="J1260" s="8">
        <v>819884.20518554747</v>
      </c>
      <c r="K1260" t="str">
        <f t="shared" si="20"/>
        <v>OK</v>
      </c>
    </row>
    <row r="1261" spans="1:11" ht="15.6" x14ac:dyDescent="0.3">
      <c r="A1261" s="7">
        <v>45712</v>
      </c>
      <c r="B1261" s="8">
        <v>2112.1999999999998</v>
      </c>
      <c r="C1261" s="8">
        <v>169.83</v>
      </c>
      <c r="D1261" s="8">
        <v>764.42</v>
      </c>
      <c r="E1261" s="8">
        <v>7300</v>
      </c>
      <c r="F1261" s="9">
        <v>549.49</v>
      </c>
      <c r="G1261" s="7">
        <v>45712</v>
      </c>
      <c r="H1261" s="8">
        <v>2947.89990234375</v>
      </c>
      <c r="I1261" s="8">
        <v>278.0712890625</v>
      </c>
      <c r="J1261" s="8">
        <v>819726.32587194443</v>
      </c>
      <c r="K1261" t="str">
        <f t="shared" si="20"/>
        <v>OK</v>
      </c>
    </row>
    <row r="1262" spans="1:11" ht="15.6" x14ac:dyDescent="0.3">
      <c r="A1262" s="7">
        <v>45713</v>
      </c>
      <c r="B1262" s="8">
        <v>2124.41</v>
      </c>
      <c r="C1262" s="8">
        <v>175.11</v>
      </c>
      <c r="D1262" s="8">
        <v>770.18</v>
      </c>
      <c r="E1262" s="8">
        <v>7304.8</v>
      </c>
      <c r="F1262" s="9">
        <v>537.24</v>
      </c>
      <c r="G1262" s="7">
        <v>45713</v>
      </c>
      <c r="H1262" s="8">
        <v>2904.5</v>
      </c>
      <c r="I1262" s="8">
        <v>279.5</v>
      </c>
      <c r="J1262" s="8">
        <v>811807.75</v>
      </c>
      <c r="K1262" t="str">
        <f t="shared" si="20"/>
        <v>OK</v>
      </c>
    </row>
    <row r="1263" spans="1:11" ht="15.6" x14ac:dyDescent="0.3">
      <c r="A1263" s="7">
        <v>45714</v>
      </c>
      <c r="B1263" s="8">
        <v>2127.96</v>
      </c>
      <c r="C1263" s="8">
        <v>167.59</v>
      </c>
      <c r="D1263" s="8">
        <v>772.02</v>
      </c>
      <c r="E1263" s="8">
        <v>7334</v>
      </c>
      <c r="F1263" s="9">
        <v>544</v>
      </c>
      <c r="G1263" s="7">
        <v>45714</v>
      </c>
      <c r="H1263" s="8">
        <v>2916.800048828125</v>
      </c>
      <c r="I1263" s="8">
        <v>279.5</v>
      </c>
      <c r="J1263" s="8">
        <v>815245.61364746094</v>
      </c>
      <c r="K1263" t="str">
        <f t="shared" si="20"/>
        <v>OK</v>
      </c>
    </row>
    <row r="1264" spans="1:11" ht="15.6" x14ac:dyDescent="0.3">
      <c r="A1264" s="7">
        <v>45715</v>
      </c>
      <c r="B1264" s="8">
        <v>2148.5700000000002</v>
      </c>
      <c r="C1264" s="8">
        <v>165</v>
      </c>
      <c r="D1264" s="8">
        <v>767.51</v>
      </c>
      <c r="E1264" s="8">
        <v>7362.37</v>
      </c>
      <c r="F1264" s="9">
        <v>539.79999999999995</v>
      </c>
      <c r="G1264" s="7">
        <v>45715</v>
      </c>
      <c r="H1264" s="8">
        <v>2883.199951171875</v>
      </c>
      <c r="I1264" s="8">
        <v>279.5</v>
      </c>
      <c r="J1264" s="8">
        <v>805854.38635253906</v>
      </c>
      <c r="K1264" t="str">
        <f t="shared" si="20"/>
        <v>OK</v>
      </c>
    </row>
    <row r="1265" spans="1:11" ht="15.6" x14ac:dyDescent="0.3">
      <c r="A1265" s="7">
        <v>45716</v>
      </c>
      <c r="B1265" s="8">
        <v>2119.34</v>
      </c>
      <c r="C1265" s="8">
        <v>166.99</v>
      </c>
      <c r="D1265" s="8">
        <v>772</v>
      </c>
      <c r="E1265" s="8">
        <v>7350.43</v>
      </c>
      <c r="F1265" s="9">
        <v>547</v>
      </c>
      <c r="G1265" s="7">
        <v>45716</v>
      </c>
      <c r="H1265" s="8">
        <v>2836.800048828125</v>
      </c>
      <c r="I1265" s="8">
        <v>279.29998779296881</v>
      </c>
      <c r="J1265" s="8">
        <v>792318.21900878847</v>
      </c>
      <c r="K1265" t="str">
        <f t="shared" si="20"/>
        <v>OK</v>
      </c>
    </row>
    <row r="1266" spans="1:11" ht="15.6" x14ac:dyDescent="0.3">
      <c r="A1266" s="7">
        <v>45719</v>
      </c>
      <c r="B1266" s="8">
        <v>2110.5100000000002</v>
      </c>
      <c r="C1266" s="8">
        <v>165.13</v>
      </c>
      <c r="D1266" s="8">
        <v>762.56</v>
      </c>
      <c r="E1266" s="8">
        <v>7338.33</v>
      </c>
      <c r="F1266" s="9">
        <v>567.59</v>
      </c>
      <c r="G1266" s="7">
        <v>45719</v>
      </c>
      <c r="H1266" s="8">
        <v>2890.199951171875</v>
      </c>
      <c r="I1266" s="8">
        <v>278.57373046875</v>
      </c>
      <c r="J1266" s="8">
        <v>805133.78219854832</v>
      </c>
      <c r="K1266" t="str">
        <f t="shared" si="20"/>
        <v>OK</v>
      </c>
    </row>
    <row r="1267" spans="1:11" ht="15.6" x14ac:dyDescent="0.3">
      <c r="A1267" s="7">
        <v>45720</v>
      </c>
      <c r="B1267" s="8">
        <v>2108.52</v>
      </c>
      <c r="C1267" s="8">
        <v>171.42</v>
      </c>
      <c r="D1267" s="8">
        <v>755.2</v>
      </c>
      <c r="E1267" s="8">
        <v>7350</v>
      </c>
      <c r="F1267" s="9">
        <v>572.88</v>
      </c>
      <c r="G1267" s="7">
        <v>45720</v>
      </c>
      <c r="H1267" s="8">
        <v>2909.60009765625</v>
      </c>
      <c r="I1267" s="8">
        <v>279.5</v>
      </c>
      <c r="J1267" s="8">
        <v>813233.22729492188</v>
      </c>
      <c r="K1267" t="str">
        <f t="shared" si="20"/>
        <v>OK</v>
      </c>
    </row>
    <row r="1268" spans="1:11" ht="15.6" x14ac:dyDescent="0.3">
      <c r="A1268" s="7">
        <v>45721</v>
      </c>
      <c r="B1268" s="8">
        <v>2120.0100000000002</v>
      </c>
      <c r="C1268" s="8">
        <v>166.98</v>
      </c>
      <c r="D1268" s="8">
        <v>748.82</v>
      </c>
      <c r="E1268" s="8">
        <v>7499.2</v>
      </c>
      <c r="F1268" s="9">
        <v>566.63</v>
      </c>
      <c r="G1268" s="7">
        <v>45721</v>
      </c>
      <c r="H1268" s="8">
        <v>2915.300048828125</v>
      </c>
      <c r="I1268" s="8">
        <v>279.60000610351563</v>
      </c>
      <c r="J1268" s="8">
        <v>815117.91144592315</v>
      </c>
      <c r="K1268" t="str">
        <f t="shared" si="20"/>
        <v>OK</v>
      </c>
    </row>
    <row r="1269" spans="1:11" ht="15.6" x14ac:dyDescent="0.3">
      <c r="A1269" s="7">
        <v>45722</v>
      </c>
      <c r="B1269" s="8">
        <v>2109.54</v>
      </c>
      <c r="C1269" s="8">
        <v>165.35</v>
      </c>
      <c r="D1269" s="8">
        <v>733.44</v>
      </c>
      <c r="E1269" s="8">
        <v>7362.02</v>
      </c>
      <c r="F1269" s="9">
        <v>559.89</v>
      </c>
      <c r="G1269" s="7">
        <v>45722</v>
      </c>
      <c r="H1269" s="8">
        <v>2916.60009765625</v>
      </c>
      <c r="I1269" s="8">
        <v>279.5</v>
      </c>
      <c r="J1269" s="8">
        <v>815189.72729492188</v>
      </c>
      <c r="K1269" t="str">
        <f t="shared" si="20"/>
        <v>OK</v>
      </c>
    </row>
    <row r="1270" spans="1:11" ht="15.6" x14ac:dyDescent="0.3">
      <c r="A1270" s="7">
        <v>45723</v>
      </c>
      <c r="B1270" s="8">
        <v>2139.64</v>
      </c>
      <c r="C1270" s="8">
        <v>166.32</v>
      </c>
      <c r="D1270" s="8">
        <v>729.5</v>
      </c>
      <c r="E1270" s="8">
        <v>7395.6</v>
      </c>
      <c r="F1270" s="9">
        <v>548.73</v>
      </c>
      <c r="G1270" s="7">
        <v>45723</v>
      </c>
      <c r="H1270" s="8">
        <v>2904.699951171875</v>
      </c>
      <c r="I1270" s="8">
        <v>278.32937622070313</v>
      </c>
      <c r="J1270" s="8">
        <v>808463.32551797479</v>
      </c>
      <c r="K1270" t="str">
        <f t="shared" si="20"/>
        <v>OK</v>
      </c>
    </row>
    <row r="1271" spans="1:11" ht="15.6" x14ac:dyDescent="0.3">
      <c r="A1271" s="7">
        <v>45726</v>
      </c>
      <c r="B1271" s="8">
        <v>2086</v>
      </c>
      <c r="C1271" s="8">
        <v>170</v>
      </c>
      <c r="D1271" s="8">
        <v>727.52</v>
      </c>
      <c r="E1271" s="8">
        <v>7321.25</v>
      </c>
      <c r="F1271" s="9">
        <v>552.78</v>
      </c>
      <c r="G1271" s="7">
        <v>45726</v>
      </c>
      <c r="H1271" s="8">
        <v>2891</v>
      </c>
      <c r="I1271" s="8">
        <v>278.85940551757813</v>
      </c>
      <c r="J1271" s="8">
        <v>806182.54135131836</v>
      </c>
      <c r="K1271" t="str">
        <f t="shared" si="20"/>
        <v>OK</v>
      </c>
    </row>
    <row r="1272" spans="1:11" ht="15.6" x14ac:dyDescent="0.3">
      <c r="A1272" s="7">
        <v>45727</v>
      </c>
      <c r="B1272" s="8">
        <v>2073.83</v>
      </c>
      <c r="C1272" s="8">
        <v>169.9</v>
      </c>
      <c r="D1272" s="8">
        <v>724.59</v>
      </c>
      <c r="E1272" s="8">
        <v>7351</v>
      </c>
      <c r="F1272" s="9">
        <v>542.02</v>
      </c>
      <c r="G1272" s="7">
        <v>45727</v>
      </c>
      <c r="H1272" s="8">
        <v>2912.89990234375</v>
      </c>
      <c r="I1272" s="8">
        <v>279.85000610351563</v>
      </c>
      <c r="J1272" s="8">
        <v>815175.05544982851</v>
      </c>
      <c r="K1272" t="str">
        <f t="shared" si="20"/>
        <v>OK</v>
      </c>
    </row>
    <row r="1273" spans="1:11" ht="15.6" x14ac:dyDescent="0.3">
      <c r="A1273" s="7">
        <v>45728</v>
      </c>
      <c r="B1273" s="8">
        <v>2064.79</v>
      </c>
      <c r="C1273" s="8">
        <v>165.12</v>
      </c>
      <c r="D1273" s="8">
        <v>733.83</v>
      </c>
      <c r="E1273" s="8">
        <v>7350</v>
      </c>
      <c r="F1273" s="9">
        <v>544.95000000000005</v>
      </c>
      <c r="G1273" s="7">
        <v>45728</v>
      </c>
      <c r="H1273" s="8">
        <v>2939.10009765625</v>
      </c>
      <c r="I1273" s="8">
        <v>278.404052734375</v>
      </c>
      <c r="J1273" s="8">
        <v>818257.37857949734</v>
      </c>
      <c r="K1273" t="str">
        <f t="shared" si="20"/>
        <v>OK</v>
      </c>
    </row>
    <row r="1274" spans="1:11" ht="15.6" x14ac:dyDescent="0.3">
      <c r="A1274" s="7">
        <v>45729</v>
      </c>
      <c r="B1274" s="8">
        <v>2049.9899999999998</v>
      </c>
      <c r="C1274" s="8">
        <v>165.06</v>
      </c>
      <c r="D1274" s="8">
        <v>739.75</v>
      </c>
      <c r="E1274" s="8">
        <v>7350.05</v>
      </c>
      <c r="F1274" s="9">
        <v>558.74</v>
      </c>
      <c r="G1274" s="7">
        <v>45729</v>
      </c>
      <c r="H1274" s="8">
        <v>2984.300048828125</v>
      </c>
      <c r="I1274" s="8">
        <v>279.95001220703119</v>
      </c>
      <c r="J1274" s="8">
        <v>835454.83509887755</v>
      </c>
      <c r="K1274" t="str">
        <f t="shared" si="20"/>
        <v>OK</v>
      </c>
    </row>
    <row r="1275" spans="1:11" ht="15.6" x14ac:dyDescent="0.3">
      <c r="A1275" s="7">
        <v>45730</v>
      </c>
      <c r="B1275" s="8">
        <v>2068</v>
      </c>
      <c r="C1275" s="8">
        <v>166.96</v>
      </c>
      <c r="D1275" s="8">
        <v>759.99</v>
      </c>
      <c r="E1275" s="8">
        <v>7336.05</v>
      </c>
      <c r="F1275" s="9">
        <v>549.54</v>
      </c>
      <c r="G1275" s="7">
        <v>45730</v>
      </c>
      <c r="H1275" s="8">
        <v>2994.5</v>
      </c>
      <c r="I1275" s="8">
        <v>278.49545288085938</v>
      </c>
      <c r="J1275" s="8">
        <v>833954.6336517334</v>
      </c>
      <c r="K1275" t="str">
        <f t="shared" si="20"/>
        <v>OK</v>
      </c>
    </row>
    <row r="1276" spans="1:11" ht="15.6" x14ac:dyDescent="0.3">
      <c r="A1276" s="7">
        <v>45733</v>
      </c>
      <c r="B1276" s="8">
        <v>2059.91</v>
      </c>
      <c r="C1276" s="8">
        <v>165.01</v>
      </c>
      <c r="D1276" s="8">
        <v>750.31</v>
      </c>
      <c r="E1276" s="8">
        <v>7350</v>
      </c>
      <c r="F1276" s="9">
        <v>583.80999999999995</v>
      </c>
      <c r="G1276" s="7">
        <v>45733</v>
      </c>
      <c r="H1276" s="8">
        <v>3000</v>
      </c>
      <c r="I1276" s="8">
        <v>277.99972534179688</v>
      </c>
      <c r="J1276" s="8">
        <v>833999.17602539063</v>
      </c>
      <c r="K1276" t="str">
        <f t="shared" si="20"/>
        <v>OK</v>
      </c>
    </row>
    <row r="1277" spans="1:11" ht="15.6" x14ac:dyDescent="0.3">
      <c r="A1277" s="7">
        <v>45734</v>
      </c>
      <c r="B1277" s="8">
        <v>2053.19</v>
      </c>
      <c r="C1277" s="8">
        <v>169.9</v>
      </c>
      <c r="D1277" s="8">
        <v>754.17</v>
      </c>
      <c r="E1277" s="8">
        <v>7467.17</v>
      </c>
      <c r="F1277" s="9">
        <v>584.09</v>
      </c>
      <c r="G1277" s="7">
        <v>45734</v>
      </c>
      <c r="H1277" s="8">
        <v>3035.10009765625</v>
      </c>
      <c r="I1277" s="8">
        <v>279.95001220703119</v>
      </c>
      <c r="J1277" s="8">
        <v>849676.30938842893</v>
      </c>
      <c r="K1277" t="str">
        <f t="shared" si="20"/>
        <v>OK</v>
      </c>
    </row>
    <row r="1278" spans="1:11" ht="15.6" x14ac:dyDescent="0.3">
      <c r="A1278" s="7">
        <v>45735</v>
      </c>
      <c r="B1278" s="8">
        <v>2044.67</v>
      </c>
      <c r="C1278" s="8">
        <v>173.63</v>
      </c>
      <c r="D1278" s="8">
        <v>740.17</v>
      </c>
      <c r="E1278" s="8">
        <v>7402.33</v>
      </c>
      <c r="F1278" s="9">
        <v>595.16999999999996</v>
      </c>
      <c r="G1278" s="7">
        <v>45735</v>
      </c>
      <c r="H1278" s="8">
        <v>3035.89990234375</v>
      </c>
      <c r="I1278" s="8">
        <v>280</v>
      </c>
      <c r="J1278" s="8">
        <v>850051.97265625</v>
      </c>
      <c r="K1278" t="str">
        <f t="shared" si="20"/>
        <v>OK</v>
      </c>
    </row>
    <row r="1279" spans="1:11" ht="15.6" x14ac:dyDescent="0.3">
      <c r="A1279" s="7">
        <v>45736</v>
      </c>
      <c r="B1279" s="8">
        <v>2053.69</v>
      </c>
      <c r="C1279" s="8">
        <v>174.49</v>
      </c>
      <c r="D1279" s="8">
        <v>742</v>
      </c>
      <c r="E1279" s="8">
        <v>7383.92</v>
      </c>
      <c r="F1279" s="9">
        <v>588.76</v>
      </c>
      <c r="G1279" s="7">
        <v>45736</v>
      </c>
      <c r="H1279" s="8">
        <v>3040</v>
      </c>
      <c r="I1279" s="8">
        <v>280</v>
      </c>
      <c r="J1279" s="8">
        <v>851200</v>
      </c>
      <c r="K1279" t="str">
        <f t="shared" si="20"/>
        <v>OK</v>
      </c>
    </row>
    <row r="1280" spans="1:11" ht="15.6" x14ac:dyDescent="0.3">
      <c r="A1280" s="7">
        <v>45737</v>
      </c>
      <c r="B1280" s="8">
        <v>2051.5500000000002</v>
      </c>
      <c r="C1280" s="8">
        <v>181.42</v>
      </c>
      <c r="D1280" s="8">
        <v>744.95</v>
      </c>
      <c r="E1280" s="8">
        <v>7398.55</v>
      </c>
      <c r="F1280" s="9">
        <v>585.1</v>
      </c>
      <c r="G1280" s="7">
        <v>45737</v>
      </c>
      <c r="H1280" s="8">
        <v>3018.199951171875</v>
      </c>
      <c r="I1280" s="8">
        <v>280</v>
      </c>
      <c r="J1280" s="8">
        <v>845095.986328125</v>
      </c>
      <c r="K1280" t="str">
        <f t="shared" si="20"/>
        <v>OK</v>
      </c>
    </row>
    <row r="1281" spans="1:11" ht="15.6" x14ac:dyDescent="0.3">
      <c r="A1281" s="7">
        <v>45740</v>
      </c>
      <c r="B1281" s="8">
        <v>2041.23</v>
      </c>
      <c r="C1281" s="8">
        <v>175.76</v>
      </c>
      <c r="D1281" s="8">
        <v>742.08</v>
      </c>
      <c r="E1281" s="8">
        <v>7374.94</v>
      </c>
      <c r="F1281" s="9">
        <v>581.27</v>
      </c>
      <c r="G1281" s="7">
        <v>45740</v>
      </c>
      <c r="H1281" s="8">
        <v>3013.10009765625</v>
      </c>
      <c r="I1281" s="8">
        <v>278.043212890625</v>
      </c>
      <c r="J1281" s="8">
        <v>837772.0319133997</v>
      </c>
      <c r="K1281" t="str">
        <f t="shared" si="20"/>
        <v>OK</v>
      </c>
    </row>
    <row r="1282" spans="1:11" ht="15.6" x14ac:dyDescent="0.3">
      <c r="A1282" s="7">
        <v>45741</v>
      </c>
      <c r="B1282" s="8">
        <v>2060</v>
      </c>
      <c r="C1282" s="8">
        <v>175.05</v>
      </c>
      <c r="D1282" s="8">
        <v>740.4</v>
      </c>
      <c r="E1282" s="8">
        <v>7374.98</v>
      </c>
      <c r="F1282" s="9">
        <v>583.91999999999996</v>
      </c>
      <c r="G1282" s="7">
        <v>45741</v>
      </c>
      <c r="H1282" s="8">
        <v>3023.699951171875</v>
      </c>
      <c r="I1282" s="8">
        <v>280.10000610351563</v>
      </c>
      <c r="J1282" s="8">
        <v>846938.37477844208</v>
      </c>
      <c r="K1282" t="str">
        <f t="shared" si="20"/>
        <v>OK</v>
      </c>
    </row>
    <row r="1283" spans="1:11" ht="15.6" x14ac:dyDescent="0.3">
      <c r="A1283" s="7">
        <v>45742</v>
      </c>
      <c r="B1283" s="8">
        <v>2069.44</v>
      </c>
      <c r="C1283" s="8">
        <v>169.99</v>
      </c>
      <c r="D1283" s="8">
        <v>737.89</v>
      </c>
      <c r="E1283" s="8">
        <v>7385.78</v>
      </c>
      <c r="F1283" s="9">
        <v>555.14</v>
      </c>
      <c r="G1283" s="7">
        <v>45742</v>
      </c>
      <c r="H1283" s="8">
        <v>3020.89990234375</v>
      </c>
      <c r="I1283" s="8">
        <v>280</v>
      </c>
      <c r="J1283" s="8">
        <v>845851.97265625</v>
      </c>
      <c r="K1283" t="str">
        <f t="shared" si="20"/>
        <v>OK</v>
      </c>
    </row>
    <row r="1284" spans="1:11" ht="15.6" x14ac:dyDescent="0.3">
      <c r="A1284" s="7">
        <v>45743</v>
      </c>
      <c r="B1284" s="8">
        <v>2064.35</v>
      </c>
      <c r="C1284" s="8">
        <v>163.22999999999999</v>
      </c>
      <c r="D1284" s="8">
        <v>737.26</v>
      </c>
      <c r="E1284" s="8">
        <v>7371.5</v>
      </c>
      <c r="F1284" s="9">
        <v>549.38</v>
      </c>
      <c r="G1284" s="7">
        <v>45743</v>
      </c>
      <c r="H1284" s="8">
        <v>3060.199951171875</v>
      </c>
      <c r="I1284" s="8">
        <v>280.04998779296881</v>
      </c>
      <c r="J1284" s="8">
        <v>857008.95896972716</v>
      </c>
      <c r="K1284" t="str">
        <f t="shared" si="20"/>
        <v>OK</v>
      </c>
    </row>
    <row r="1299" spans="7:10" ht="15.6" x14ac:dyDescent="0.3">
      <c r="G1299" s="10"/>
      <c r="H1299" s="11"/>
      <c r="I1299" s="11"/>
      <c r="J1299" s="11"/>
    </row>
    <row r="1300" spans="7:10" ht="15.6" x14ac:dyDescent="0.3">
      <c r="G1300" s="10"/>
      <c r="H1300" s="11"/>
      <c r="I1300" s="11"/>
      <c r="J130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197F-6377-4583-B024-C2A0A5F39D10}">
  <dimension ref="A1:M1300"/>
  <sheetViews>
    <sheetView zoomScale="72" workbookViewId="0">
      <selection sqref="A1:M1048576"/>
    </sheetView>
  </sheetViews>
  <sheetFormatPr defaultRowHeight="14.4" x14ac:dyDescent="0.3"/>
  <cols>
    <col min="1" max="1" width="10.88671875" bestFit="1" customWidth="1"/>
    <col min="2" max="2" width="8.77734375" bestFit="1" customWidth="1"/>
    <col min="3" max="3" width="18.44140625" bestFit="1" customWidth="1"/>
    <col min="4" max="4" width="13.33203125" bestFit="1" customWidth="1"/>
    <col min="5" max="5" width="17.77734375" customWidth="1"/>
    <col min="6" max="6" width="13.33203125" bestFit="1" customWidth="1"/>
    <col min="7" max="7" width="21" bestFit="1" customWidth="1"/>
    <col min="8" max="8" width="13.33203125" bestFit="1" customWidth="1"/>
    <col min="9" max="9" width="14.44140625" bestFit="1" customWidth="1"/>
    <col min="10" max="10" width="13.33203125" bestFit="1" customWidth="1"/>
    <col min="11" max="11" width="19" bestFit="1" customWidth="1"/>
    <col min="12" max="12" width="13.33203125" bestFit="1" customWidth="1"/>
    <col min="13" max="13" width="24.5546875" bestFit="1" customWidth="1"/>
  </cols>
  <sheetData>
    <row r="1" spans="1:13" x14ac:dyDescent="0.3">
      <c r="A1" s="1" t="s">
        <v>0</v>
      </c>
      <c r="B1" s="1" t="s">
        <v>1</v>
      </c>
      <c r="C1" s="1" t="s">
        <v>9</v>
      </c>
      <c r="D1" s="1" t="s">
        <v>2</v>
      </c>
      <c r="E1" s="1" t="s">
        <v>10</v>
      </c>
      <c r="F1" s="1" t="s">
        <v>3</v>
      </c>
      <c r="G1" s="1" t="s">
        <v>11</v>
      </c>
      <c r="H1" s="1" t="s">
        <v>4</v>
      </c>
      <c r="I1" s="1" t="s">
        <v>12</v>
      </c>
      <c r="J1" s="1" t="s">
        <v>5</v>
      </c>
      <c r="K1" s="1" t="s">
        <v>13</v>
      </c>
      <c r="L1" s="2" t="s">
        <v>6</v>
      </c>
      <c r="M1" s="2" t="s">
        <v>14</v>
      </c>
    </row>
    <row r="2" spans="1:13" ht="15.6" x14ac:dyDescent="0.3">
      <c r="A2" s="7">
        <v>43831</v>
      </c>
      <c r="B2" s="8">
        <v>1185.99</v>
      </c>
      <c r="C2" s="8"/>
      <c r="D2" s="8">
        <v>39.42</v>
      </c>
      <c r="E2" s="8"/>
      <c r="F2" s="8">
        <v>675</v>
      </c>
      <c r="G2" s="8"/>
      <c r="H2" s="8">
        <v>8212.5</v>
      </c>
      <c r="I2" s="8"/>
      <c r="J2" s="8">
        <v>404.04</v>
      </c>
      <c r="K2" s="8"/>
      <c r="L2" s="5">
        <v>235000.01080800002</v>
      </c>
      <c r="M2" s="12"/>
    </row>
    <row r="3" spans="1:13" ht="15.6" x14ac:dyDescent="0.3">
      <c r="A3" s="7">
        <v>43832</v>
      </c>
      <c r="B3" s="8">
        <v>1198</v>
      </c>
      <c r="C3" s="8">
        <f>(B3-B2)/B2</f>
        <v>1.0126560932216958E-2</v>
      </c>
      <c r="D3" s="8">
        <v>38.96</v>
      </c>
      <c r="E3" s="8">
        <f>(D3-D2)/D2</f>
        <v>-1.166920345002539E-2</v>
      </c>
      <c r="F3" s="8">
        <v>688.5</v>
      </c>
      <c r="G3" s="8">
        <f>(F3-F2)/F2</f>
        <v>0.02</v>
      </c>
      <c r="H3" s="8">
        <v>8250</v>
      </c>
      <c r="I3" s="8">
        <f>(H3-H2)/H2</f>
        <v>4.5662100456621002E-3</v>
      </c>
      <c r="J3" s="8">
        <v>418.12</v>
      </c>
      <c r="K3" s="8">
        <f>(J3-J2)/J2</f>
        <v>3.4848034848034809E-2</v>
      </c>
      <c r="L3" s="8">
        <v>235120.18570709231</v>
      </c>
      <c r="M3" s="12">
        <f>(L3-L2)/L2</f>
        <v>5.1138252580966383E-4</v>
      </c>
    </row>
    <row r="4" spans="1:13" ht="15.6" x14ac:dyDescent="0.3">
      <c r="A4" s="7">
        <v>43833</v>
      </c>
      <c r="B4" s="8">
        <v>1189.99</v>
      </c>
      <c r="C4" s="8">
        <f t="shared" ref="C4:C67" si="0">(B4-B3)/B3</f>
        <v>-6.6861435726210273E-3</v>
      </c>
      <c r="D4" s="8">
        <v>39.56</v>
      </c>
      <c r="E4" s="8">
        <f t="shared" ref="E4:E67" si="1">(D4-D3)/D3</f>
        <v>1.5400410677618106E-2</v>
      </c>
      <c r="F4" s="8">
        <v>674.94</v>
      </c>
      <c r="G4" s="8">
        <f t="shared" ref="G4:G67" si="2">(F4-F3)/F3</f>
        <v>-1.9694989106753734E-2</v>
      </c>
      <c r="H4" s="8">
        <v>8175</v>
      </c>
      <c r="I4" s="8">
        <f t="shared" ref="I4:I67" si="3">(H4-H3)/H3</f>
        <v>-9.0909090909090905E-3</v>
      </c>
      <c r="J4" s="8">
        <v>410.43</v>
      </c>
      <c r="K4" s="8">
        <f t="shared" ref="K4:K67" si="4">(J4-J3)/J3</f>
        <v>-1.839184922988615E-2</v>
      </c>
      <c r="L4" s="8">
        <v>238576.79248046881</v>
      </c>
      <c r="M4" s="12">
        <f t="shared" ref="M4:M67" si="5">(L4-L3)/L3</f>
        <v>1.4701446253885919E-2</v>
      </c>
    </row>
    <row r="5" spans="1:13" ht="15.6" x14ac:dyDescent="0.3">
      <c r="A5" s="7">
        <v>43836</v>
      </c>
      <c r="B5" s="8">
        <v>1130.5</v>
      </c>
      <c r="C5" s="8">
        <f t="shared" si="0"/>
        <v>-4.9992016739636477E-2</v>
      </c>
      <c r="D5" s="8">
        <v>38.49</v>
      </c>
      <c r="E5" s="8">
        <f t="shared" si="1"/>
        <v>-2.7047522750252788E-2</v>
      </c>
      <c r="F5" s="8">
        <v>671.26</v>
      </c>
      <c r="G5" s="8">
        <f t="shared" si="2"/>
        <v>-5.4523365039856331E-3</v>
      </c>
      <c r="H5" s="8">
        <v>8106.5</v>
      </c>
      <c r="I5" s="8">
        <f t="shared" si="3"/>
        <v>-8.37920489296636E-3</v>
      </c>
      <c r="J5" s="8">
        <v>392.07</v>
      </c>
      <c r="K5" s="8">
        <f t="shared" si="4"/>
        <v>-4.4733572107302132E-2</v>
      </c>
      <c r="L5" s="8">
        <v>241899.57767883319</v>
      </c>
      <c r="M5" s="12">
        <f t="shared" si="5"/>
        <v>1.3927529009915745E-2</v>
      </c>
    </row>
    <row r="6" spans="1:13" ht="15.6" x14ac:dyDescent="0.3">
      <c r="A6" s="7">
        <v>43837</v>
      </c>
      <c r="B6" s="8">
        <v>1077.3499999999999</v>
      </c>
      <c r="C6" s="8">
        <f t="shared" si="0"/>
        <v>-4.7014595311809015E-2</v>
      </c>
      <c r="D6" s="8">
        <v>38.69</v>
      </c>
      <c r="E6" s="8">
        <f t="shared" si="1"/>
        <v>5.1961548454142826E-3</v>
      </c>
      <c r="F6" s="8">
        <v>665</v>
      </c>
      <c r="G6" s="8">
        <f t="shared" si="2"/>
        <v>-9.3257456127282881E-3</v>
      </c>
      <c r="H6" s="8">
        <v>8000</v>
      </c>
      <c r="I6" s="8">
        <f t="shared" si="3"/>
        <v>-1.3137605625115649E-2</v>
      </c>
      <c r="J6" s="8">
        <v>402.53</v>
      </c>
      <c r="K6" s="8">
        <f t="shared" si="4"/>
        <v>2.6678909378427269E-2</v>
      </c>
      <c r="L6" s="8">
        <v>243000.29714233431</v>
      </c>
      <c r="M6" s="12">
        <f t="shared" si="5"/>
        <v>4.5503157717891344E-3</v>
      </c>
    </row>
    <row r="7" spans="1:13" ht="15.6" x14ac:dyDescent="0.3">
      <c r="A7" s="7">
        <v>43838</v>
      </c>
      <c r="B7" s="8">
        <v>1028.78</v>
      </c>
      <c r="C7" s="8">
        <f t="shared" si="0"/>
        <v>-4.5082842159001199E-2</v>
      </c>
      <c r="D7" s="8">
        <v>37.42</v>
      </c>
      <c r="E7" s="8">
        <f t="shared" si="1"/>
        <v>-3.2825019384853868E-2</v>
      </c>
      <c r="F7" s="8">
        <v>667</v>
      </c>
      <c r="G7" s="8">
        <f t="shared" si="2"/>
        <v>3.0075187969924814E-3</v>
      </c>
      <c r="H7" s="8">
        <v>8001</v>
      </c>
      <c r="I7" s="8">
        <f t="shared" si="3"/>
        <v>1.25E-4</v>
      </c>
      <c r="J7" s="8">
        <v>394.13</v>
      </c>
      <c r="K7" s="8">
        <f t="shared" si="4"/>
        <v>-2.0868009837776012E-2</v>
      </c>
      <c r="L7" s="8">
        <v>240618.30377197271</v>
      </c>
      <c r="M7" s="12">
        <f t="shared" si="5"/>
        <v>-9.8024298668506361E-3</v>
      </c>
    </row>
    <row r="8" spans="1:13" ht="15.6" x14ac:dyDescent="0.3">
      <c r="A8" s="7">
        <v>43839</v>
      </c>
      <c r="B8" s="8">
        <v>1041.25</v>
      </c>
      <c r="C8" s="8">
        <f t="shared" si="0"/>
        <v>1.2121153210598989E-2</v>
      </c>
      <c r="D8" s="8">
        <v>39.29</v>
      </c>
      <c r="E8" s="8">
        <f t="shared" si="1"/>
        <v>4.9973276322821947E-2</v>
      </c>
      <c r="F8" s="8">
        <v>666.25</v>
      </c>
      <c r="G8" s="8">
        <f t="shared" si="2"/>
        <v>-1.1244377811094452E-3</v>
      </c>
      <c r="H8" s="8">
        <v>8025.333333333333</v>
      </c>
      <c r="I8" s="8">
        <f t="shared" si="3"/>
        <v>3.0412865058533972E-3</v>
      </c>
      <c r="J8" s="8">
        <v>405.33</v>
      </c>
      <c r="K8" s="8">
        <f t="shared" si="4"/>
        <v>2.841701976505211E-2</v>
      </c>
      <c r="L8" s="8">
        <v>239349.71746826169</v>
      </c>
      <c r="M8" s="12">
        <f t="shared" si="5"/>
        <v>-5.272193693598758E-3</v>
      </c>
    </row>
    <row r="9" spans="1:13" ht="15.6" x14ac:dyDescent="0.3">
      <c r="A9" s="7">
        <v>43840</v>
      </c>
      <c r="B9" s="8">
        <v>1050</v>
      </c>
      <c r="C9" s="8">
        <f t="shared" si="0"/>
        <v>8.4033613445378148E-3</v>
      </c>
      <c r="D9" s="8">
        <v>40.71</v>
      </c>
      <c r="E9" s="8">
        <f t="shared" si="1"/>
        <v>3.6141511835072582E-2</v>
      </c>
      <c r="F9" s="8">
        <v>670</v>
      </c>
      <c r="G9" s="8">
        <f t="shared" si="2"/>
        <v>5.6285178236397749E-3</v>
      </c>
      <c r="H9" s="8">
        <v>8025.333333333333</v>
      </c>
      <c r="I9" s="8">
        <f t="shared" si="3"/>
        <v>0</v>
      </c>
      <c r="J9" s="8">
        <v>403.05</v>
      </c>
      <c r="K9" s="8">
        <f t="shared" si="4"/>
        <v>-5.625046258604033E-3</v>
      </c>
      <c r="L9" s="8">
        <v>239855</v>
      </c>
      <c r="M9" s="12">
        <f t="shared" si="5"/>
        <v>2.1110638319650908E-3</v>
      </c>
    </row>
    <row r="10" spans="1:13" ht="15.6" x14ac:dyDescent="0.3">
      <c r="A10" s="7">
        <v>43843</v>
      </c>
      <c r="B10" s="8">
        <v>1045.58</v>
      </c>
      <c r="C10" s="8">
        <f t="shared" si="0"/>
        <v>-4.2095238095238791E-3</v>
      </c>
      <c r="D10" s="8">
        <v>40.61</v>
      </c>
      <c r="E10" s="8">
        <f t="shared" si="1"/>
        <v>-2.4563989191845105E-3</v>
      </c>
      <c r="F10" s="8">
        <v>668.73</v>
      </c>
      <c r="G10" s="8">
        <f t="shared" si="2"/>
        <v>-1.8955223880596744E-3</v>
      </c>
      <c r="H10" s="8">
        <v>8075</v>
      </c>
      <c r="I10" s="8">
        <f t="shared" si="3"/>
        <v>6.1887356703771773E-3</v>
      </c>
      <c r="J10" s="8">
        <v>402.83</v>
      </c>
      <c r="K10" s="8">
        <f t="shared" si="4"/>
        <v>-5.4583798536168534E-4</v>
      </c>
      <c r="L10" s="8">
        <v>237032.33905840109</v>
      </c>
      <c r="M10" s="12">
        <f t="shared" si="5"/>
        <v>-1.176819720914264E-2</v>
      </c>
    </row>
    <row r="11" spans="1:13" ht="15.6" x14ac:dyDescent="0.3">
      <c r="A11" s="7">
        <v>43844</v>
      </c>
      <c r="B11" s="8">
        <v>1051.99</v>
      </c>
      <c r="C11" s="8">
        <f t="shared" si="0"/>
        <v>6.1305686795846154E-3</v>
      </c>
      <c r="D11" s="8">
        <v>40.78</v>
      </c>
      <c r="E11" s="8">
        <f t="shared" si="1"/>
        <v>4.1861610440778558E-3</v>
      </c>
      <c r="F11" s="8">
        <v>670</v>
      </c>
      <c r="G11" s="8">
        <f t="shared" si="2"/>
        <v>1.8991222167391649E-3</v>
      </c>
      <c r="H11" s="8">
        <v>8000</v>
      </c>
      <c r="I11" s="8">
        <f t="shared" si="3"/>
        <v>-9.2879256965944269E-3</v>
      </c>
      <c r="J11" s="8">
        <v>396.8</v>
      </c>
      <c r="K11" s="8">
        <f t="shared" si="4"/>
        <v>-1.4969093662338884E-2</v>
      </c>
      <c r="L11" s="8">
        <v>238455.05318847671</v>
      </c>
      <c r="M11" s="12">
        <f t="shared" si="5"/>
        <v>6.0021941973288492E-3</v>
      </c>
    </row>
    <row r="12" spans="1:13" ht="15.6" x14ac:dyDescent="0.3">
      <c r="A12" s="7">
        <v>43845</v>
      </c>
      <c r="B12" s="8">
        <v>1052.73</v>
      </c>
      <c r="C12" s="8">
        <f t="shared" si="0"/>
        <v>7.034287398169271E-4</v>
      </c>
      <c r="D12" s="8">
        <v>40.340000000000003</v>
      </c>
      <c r="E12" s="8">
        <f t="shared" si="1"/>
        <v>-1.078960274644428E-2</v>
      </c>
      <c r="F12" s="8">
        <v>668.67</v>
      </c>
      <c r="G12" s="8">
        <f t="shared" si="2"/>
        <v>-1.9850746268657328E-3</v>
      </c>
      <c r="H12" s="8">
        <v>8037.5</v>
      </c>
      <c r="I12" s="8">
        <f t="shared" si="3"/>
        <v>4.6874999999999998E-3</v>
      </c>
      <c r="J12" s="8">
        <v>392.82</v>
      </c>
      <c r="K12" s="8">
        <f t="shared" si="4"/>
        <v>-1.0030241935483917E-2</v>
      </c>
      <c r="L12" s="8">
        <v>239799.44622802729</v>
      </c>
      <c r="M12" s="12">
        <f t="shared" si="5"/>
        <v>5.6379305935192548E-3</v>
      </c>
    </row>
    <row r="13" spans="1:13" ht="15.6" x14ac:dyDescent="0.3">
      <c r="A13" s="7">
        <v>43846</v>
      </c>
      <c r="B13" s="8">
        <v>1050</v>
      </c>
      <c r="C13" s="8">
        <f t="shared" si="0"/>
        <v>-2.5932575304209227E-3</v>
      </c>
      <c r="D13" s="8">
        <v>40.880000000000003</v>
      </c>
      <c r="E13" s="8">
        <f t="shared" si="1"/>
        <v>1.3386217154189368E-2</v>
      </c>
      <c r="F13" s="8">
        <v>684.8</v>
      </c>
      <c r="G13" s="8">
        <f t="shared" si="2"/>
        <v>2.4122511851885079E-2</v>
      </c>
      <c r="H13" s="8">
        <v>8018.75</v>
      </c>
      <c r="I13" s="8">
        <f t="shared" si="3"/>
        <v>-2.3328149300155523E-3</v>
      </c>
      <c r="J13" s="8">
        <v>391.33</v>
      </c>
      <c r="K13" s="8">
        <f t="shared" si="4"/>
        <v>-3.7930858917570622E-3</v>
      </c>
      <c r="L13" s="8">
        <v>239010.70472717291</v>
      </c>
      <c r="M13" s="12">
        <f t="shared" si="5"/>
        <v>-3.2891714858438617E-3</v>
      </c>
    </row>
    <row r="14" spans="1:13" ht="15.6" x14ac:dyDescent="0.3">
      <c r="A14" s="7">
        <v>43847</v>
      </c>
      <c r="B14" s="8">
        <v>1046.2</v>
      </c>
      <c r="C14" s="8">
        <f t="shared" si="0"/>
        <v>-3.6190476190475756E-3</v>
      </c>
      <c r="D14" s="8">
        <v>40.54</v>
      </c>
      <c r="E14" s="8">
        <f t="shared" si="1"/>
        <v>-8.3170254403131944E-3</v>
      </c>
      <c r="F14" s="8">
        <v>670</v>
      </c>
      <c r="G14" s="8">
        <f t="shared" si="2"/>
        <v>-2.1612149532710217E-2</v>
      </c>
      <c r="H14" s="8">
        <v>8028.125</v>
      </c>
      <c r="I14" s="8">
        <f t="shared" si="3"/>
        <v>1.1691348402182386E-3</v>
      </c>
      <c r="J14" s="8">
        <v>393.75</v>
      </c>
      <c r="K14" s="8">
        <f t="shared" si="4"/>
        <v>6.1840390463292257E-3</v>
      </c>
      <c r="L14" s="8">
        <v>240444.90753173831</v>
      </c>
      <c r="M14" s="12">
        <f t="shared" si="5"/>
        <v>6.000579790777661E-3</v>
      </c>
    </row>
    <row r="15" spans="1:13" ht="15.6" x14ac:dyDescent="0.3">
      <c r="A15" s="7">
        <v>43850</v>
      </c>
      <c r="B15" s="8">
        <v>1047.8499999999999</v>
      </c>
      <c r="C15" s="8">
        <f t="shared" si="0"/>
        <v>1.5771363028100397E-3</v>
      </c>
      <c r="D15" s="8">
        <v>40.79</v>
      </c>
      <c r="E15" s="8">
        <f t="shared" si="1"/>
        <v>6.1667488899851998E-3</v>
      </c>
      <c r="F15" s="8">
        <v>660.52</v>
      </c>
      <c r="G15" s="8">
        <f t="shared" si="2"/>
        <v>-1.4149253731343311E-2</v>
      </c>
      <c r="H15" s="8">
        <v>8023.4375</v>
      </c>
      <c r="I15" s="8">
        <f t="shared" si="3"/>
        <v>-5.8388478007006617E-4</v>
      </c>
      <c r="J15" s="8">
        <v>394.06</v>
      </c>
      <c r="K15" s="8">
        <f t="shared" si="4"/>
        <v>7.8730158730159312E-4</v>
      </c>
      <c r="L15" s="8">
        <v>239664.5512026787</v>
      </c>
      <c r="M15" s="12">
        <f t="shared" si="5"/>
        <v>-3.2454683156747702E-3</v>
      </c>
    </row>
    <row r="16" spans="1:13" ht="15.6" x14ac:dyDescent="0.3">
      <c r="A16" s="7">
        <v>43851</v>
      </c>
      <c r="B16" s="8">
        <v>1049.25</v>
      </c>
      <c r="C16" s="8">
        <f t="shared" si="0"/>
        <v>1.3360690938589409E-3</v>
      </c>
      <c r="D16" s="8">
        <v>41.15</v>
      </c>
      <c r="E16" s="8">
        <f t="shared" si="1"/>
        <v>8.8256925717087389E-3</v>
      </c>
      <c r="F16" s="8">
        <v>660</v>
      </c>
      <c r="G16" s="8">
        <f t="shared" si="2"/>
        <v>-7.8725852358744899E-4</v>
      </c>
      <c r="H16" s="8">
        <v>8017.1875</v>
      </c>
      <c r="I16" s="8">
        <f t="shared" si="3"/>
        <v>-7.7896786757546252E-4</v>
      </c>
      <c r="J16" s="8">
        <v>391.31</v>
      </c>
      <c r="K16" s="8">
        <f t="shared" si="4"/>
        <v>-6.9786326955285994E-3</v>
      </c>
      <c r="L16" s="8">
        <v>239685.6037597656</v>
      </c>
      <c r="M16" s="12">
        <f t="shared" si="5"/>
        <v>8.7841764588241246E-5</v>
      </c>
    </row>
    <row r="17" spans="1:13" ht="15.6" x14ac:dyDescent="0.3">
      <c r="A17" s="7">
        <v>43852</v>
      </c>
      <c r="B17" s="8">
        <v>1048</v>
      </c>
      <c r="C17" s="8">
        <f t="shared" si="0"/>
        <v>-1.1913271384322134E-3</v>
      </c>
      <c r="D17" s="8">
        <v>42.34</v>
      </c>
      <c r="E17" s="8">
        <f t="shared" si="1"/>
        <v>2.8918590522478856E-2</v>
      </c>
      <c r="F17" s="8">
        <v>660.13</v>
      </c>
      <c r="G17" s="8">
        <f t="shared" si="2"/>
        <v>1.9696969696969007E-4</v>
      </c>
      <c r="H17" s="8">
        <v>8013.541666666667</v>
      </c>
      <c r="I17" s="8">
        <f t="shared" si="3"/>
        <v>-4.5475216007272255E-4</v>
      </c>
      <c r="J17" s="8">
        <v>386.85</v>
      </c>
      <c r="K17" s="8">
        <f t="shared" si="4"/>
        <v>-1.1397613145587845E-2</v>
      </c>
      <c r="L17" s="8">
        <v>239516.20751953119</v>
      </c>
      <c r="M17" s="12">
        <f t="shared" si="5"/>
        <v>-7.0674349054433911E-4</v>
      </c>
    </row>
    <row r="18" spans="1:13" ht="15.6" x14ac:dyDescent="0.3">
      <c r="A18" s="7">
        <v>43853</v>
      </c>
      <c r="B18" s="8">
        <v>1043.8800000000001</v>
      </c>
      <c r="C18" s="8">
        <f t="shared" si="0"/>
        <v>-3.9312977099235603E-3</v>
      </c>
      <c r="D18" s="8">
        <v>41.37</v>
      </c>
      <c r="E18" s="8">
        <f t="shared" si="1"/>
        <v>-2.2909777987718608E-2</v>
      </c>
      <c r="F18" s="8">
        <v>660</v>
      </c>
      <c r="G18" s="8">
        <f t="shared" si="2"/>
        <v>-1.9693090754850629E-4</v>
      </c>
      <c r="H18" s="8">
        <v>8000</v>
      </c>
      <c r="I18" s="8">
        <f t="shared" si="3"/>
        <v>-1.6898479136878059E-3</v>
      </c>
      <c r="J18" s="8">
        <v>386.14</v>
      </c>
      <c r="K18" s="8">
        <f t="shared" si="4"/>
        <v>-1.8353366938090637E-3</v>
      </c>
      <c r="L18" s="8">
        <v>240948.3962402344</v>
      </c>
      <c r="M18" s="12">
        <f t="shared" si="5"/>
        <v>5.9795065041117331E-3</v>
      </c>
    </row>
    <row r="19" spans="1:13" ht="15.6" x14ac:dyDescent="0.3">
      <c r="A19" s="7">
        <v>43854</v>
      </c>
      <c r="B19" s="8">
        <v>1046.22</v>
      </c>
      <c r="C19" s="8">
        <f t="shared" si="0"/>
        <v>2.2416369697665613E-3</v>
      </c>
      <c r="D19" s="8">
        <v>41.63</v>
      </c>
      <c r="E19" s="8">
        <f t="shared" si="1"/>
        <v>6.2847474014987945E-3</v>
      </c>
      <c r="F19" s="8">
        <v>660</v>
      </c>
      <c r="G19" s="8">
        <f t="shared" si="2"/>
        <v>0</v>
      </c>
      <c r="H19" s="8">
        <v>8000.8405555555564</v>
      </c>
      <c r="I19" s="8">
        <f t="shared" si="3"/>
        <v>1.0506944444455258E-4</v>
      </c>
      <c r="J19" s="8">
        <v>384.83</v>
      </c>
      <c r="K19" s="8">
        <f t="shared" si="4"/>
        <v>-3.3925519241725858E-3</v>
      </c>
      <c r="L19" s="8">
        <v>241949.3962402344</v>
      </c>
      <c r="M19" s="12">
        <f t="shared" si="5"/>
        <v>4.1544165290976504E-3</v>
      </c>
    </row>
    <row r="20" spans="1:13" ht="15.6" x14ac:dyDescent="0.3">
      <c r="A20" s="7">
        <v>43857</v>
      </c>
      <c r="B20" s="8">
        <v>1046.8499999999999</v>
      </c>
      <c r="C20" s="8">
        <f t="shared" si="0"/>
        <v>6.0216780409462804E-4</v>
      </c>
      <c r="D20" s="8">
        <v>41.31</v>
      </c>
      <c r="E20" s="8">
        <f t="shared" si="1"/>
        <v>-7.6867643526303212E-3</v>
      </c>
      <c r="F20" s="8">
        <v>664</v>
      </c>
      <c r="G20" s="8">
        <f t="shared" si="2"/>
        <v>6.0606060606060606E-3</v>
      </c>
      <c r="H20" s="8">
        <v>7996.6068518518514</v>
      </c>
      <c r="I20" s="8">
        <f t="shared" si="3"/>
        <v>-5.2915736469279705E-4</v>
      </c>
      <c r="J20" s="8">
        <v>391.38</v>
      </c>
      <c r="K20" s="8">
        <f t="shared" si="4"/>
        <v>1.7020502559571788E-2</v>
      </c>
      <c r="L20" s="8">
        <v>242827.20751953119</v>
      </c>
      <c r="M20" s="12">
        <f t="shared" si="5"/>
        <v>3.6280779904290339E-3</v>
      </c>
    </row>
    <row r="21" spans="1:13" ht="15.6" x14ac:dyDescent="0.3">
      <c r="A21" s="7">
        <v>43858</v>
      </c>
      <c r="B21" s="8">
        <v>1072.47</v>
      </c>
      <c r="C21" s="8">
        <f t="shared" si="0"/>
        <v>2.4473420260782461E-2</v>
      </c>
      <c r="D21" s="8">
        <v>41.11</v>
      </c>
      <c r="E21" s="8">
        <f t="shared" si="1"/>
        <v>-4.8414427499395502E-3</v>
      </c>
      <c r="F21" s="8">
        <v>650.63</v>
      </c>
      <c r="G21" s="8">
        <f t="shared" si="2"/>
        <v>-2.0135542168674705E-2</v>
      </c>
      <c r="H21" s="8">
        <v>7988.98</v>
      </c>
      <c r="I21" s="8">
        <f t="shared" si="3"/>
        <v>-9.5376101303337193E-4</v>
      </c>
      <c r="J21" s="8">
        <v>389.56</v>
      </c>
      <c r="K21" s="8">
        <f t="shared" si="4"/>
        <v>-4.6502120701108719E-3</v>
      </c>
      <c r="L21" s="8">
        <v>241264.49249267581</v>
      </c>
      <c r="M21" s="12">
        <f t="shared" si="5"/>
        <v>-6.4355021944140604E-3</v>
      </c>
    </row>
    <row r="22" spans="1:13" ht="15.6" x14ac:dyDescent="0.3">
      <c r="A22" s="7">
        <v>43859</v>
      </c>
      <c r="B22" s="8">
        <v>1070.06</v>
      </c>
      <c r="C22" s="8">
        <f t="shared" si="0"/>
        <v>-2.247149104403929E-3</v>
      </c>
      <c r="D22" s="8">
        <v>41.26</v>
      </c>
      <c r="E22" s="8">
        <f t="shared" si="1"/>
        <v>3.648747263439518E-3</v>
      </c>
      <c r="F22" s="8">
        <v>650.01</v>
      </c>
      <c r="G22" s="8">
        <f t="shared" si="2"/>
        <v>-9.5292255198808006E-4</v>
      </c>
      <c r="H22" s="8">
        <v>7992.7934259259246</v>
      </c>
      <c r="I22" s="8">
        <f t="shared" si="3"/>
        <v>4.7733577076485397E-4</v>
      </c>
      <c r="J22" s="8">
        <v>387.68</v>
      </c>
      <c r="K22" s="8">
        <f t="shared" si="4"/>
        <v>-4.8259574905020934E-3</v>
      </c>
      <c r="L22" s="8">
        <v>241749.20751953119</v>
      </c>
      <c r="M22" s="12">
        <f t="shared" si="5"/>
        <v>2.0090607691477694E-3</v>
      </c>
    </row>
    <row r="23" spans="1:13" ht="15.6" x14ac:dyDescent="0.3">
      <c r="A23" s="7">
        <v>43860</v>
      </c>
      <c r="B23" s="8">
        <v>1065.1300000000001</v>
      </c>
      <c r="C23" s="8">
        <f t="shared" si="0"/>
        <v>-4.6072182868248848E-3</v>
      </c>
      <c r="D23" s="8">
        <v>41.03</v>
      </c>
      <c r="E23" s="8">
        <f t="shared" si="1"/>
        <v>-5.5744062045563958E-3</v>
      </c>
      <c r="F23" s="8">
        <v>650</v>
      </c>
      <c r="G23" s="8">
        <f t="shared" si="2"/>
        <v>-1.5384378701852135E-5</v>
      </c>
      <c r="H23" s="8">
        <v>7990.8867129629634</v>
      </c>
      <c r="I23" s="8">
        <f t="shared" si="3"/>
        <v>-2.3855401501762872E-4</v>
      </c>
      <c r="J23" s="8">
        <v>388.39</v>
      </c>
      <c r="K23" s="8">
        <f t="shared" si="4"/>
        <v>1.831407346264908E-3</v>
      </c>
      <c r="L23" s="8">
        <v>243938.1798324585</v>
      </c>
      <c r="M23" s="12">
        <f t="shared" si="5"/>
        <v>9.0547238412372246E-3</v>
      </c>
    </row>
    <row r="24" spans="1:13" ht="15.6" x14ac:dyDescent="0.3">
      <c r="A24" s="7">
        <v>43861</v>
      </c>
      <c r="B24" s="8">
        <v>1073.97</v>
      </c>
      <c r="C24" s="8">
        <f t="shared" si="0"/>
        <v>8.299456404382486E-3</v>
      </c>
      <c r="D24" s="8">
        <v>40.76</v>
      </c>
      <c r="E24" s="8">
        <f t="shared" si="1"/>
        <v>-6.5805508164758254E-3</v>
      </c>
      <c r="F24" s="8">
        <v>685.75</v>
      </c>
      <c r="G24" s="8">
        <f t="shared" si="2"/>
        <v>5.5E-2</v>
      </c>
      <c r="H24" s="8">
        <v>7991.8400694444445</v>
      </c>
      <c r="I24" s="8">
        <f t="shared" si="3"/>
        <v>1.1930546830734953E-4</v>
      </c>
      <c r="J24" s="8">
        <v>384.47</v>
      </c>
      <c r="K24" s="8">
        <f t="shared" si="4"/>
        <v>-1.0092947810190683E-2</v>
      </c>
      <c r="L24" s="8">
        <v>243766.6037597656</v>
      </c>
      <c r="M24" s="12">
        <f t="shared" si="5"/>
        <v>-7.0335882972785149E-4</v>
      </c>
    </row>
    <row r="25" spans="1:13" ht="15.6" x14ac:dyDescent="0.3">
      <c r="A25" s="7">
        <v>43864</v>
      </c>
      <c r="B25" s="8">
        <v>1058.49</v>
      </c>
      <c r="C25" s="8">
        <f t="shared" si="0"/>
        <v>-1.4413810441632464E-2</v>
      </c>
      <c r="D25" s="8">
        <v>40</v>
      </c>
      <c r="E25" s="8">
        <f t="shared" si="1"/>
        <v>-1.8645731108930277E-2</v>
      </c>
      <c r="F25" s="8">
        <v>649.98</v>
      </c>
      <c r="G25" s="8">
        <f t="shared" si="2"/>
        <v>-5.2161866569449482E-2</v>
      </c>
      <c r="H25" s="8">
        <v>7991.3633912037039</v>
      </c>
      <c r="I25" s="8">
        <f t="shared" si="3"/>
        <v>-5.9645618105274242E-5</v>
      </c>
      <c r="J25" s="8">
        <v>368.18</v>
      </c>
      <c r="K25" s="8">
        <f t="shared" si="4"/>
        <v>-4.2370015865997396E-2</v>
      </c>
      <c r="L25" s="8">
        <v>242888.79248046881</v>
      </c>
      <c r="M25" s="12">
        <f t="shared" si="5"/>
        <v>-3.6010317482286433E-3</v>
      </c>
    </row>
    <row r="26" spans="1:13" ht="15.6" x14ac:dyDescent="0.3">
      <c r="A26" s="7">
        <v>43865</v>
      </c>
      <c r="B26" s="8">
        <v>1049.94</v>
      </c>
      <c r="C26" s="8">
        <f t="shared" si="0"/>
        <v>-8.0775444264943024E-3</v>
      </c>
      <c r="D26" s="8">
        <v>40.200000000000003</v>
      </c>
      <c r="E26" s="8">
        <f t="shared" si="1"/>
        <v>5.0000000000000712E-3</v>
      </c>
      <c r="F26" s="8">
        <v>647</v>
      </c>
      <c r="G26" s="8">
        <f t="shared" si="2"/>
        <v>-4.5847564540447677E-3</v>
      </c>
      <c r="H26" s="8">
        <v>7977.7344868827158</v>
      </c>
      <c r="I26" s="8">
        <f t="shared" si="3"/>
        <v>-1.7054542077250289E-3</v>
      </c>
      <c r="J26" s="8">
        <v>368.73</v>
      </c>
      <c r="K26" s="8">
        <f t="shared" si="4"/>
        <v>1.4938345374545367E-3</v>
      </c>
      <c r="L26" s="8">
        <v>237263.27329183559</v>
      </c>
      <c r="M26" s="12">
        <f t="shared" si="5"/>
        <v>-2.3160884169184451E-2</v>
      </c>
    </row>
    <row r="27" spans="1:13" ht="15.6" x14ac:dyDescent="0.3">
      <c r="A27" s="7">
        <v>43867</v>
      </c>
      <c r="B27" s="8">
        <v>1044.54</v>
      </c>
      <c r="C27" s="8">
        <f t="shared" si="0"/>
        <v>-5.1431510372022121E-3</v>
      </c>
      <c r="D27" s="8">
        <v>40.33</v>
      </c>
      <c r="E27" s="8">
        <f t="shared" si="1"/>
        <v>3.2338308457710309E-3</v>
      </c>
      <c r="F27" s="8">
        <v>659.9</v>
      </c>
      <c r="G27" s="8">
        <f t="shared" si="2"/>
        <v>1.9938176197836131E-2</v>
      </c>
      <c r="H27" s="8">
        <v>7848.0244695216052</v>
      </c>
      <c r="I27" s="8">
        <f t="shared" si="3"/>
        <v>-1.6259004053642626E-2</v>
      </c>
      <c r="J27" s="8">
        <v>367.4</v>
      </c>
      <c r="K27" s="8">
        <f t="shared" si="4"/>
        <v>-3.6069752935753555E-3</v>
      </c>
      <c r="L27" s="8">
        <v>240634.12124633789</v>
      </c>
      <c r="M27" s="12">
        <f t="shared" si="5"/>
        <v>1.420720496575183E-2</v>
      </c>
    </row>
    <row r="28" spans="1:13" ht="15.6" x14ac:dyDescent="0.3">
      <c r="A28" s="7">
        <v>43868</v>
      </c>
      <c r="B28" s="8">
        <v>1040.57</v>
      </c>
      <c r="C28" s="8">
        <f t="shared" si="0"/>
        <v>-3.8007161046968306E-3</v>
      </c>
      <c r="D28" s="8">
        <v>39.58</v>
      </c>
      <c r="E28" s="8">
        <f t="shared" si="1"/>
        <v>-1.8596578229605754E-2</v>
      </c>
      <c r="F28" s="8">
        <v>641.72749999999996</v>
      </c>
      <c r="G28" s="8">
        <f t="shared" si="2"/>
        <v>-2.7538263373238392E-2</v>
      </c>
      <c r="H28" s="8">
        <v>7950</v>
      </c>
      <c r="I28" s="8">
        <f t="shared" si="3"/>
        <v>1.2993783451418188E-2</v>
      </c>
      <c r="J28" s="8">
        <v>356.93</v>
      </c>
      <c r="K28" s="8">
        <f t="shared" si="4"/>
        <v>-2.8497550353837699E-2</v>
      </c>
      <c r="L28" s="8">
        <v>240780.09625244141</v>
      </c>
      <c r="M28" s="12">
        <f t="shared" si="5"/>
        <v>6.0662638094487263E-4</v>
      </c>
    </row>
    <row r="29" spans="1:13" ht="15.6" x14ac:dyDescent="0.3">
      <c r="A29" s="7">
        <v>43871</v>
      </c>
      <c r="B29" s="8">
        <v>1000</v>
      </c>
      <c r="C29" s="8">
        <f t="shared" si="0"/>
        <v>-3.8988246826258628E-2</v>
      </c>
      <c r="D29" s="8">
        <v>38.85</v>
      </c>
      <c r="E29" s="8">
        <f t="shared" si="1"/>
        <v>-1.8443658413339992E-2</v>
      </c>
      <c r="F29" s="8">
        <v>630.01</v>
      </c>
      <c r="G29" s="8">
        <f t="shared" si="2"/>
        <v>-1.8259307883797989E-2</v>
      </c>
      <c r="H29" s="8">
        <v>7473</v>
      </c>
      <c r="I29" s="8">
        <f t="shared" si="3"/>
        <v>-0.06</v>
      </c>
      <c r="J29" s="8">
        <v>344.64</v>
      </c>
      <c r="K29" s="8">
        <f t="shared" si="4"/>
        <v>-3.4432521782982714E-2</v>
      </c>
      <c r="L29" s="8">
        <v>242739.9878619388</v>
      </c>
      <c r="M29" s="12">
        <f t="shared" si="5"/>
        <v>8.1397575630279082E-3</v>
      </c>
    </row>
    <row r="30" spans="1:13" ht="15.6" x14ac:dyDescent="0.3">
      <c r="A30" s="7">
        <v>43872</v>
      </c>
      <c r="B30" s="8">
        <v>1004.47</v>
      </c>
      <c r="C30" s="8">
        <f t="shared" si="0"/>
        <v>4.4700000000000269E-3</v>
      </c>
      <c r="D30" s="8">
        <v>39.81</v>
      </c>
      <c r="E30" s="8">
        <f t="shared" si="1"/>
        <v>2.4710424710424731E-2</v>
      </c>
      <c r="F30" s="8">
        <v>630</v>
      </c>
      <c r="G30" s="8">
        <f t="shared" si="2"/>
        <v>-1.5872763924367716E-5</v>
      </c>
      <c r="H30" s="8">
        <v>7562</v>
      </c>
      <c r="I30" s="8">
        <f t="shared" si="3"/>
        <v>1.1909541014318212E-2</v>
      </c>
      <c r="J30" s="8">
        <v>349.03</v>
      </c>
      <c r="K30" s="8">
        <f t="shared" si="4"/>
        <v>1.2737929433611846E-2</v>
      </c>
      <c r="L30" s="8">
        <v>241102.3962402344</v>
      </c>
      <c r="M30" s="12">
        <f t="shared" si="5"/>
        <v>-6.74627874924258E-3</v>
      </c>
    </row>
    <row r="31" spans="1:13" ht="15.6" x14ac:dyDescent="0.3">
      <c r="A31" s="7">
        <v>43873</v>
      </c>
      <c r="B31" s="8">
        <v>1022.08</v>
      </c>
      <c r="C31" s="8">
        <f t="shared" si="0"/>
        <v>1.7531633597817769E-2</v>
      </c>
      <c r="D31" s="8">
        <v>40.1</v>
      </c>
      <c r="E31" s="8">
        <f t="shared" si="1"/>
        <v>7.2846018588294181E-3</v>
      </c>
      <c r="F31" s="8">
        <v>657.9</v>
      </c>
      <c r="G31" s="8">
        <f t="shared" si="2"/>
        <v>4.4285714285714248E-2</v>
      </c>
      <c r="H31" s="8">
        <v>7400</v>
      </c>
      <c r="I31" s="8">
        <f t="shared" si="3"/>
        <v>-2.1422903993652473E-2</v>
      </c>
      <c r="J31" s="8">
        <v>360.03</v>
      </c>
      <c r="K31" s="8">
        <f t="shared" si="4"/>
        <v>3.151591553734636E-2</v>
      </c>
      <c r="L31" s="8">
        <v>241379.6037597656</v>
      </c>
      <c r="M31" s="12">
        <f t="shared" si="5"/>
        <v>1.1497501636399427E-3</v>
      </c>
    </row>
    <row r="32" spans="1:13" ht="15.6" x14ac:dyDescent="0.3">
      <c r="A32" s="7">
        <v>43874</v>
      </c>
      <c r="B32" s="8">
        <v>1030.51</v>
      </c>
      <c r="C32" s="8">
        <f t="shared" si="0"/>
        <v>8.2478866624921231E-3</v>
      </c>
      <c r="D32" s="8">
        <v>38.49</v>
      </c>
      <c r="E32" s="8">
        <f t="shared" si="1"/>
        <v>-4.0149625935162081E-2</v>
      </c>
      <c r="F32" s="8">
        <v>657.4</v>
      </c>
      <c r="G32" s="8">
        <f t="shared" si="2"/>
        <v>-7.5999392004863964E-4</v>
      </c>
      <c r="H32" s="8">
        <v>7425</v>
      </c>
      <c r="I32" s="8">
        <f t="shared" si="3"/>
        <v>3.3783783783783786E-3</v>
      </c>
      <c r="J32" s="8">
        <v>359</v>
      </c>
      <c r="K32" s="8">
        <f t="shared" si="4"/>
        <v>-2.8608727050522813E-3</v>
      </c>
      <c r="L32" s="8">
        <v>240925.23590646501</v>
      </c>
      <c r="M32" s="12">
        <f t="shared" si="5"/>
        <v>-1.8823788183561685E-3</v>
      </c>
    </row>
    <row r="33" spans="1:13" ht="15.6" x14ac:dyDescent="0.3">
      <c r="A33" s="7">
        <v>43875</v>
      </c>
      <c r="B33" s="8">
        <v>1027</v>
      </c>
      <c r="C33" s="8">
        <f t="shared" si="0"/>
        <v>-3.4060804844203269E-3</v>
      </c>
      <c r="D33" s="8">
        <v>38.909999999999997</v>
      </c>
      <c r="E33" s="8">
        <f t="shared" si="1"/>
        <v>1.0911925175370086E-2</v>
      </c>
      <c r="F33" s="8">
        <v>640</v>
      </c>
      <c r="G33" s="8">
        <f t="shared" si="2"/>
        <v>-2.6467903863705473E-2</v>
      </c>
      <c r="H33" s="8">
        <v>7412.5</v>
      </c>
      <c r="I33" s="8">
        <f t="shared" si="3"/>
        <v>-1.6835016835016834E-3</v>
      </c>
      <c r="J33" s="8">
        <v>364.71</v>
      </c>
      <c r="K33" s="8">
        <f t="shared" si="4"/>
        <v>1.5905292479108577E-2</v>
      </c>
      <c r="L33" s="8">
        <v>243340.11749267581</v>
      </c>
      <c r="M33" s="12">
        <f t="shared" si="5"/>
        <v>1.0023365037394164E-2</v>
      </c>
    </row>
    <row r="34" spans="1:13" ht="15.6" x14ac:dyDescent="0.3">
      <c r="A34" s="7">
        <v>43878</v>
      </c>
      <c r="B34" s="8">
        <v>1029.48</v>
      </c>
      <c r="C34" s="8">
        <f t="shared" si="0"/>
        <v>2.4148003894839515E-3</v>
      </c>
      <c r="D34" s="8">
        <v>39.49</v>
      </c>
      <c r="E34" s="8">
        <f t="shared" si="1"/>
        <v>1.4906193780519286E-2</v>
      </c>
      <c r="F34" s="8">
        <v>641.8075</v>
      </c>
      <c r="G34" s="8">
        <f t="shared" si="2"/>
        <v>2.8242187500000073E-3</v>
      </c>
      <c r="H34" s="8">
        <v>7418.75</v>
      </c>
      <c r="I34" s="8">
        <f t="shared" si="3"/>
        <v>8.4317032040472171E-4</v>
      </c>
      <c r="J34" s="8">
        <v>360.33</v>
      </c>
      <c r="K34" s="8">
        <f t="shared" si="4"/>
        <v>-1.2009541827753547E-2</v>
      </c>
      <c r="L34" s="8">
        <v>244510.53993547277</v>
      </c>
      <c r="M34" s="12">
        <f t="shared" si="5"/>
        <v>4.8098211460434106E-3</v>
      </c>
    </row>
    <row r="35" spans="1:13" ht="15.6" x14ac:dyDescent="0.3">
      <c r="A35" s="7">
        <v>43879</v>
      </c>
      <c r="B35" s="8">
        <v>1036.07</v>
      </c>
      <c r="C35" s="8">
        <f t="shared" si="0"/>
        <v>6.4012899716360859E-3</v>
      </c>
      <c r="D35" s="8">
        <v>39.5</v>
      </c>
      <c r="E35" s="8">
        <f t="shared" si="1"/>
        <v>2.5322866548488251E-4</v>
      </c>
      <c r="F35" s="8">
        <v>635.4</v>
      </c>
      <c r="G35" s="8">
        <f t="shared" si="2"/>
        <v>-9.9835230968787787E-3</v>
      </c>
      <c r="H35" s="8">
        <v>7415.625</v>
      </c>
      <c r="I35" s="8">
        <f t="shared" si="3"/>
        <v>-4.2122999157540015E-4</v>
      </c>
      <c r="J35" s="8">
        <v>359.77</v>
      </c>
      <c r="K35" s="8">
        <f t="shared" si="4"/>
        <v>-1.5541309355313249E-3</v>
      </c>
      <c r="L35" s="8">
        <v>246400</v>
      </c>
      <c r="M35" s="12">
        <f t="shared" si="5"/>
        <v>7.7275199057916478E-3</v>
      </c>
    </row>
    <row r="36" spans="1:13" ht="15.6" x14ac:dyDescent="0.3">
      <c r="A36" s="7">
        <v>43880</v>
      </c>
      <c r="B36" s="8">
        <v>1020</v>
      </c>
      <c r="C36" s="8">
        <f t="shared" si="0"/>
        <v>-1.5510535002461164E-2</v>
      </c>
      <c r="D36" s="8">
        <v>40.729999999999997</v>
      </c>
      <c r="E36" s="8">
        <f t="shared" si="1"/>
        <v>3.1139240506329036E-2</v>
      </c>
      <c r="F36" s="8">
        <v>634.42999999999995</v>
      </c>
      <c r="G36" s="8">
        <f t="shared" si="2"/>
        <v>-1.5265974189487368E-3</v>
      </c>
      <c r="H36" s="8">
        <v>7417.1875</v>
      </c>
      <c r="I36" s="8">
        <f t="shared" si="3"/>
        <v>2.1070375052675939E-4</v>
      </c>
      <c r="J36" s="8">
        <v>362.95</v>
      </c>
      <c r="K36" s="8">
        <f t="shared" si="4"/>
        <v>8.8389804597381848E-3</v>
      </c>
      <c r="L36" s="8">
        <v>247394.2401885986</v>
      </c>
      <c r="M36" s="12">
        <f t="shared" si="5"/>
        <v>4.0350657004813465E-3</v>
      </c>
    </row>
    <row r="37" spans="1:13" ht="15.6" x14ac:dyDescent="0.3">
      <c r="A37" s="7">
        <v>43881</v>
      </c>
      <c r="B37" s="8">
        <v>1020</v>
      </c>
      <c r="C37" s="8">
        <f t="shared" si="0"/>
        <v>0</v>
      </c>
      <c r="D37" s="8">
        <v>40.96</v>
      </c>
      <c r="E37" s="8">
        <f t="shared" si="1"/>
        <v>5.6469432850479746E-3</v>
      </c>
      <c r="F37" s="8">
        <v>625</v>
      </c>
      <c r="G37" s="8">
        <f t="shared" si="2"/>
        <v>-1.4863735951956798E-2</v>
      </c>
      <c r="H37" s="8">
        <v>7544.270833333333</v>
      </c>
      <c r="I37" s="8">
        <f t="shared" si="3"/>
        <v>1.7133628256442626E-2</v>
      </c>
      <c r="J37" s="8">
        <v>386.54</v>
      </c>
      <c r="K37" s="8">
        <f t="shared" si="4"/>
        <v>6.4995178399228637E-2</v>
      </c>
      <c r="L37" s="8">
        <v>248390.57638183609</v>
      </c>
      <c r="M37" s="12">
        <f t="shared" si="5"/>
        <v>4.0273217051372562E-3</v>
      </c>
    </row>
    <row r="38" spans="1:13" ht="15.6" x14ac:dyDescent="0.3">
      <c r="A38" s="7">
        <v>43882</v>
      </c>
      <c r="B38" s="8">
        <v>1011.67</v>
      </c>
      <c r="C38" s="8">
        <f t="shared" si="0"/>
        <v>-8.1666666666667075E-3</v>
      </c>
      <c r="D38" s="8">
        <v>41.4</v>
      </c>
      <c r="E38" s="8">
        <f t="shared" si="1"/>
        <v>1.0742187499999944E-2</v>
      </c>
      <c r="F38" s="8">
        <v>625</v>
      </c>
      <c r="G38" s="8">
        <f t="shared" si="2"/>
        <v>0</v>
      </c>
      <c r="H38" s="8">
        <v>7640.364583333333</v>
      </c>
      <c r="I38" s="8">
        <f t="shared" si="3"/>
        <v>1.2737314463237833E-2</v>
      </c>
      <c r="J38" s="8">
        <v>382.5</v>
      </c>
      <c r="K38" s="8">
        <f t="shared" si="4"/>
        <v>-1.0451699694727635E-2</v>
      </c>
      <c r="L38" s="8">
        <v>252857.24624633789</v>
      </c>
      <c r="M38" s="12">
        <f t="shared" si="5"/>
        <v>1.7982444944430815E-2</v>
      </c>
    </row>
    <row r="39" spans="1:13" ht="15.6" x14ac:dyDescent="0.3">
      <c r="A39" s="7">
        <v>43885</v>
      </c>
      <c r="B39" s="8">
        <v>988.59</v>
      </c>
      <c r="C39" s="8">
        <f t="shared" si="0"/>
        <v>-2.2813763381339693E-2</v>
      </c>
      <c r="D39" s="8">
        <v>40.5</v>
      </c>
      <c r="E39" s="8">
        <f t="shared" si="1"/>
        <v>-2.1739130434782573E-2</v>
      </c>
      <c r="F39" s="8">
        <v>642.66</v>
      </c>
      <c r="G39" s="8">
        <f t="shared" si="2"/>
        <v>2.8255999999999948E-2</v>
      </c>
      <c r="H39" s="8">
        <v>7800</v>
      </c>
      <c r="I39" s="8">
        <f t="shared" si="3"/>
        <v>2.0893690991513045E-2</v>
      </c>
      <c r="J39" s="8">
        <v>364.36</v>
      </c>
      <c r="K39" s="8">
        <f t="shared" si="4"/>
        <v>-4.7424836601307155E-2</v>
      </c>
      <c r="L39" s="8">
        <v>257215.12885864271</v>
      </c>
      <c r="M39" s="12">
        <f t="shared" si="5"/>
        <v>1.7234556956533868E-2</v>
      </c>
    </row>
    <row r="40" spans="1:13" ht="15.6" x14ac:dyDescent="0.3">
      <c r="A40" s="7">
        <v>43886</v>
      </c>
      <c r="B40" s="8">
        <v>983.6</v>
      </c>
      <c r="C40" s="8">
        <f t="shared" si="0"/>
        <v>-5.0475930365470106E-3</v>
      </c>
      <c r="D40" s="8">
        <v>40.49</v>
      </c>
      <c r="E40" s="8">
        <f t="shared" si="1"/>
        <v>-2.4691358024686447E-4</v>
      </c>
      <c r="F40" s="8">
        <v>629.66</v>
      </c>
      <c r="G40" s="8">
        <f t="shared" si="2"/>
        <v>-2.0228425606074754E-2</v>
      </c>
      <c r="H40" s="8">
        <v>7800</v>
      </c>
      <c r="I40" s="8">
        <f t="shared" si="3"/>
        <v>0</v>
      </c>
      <c r="J40" s="8">
        <v>358.16</v>
      </c>
      <c r="K40" s="8">
        <f t="shared" si="4"/>
        <v>-1.7016137885607609E-2</v>
      </c>
      <c r="L40" s="8">
        <v>253375.57880798349</v>
      </c>
      <c r="M40" s="12">
        <f t="shared" si="5"/>
        <v>-1.4927388088316208E-2</v>
      </c>
    </row>
    <row r="41" spans="1:13" ht="15.6" x14ac:dyDescent="0.3">
      <c r="A41" s="7">
        <v>43887</v>
      </c>
      <c r="B41" s="8">
        <v>975.63</v>
      </c>
      <c r="C41" s="8">
        <f t="shared" si="0"/>
        <v>-8.1028873525823778E-3</v>
      </c>
      <c r="D41" s="8">
        <v>39.5</v>
      </c>
      <c r="E41" s="8">
        <f t="shared" si="1"/>
        <v>-2.4450481600395209E-2</v>
      </c>
      <c r="F41" s="8">
        <v>641.5</v>
      </c>
      <c r="G41" s="8">
        <f t="shared" si="2"/>
        <v>1.8803798875583699E-2</v>
      </c>
      <c r="H41" s="8">
        <v>7718.1833333333334</v>
      </c>
      <c r="I41" s="8">
        <f t="shared" si="3"/>
        <v>-1.0489316239316232E-2</v>
      </c>
      <c r="J41" s="8">
        <v>342.58</v>
      </c>
      <c r="K41" s="8">
        <f t="shared" si="4"/>
        <v>-4.3500111681929972E-2</v>
      </c>
      <c r="L41" s="8">
        <v>252150</v>
      </c>
      <c r="M41" s="12">
        <f t="shared" si="5"/>
        <v>-4.8370044727644177E-3</v>
      </c>
    </row>
    <row r="42" spans="1:13" ht="15.6" x14ac:dyDescent="0.3">
      <c r="A42" s="7">
        <v>43888</v>
      </c>
      <c r="B42" s="8">
        <v>943.03</v>
      </c>
      <c r="C42" s="8">
        <f t="shared" si="0"/>
        <v>-3.3414306653136973E-2</v>
      </c>
      <c r="D42" s="8">
        <v>40</v>
      </c>
      <c r="E42" s="8">
        <f t="shared" si="1"/>
        <v>1.2658227848101266E-2</v>
      </c>
      <c r="F42" s="8">
        <v>632</v>
      </c>
      <c r="G42" s="8">
        <f t="shared" si="2"/>
        <v>-1.4809041309431021E-2</v>
      </c>
      <c r="H42" s="8">
        <v>7554.55</v>
      </c>
      <c r="I42" s="8">
        <f t="shared" si="3"/>
        <v>-2.1201016646836136E-2</v>
      </c>
      <c r="J42" s="8">
        <v>338.91</v>
      </c>
      <c r="K42" s="8">
        <f t="shared" si="4"/>
        <v>-1.0712826201179167E-2</v>
      </c>
      <c r="L42" s="8">
        <v>252232.00500488281</v>
      </c>
      <c r="M42" s="12">
        <f t="shared" si="5"/>
        <v>3.2522310086382112E-4</v>
      </c>
    </row>
    <row r="43" spans="1:13" ht="15.6" x14ac:dyDescent="0.3">
      <c r="A43" s="7">
        <v>43889</v>
      </c>
      <c r="B43" s="8">
        <v>985</v>
      </c>
      <c r="C43" s="8">
        <f t="shared" si="0"/>
        <v>4.4505477026181593E-2</v>
      </c>
      <c r="D43" s="8">
        <v>40</v>
      </c>
      <c r="E43" s="8">
        <f t="shared" si="1"/>
        <v>0</v>
      </c>
      <c r="F43" s="8">
        <v>644.57749999999999</v>
      </c>
      <c r="G43" s="8">
        <f t="shared" si="2"/>
        <v>1.9901107594936688E-2</v>
      </c>
      <c r="H43" s="8">
        <v>7636.3666666666668</v>
      </c>
      <c r="I43" s="8">
        <f t="shared" si="3"/>
        <v>1.0830117831858497E-2</v>
      </c>
      <c r="J43" s="8">
        <v>345.9</v>
      </c>
      <c r="K43" s="8">
        <f t="shared" si="4"/>
        <v>2.0624944675577444E-2</v>
      </c>
      <c r="L43" s="8">
        <v>240480.37124633789</v>
      </c>
      <c r="M43" s="12">
        <f t="shared" si="5"/>
        <v>-4.6590573461593142E-2</v>
      </c>
    </row>
    <row r="44" spans="1:13" ht="15.6" x14ac:dyDescent="0.3">
      <c r="A44" s="7">
        <v>43892</v>
      </c>
      <c r="B44" s="8">
        <v>1009.71</v>
      </c>
      <c r="C44" s="8">
        <f t="shared" si="0"/>
        <v>2.5086294416243691E-2</v>
      </c>
      <c r="D44" s="8">
        <v>41</v>
      </c>
      <c r="E44" s="8">
        <f t="shared" si="1"/>
        <v>2.5000000000000001E-2</v>
      </c>
      <c r="F44" s="8">
        <v>652.21</v>
      </c>
      <c r="G44" s="8">
        <f t="shared" si="2"/>
        <v>1.1841089706047837E-2</v>
      </c>
      <c r="H44" s="8">
        <v>7595.4583333333339</v>
      </c>
      <c r="I44" s="8">
        <f t="shared" si="3"/>
        <v>-5.3570415249834585E-3</v>
      </c>
      <c r="J44" s="8">
        <v>355.79</v>
      </c>
      <c r="K44" s="8">
        <f t="shared" si="4"/>
        <v>2.8592078635443895E-2</v>
      </c>
      <c r="L44" s="8">
        <v>244895.75236907971</v>
      </c>
      <c r="M44" s="12">
        <f t="shared" si="5"/>
        <v>1.8360671600173514E-2</v>
      </c>
    </row>
    <row r="45" spans="1:13" ht="15.6" x14ac:dyDescent="0.3">
      <c r="A45" s="7">
        <v>43893</v>
      </c>
      <c r="B45" s="8">
        <v>1003.36</v>
      </c>
      <c r="C45" s="8">
        <f t="shared" si="0"/>
        <v>-6.2889344465242719E-3</v>
      </c>
      <c r="D45" s="8">
        <v>40.5</v>
      </c>
      <c r="E45" s="8">
        <f t="shared" si="1"/>
        <v>-1.2195121951219513E-2</v>
      </c>
      <c r="F45" s="8">
        <v>652.6</v>
      </c>
      <c r="G45" s="8">
        <f t="shared" si="2"/>
        <v>5.9796691249748752E-4</v>
      </c>
      <c r="H45" s="8">
        <v>7610.6083333333336</v>
      </c>
      <c r="I45" s="8">
        <f t="shared" si="3"/>
        <v>1.9946130088703846E-3</v>
      </c>
      <c r="J45" s="8">
        <v>356</v>
      </c>
      <c r="K45" s="8">
        <f t="shared" si="4"/>
        <v>5.9023581326057373E-4</v>
      </c>
      <c r="L45" s="8">
        <v>252801.28623016359</v>
      </c>
      <c r="M45" s="12">
        <f t="shared" si="5"/>
        <v>3.2281220823991826E-2</v>
      </c>
    </row>
    <row r="46" spans="1:13" ht="15.6" x14ac:dyDescent="0.3">
      <c r="A46" s="7">
        <v>43894</v>
      </c>
      <c r="B46" s="8">
        <v>1000</v>
      </c>
      <c r="C46" s="8">
        <f t="shared" si="0"/>
        <v>-3.3487482060277603E-3</v>
      </c>
      <c r="D46" s="8">
        <v>41.267499999999998</v>
      </c>
      <c r="E46" s="8">
        <f t="shared" si="1"/>
        <v>1.8950617283950574E-2</v>
      </c>
      <c r="F46" s="8">
        <v>649.99</v>
      </c>
      <c r="G46" s="8">
        <f t="shared" si="2"/>
        <v>-3.9993870671161712E-3</v>
      </c>
      <c r="H46" s="8">
        <v>7626.5166666666664</v>
      </c>
      <c r="I46" s="8">
        <f t="shared" si="3"/>
        <v>2.0902840662101493E-3</v>
      </c>
      <c r="J46" s="8">
        <v>367.13</v>
      </c>
      <c r="K46" s="8">
        <f t="shared" si="4"/>
        <v>3.1264044943820214E-2</v>
      </c>
      <c r="L46" s="8">
        <v>252319.12124633789</v>
      </c>
      <c r="M46" s="12">
        <f t="shared" si="5"/>
        <v>-1.9072884913517074E-3</v>
      </c>
    </row>
    <row r="47" spans="1:13" ht="15.6" x14ac:dyDescent="0.3">
      <c r="A47" s="7">
        <v>43895</v>
      </c>
      <c r="B47" s="8">
        <v>1001.57</v>
      </c>
      <c r="C47" s="8">
        <f t="shared" si="0"/>
        <v>1.5700000000000501E-3</v>
      </c>
      <c r="D47" s="8">
        <v>41.42</v>
      </c>
      <c r="E47" s="8">
        <f t="shared" si="1"/>
        <v>3.6954019506876697E-3</v>
      </c>
      <c r="F47" s="8">
        <v>650</v>
      </c>
      <c r="G47" s="8">
        <f t="shared" si="2"/>
        <v>1.5384852074633311E-5</v>
      </c>
      <c r="H47" s="8">
        <v>7600</v>
      </c>
      <c r="I47" s="8">
        <f t="shared" si="3"/>
        <v>-3.4769040475009024E-3</v>
      </c>
      <c r="J47" s="8">
        <v>368.49</v>
      </c>
      <c r="K47" s="8">
        <f t="shared" si="4"/>
        <v>3.7044098820581636E-3</v>
      </c>
      <c r="L47" s="8">
        <v>256209.00375366211</v>
      </c>
      <c r="M47" s="12">
        <f t="shared" si="5"/>
        <v>1.5416518922981449E-2</v>
      </c>
    </row>
    <row r="48" spans="1:13" ht="15.6" x14ac:dyDescent="0.3">
      <c r="A48" s="7">
        <v>43896</v>
      </c>
      <c r="B48" s="8">
        <v>985.94</v>
      </c>
      <c r="C48" s="8">
        <f t="shared" si="0"/>
        <v>-1.5605499365995382E-2</v>
      </c>
      <c r="D48" s="8">
        <v>42.15</v>
      </c>
      <c r="E48" s="8">
        <f t="shared" si="1"/>
        <v>1.7624336069531552E-2</v>
      </c>
      <c r="F48" s="8">
        <v>652</v>
      </c>
      <c r="G48" s="8">
        <f t="shared" si="2"/>
        <v>3.0769230769230769E-3</v>
      </c>
      <c r="H48" s="8">
        <v>7700</v>
      </c>
      <c r="I48" s="8">
        <f t="shared" si="3"/>
        <v>1.3157894736842105E-2</v>
      </c>
      <c r="J48" s="8">
        <v>353.03</v>
      </c>
      <c r="K48" s="8">
        <f t="shared" si="4"/>
        <v>-4.1955005563244691E-2</v>
      </c>
      <c r="L48" s="8">
        <v>256885.50750732419</v>
      </c>
      <c r="M48" s="12">
        <f t="shared" si="5"/>
        <v>2.6404370796918597E-3</v>
      </c>
    </row>
    <row r="49" spans="1:13" ht="15.6" x14ac:dyDescent="0.3">
      <c r="A49" s="7">
        <v>43899</v>
      </c>
      <c r="B49" s="8">
        <v>995.2</v>
      </c>
      <c r="C49" s="8">
        <f t="shared" si="0"/>
        <v>9.392052254701088E-3</v>
      </c>
      <c r="D49" s="8">
        <v>44.73</v>
      </c>
      <c r="E49" s="8">
        <f t="shared" si="1"/>
        <v>6.1209964412811346E-2</v>
      </c>
      <c r="F49" s="8">
        <v>626</v>
      </c>
      <c r="G49" s="8">
        <f t="shared" si="2"/>
        <v>-3.9877300613496931E-2</v>
      </c>
      <c r="H49" s="8">
        <v>7203.5</v>
      </c>
      <c r="I49" s="8">
        <f t="shared" si="3"/>
        <v>-6.4480519480519485E-2</v>
      </c>
      <c r="J49" s="8">
        <v>339.84</v>
      </c>
      <c r="K49" s="8">
        <f t="shared" si="4"/>
        <v>-3.7362263830269381E-2</v>
      </c>
      <c r="L49" s="8">
        <v>257370.64488983151</v>
      </c>
      <c r="M49" s="12">
        <f t="shared" si="5"/>
        <v>1.8885354304913143E-3</v>
      </c>
    </row>
    <row r="50" spans="1:13" ht="15.6" x14ac:dyDescent="0.3">
      <c r="A50" s="7">
        <v>43900</v>
      </c>
      <c r="B50" s="8">
        <v>1007.04</v>
      </c>
      <c r="C50" s="8">
        <f t="shared" si="0"/>
        <v>1.1897106109324675E-2</v>
      </c>
      <c r="D50" s="8">
        <v>45</v>
      </c>
      <c r="E50" s="8">
        <f t="shared" si="1"/>
        <v>6.0362173038230075E-3</v>
      </c>
      <c r="F50" s="8">
        <v>640</v>
      </c>
      <c r="G50" s="8">
        <f t="shared" si="2"/>
        <v>2.2364217252396165E-2</v>
      </c>
      <c r="H50" s="8">
        <v>7451.75</v>
      </c>
      <c r="I50" s="8">
        <f t="shared" si="3"/>
        <v>3.4462414104254879E-2</v>
      </c>
      <c r="J50" s="8">
        <v>348.38</v>
      </c>
      <c r="K50" s="8">
        <f t="shared" si="4"/>
        <v>2.5129472693032076E-2</v>
      </c>
      <c r="L50" s="8">
        <v>257990.04620361331</v>
      </c>
      <c r="M50" s="12">
        <f t="shared" si="5"/>
        <v>2.4066509762484126E-3</v>
      </c>
    </row>
    <row r="51" spans="1:13" ht="15.6" x14ac:dyDescent="0.3">
      <c r="A51" s="7">
        <v>43901</v>
      </c>
      <c r="B51" s="8">
        <v>1006.21</v>
      </c>
      <c r="C51" s="8">
        <f t="shared" si="0"/>
        <v>-8.241976485541064E-4</v>
      </c>
      <c r="D51" s="8">
        <v>44.46</v>
      </c>
      <c r="E51" s="8">
        <f t="shared" si="1"/>
        <v>-1.1999999999999981E-2</v>
      </c>
      <c r="F51" s="8">
        <v>649.74</v>
      </c>
      <c r="G51" s="8">
        <f t="shared" si="2"/>
        <v>1.5218750000000014E-2</v>
      </c>
      <c r="H51" s="8">
        <v>7327.625</v>
      </c>
      <c r="I51" s="8">
        <f t="shared" si="3"/>
        <v>-1.665716106954742E-2</v>
      </c>
      <c r="J51" s="8">
        <v>343.71</v>
      </c>
      <c r="K51" s="8">
        <f t="shared" si="4"/>
        <v>-1.3404902692462299E-2</v>
      </c>
      <c r="L51" s="8">
        <v>255237.70379638669</v>
      </c>
      <c r="M51" s="12">
        <f t="shared" si="5"/>
        <v>-1.0668405420007528E-2</v>
      </c>
    </row>
    <row r="52" spans="1:13" ht="15.6" x14ac:dyDescent="0.3">
      <c r="A52" s="7">
        <v>43902</v>
      </c>
      <c r="B52" s="8">
        <v>1076.52</v>
      </c>
      <c r="C52" s="8">
        <f t="shared" si="0"/>
        <v>6.9876069607735902E-2</v>
      </c>
      <c r="D52" s="8">
        <v>43.05</v>
      </c>
      <c r="E52" s="8">
        <f t="shared" si="1"/>
        <v>-3.1713900134952851E-2</v>
      </c>
      <c r="F52" s="8">
        <v>622.9</v>
      </c>
      <c r="G52" s="8">
        <f t="shared" si="2"/>
        <v>-4.1308831224797657E-2</v>
      </c>
      <c r="H52" s="8">
        <v>7327.625</v>
      </c>
      <c r="I52" s="8">
        <f t="shared" si="3"/>
        <v>0</v>
      </c>
      <c r="J52" s="8">
        <v>320.25</v>
      </c>
      <c r="K52" s="8">
        <f t="shared" si="4"/>
        <v>-6.8255215152308576E-2</v>
      </c>
      <c r="L52" s="8">
        <v>250972.75448951501</v>
      </c>
      <c r="M52" s="12">
        <f t="shared" si="5"/>
        <v>-1.6709715075144245E-2</v>
      </c>
    </row>
    <row r="53" spans="1:13" ht="15.6" x14ac:dyDescent="0.3">
      <c r="A53" s="7">
        <v>43903</v>
      </c>
      <c r="B53" s="8">
        <v>1053.1300000000001</v>
      </c>
      <c r="C53" s="8">
        <f t="shared" si="0"/>
        <v>-2.1727417976442495E-2</v>
      </c>
      <c r="D53" s="8">
        <v>40.89</v>
      </c>
      <c r="E53" s="8">
        <f t="shared" si="1"/>
        <v>-5.0174216027874488E-2</v>
      </c>
      <c r="F53" s="8">
        <v>645</v>
      </c>
      <c r="G53" s="8">
        <f t="shared" si="2"/>
        <v>3.54792101460909E-2</v>
      </c>
      <c r="H53" s="8">
        <v>7286.25</v>
      </c>
      <c r="I53" s="8">
        <f t="shared" si="3"/>
        <v>-5.6464406953139661E-3</v>
      </c>
      <c r="J53" s="8">
        <v>311.38</v>
      </c>
      <c r="K53" s="8">
        <f t="shared" si="4"/>
        <v>-2.7697111631537874E-2</v>
      </c>
      <c r="L53" s="8">
        <v>240238.44226074219</v>
      </c>
      <c r="M53" s="12">
        <f t="shared" si="5"/>
        <v>-4.2770826859699108E-2</v>
      </c>
    </row>
    <row r="54" spans="1:13" ht="15.6" x14ac:dyDescent="0.3">
      <c r="A54" s="7">
        <v>43906</v>
      </c>
      <c r="B54" s="8">
        <v>974.15</v>
      </c>
      <c r="C54" s="8">
        <f t="shared" si="0"/>
        <v>-7.4995489635657636E-2</v>
      </c>
      <c r="D54" s="8">
        <v>37.83</v>
      </c>
      <c r="E54" s="8">
        <f t="shared" si="1"/>
        <v>-7.4834922964049949E-2</v>
      </c>
      <c r="F54" s="8">
        <v>625.36500000000001</v>
      </c>
      <c r="G54" s="8">
        <f t="shared" si="2"/>
        <v>-3.0441860465116266E-2</v>
      </c>
      <c r="H54" s="8">
        <v>7203.5</v>
      </c>
      <c r="I54" s="8">
        <f t="shared" si="3"/>
        <v>-1.1357008063132612E-2</v>
      </c>
      <c r="J54" s="8">
        <v>288.05</v>
      </c>
      <c r="K54" s="8">
        <f t="shared" si="4"/>
        <v>-7.492452951377733E-2</v>
      </c>
      <c r="L54" s="8">
        <v>231027.63875530849</v>
      </c>
      <c r="M54" s="12">
        <f t="shared" si="5"/>
        <v>-3.8340256533285259E-2</v>
      </c>
    </row>
    <row r="55" spans="1:13" ht="15.6" x14ac:dyDescent="0.3">
      <c r="A55" s="7">
        <v>43907</v>
      </c>
      <c r="B55" s="8">
        <v>931.06</v>
      </c>
      <c r="C55" s="8">
        <f t="shared" si="0"/>
        <v>-4.4233434276035551E-2</v>
      </c>
      <c r="D55" s="8">
        <v>35.42</v>
      </c>
      <c r="E55" s="8">
        <f t="shared" si="1"/>
        <v>-6.3706053396774959E-2</v>
      </c>
      <c r="F55" s="8">
        <v>619.11</v>
      </c>
      <c r="G55" s="8">
        <f t="shared" si="2"/>
        <v>-1.0002158739296243E-2</v>
      </c>
      <c r="H55" s="8">
        <v>7063.25</v>
      </c>
      <c r="I55" s="8">
        <f t="shared" si="3"/>
        <v>-1.9469702228083571E-2</v>
      </c>
      <c r="J55" s="8">
        <v>279.89999999999998</v>
      </c>
      <c r="K55" s="8">
        <f t="shared" si="4"/>
        <v>-2.8293699010588556E-2</v>
      </c>
      <c r="L55" s="8">
        <v>240934.2038574219</v>
      </c>
      <c r="M55" s="12">
        <f t="shared" si="5"/>
        <v>4.2880432642112956E-2</v>
      </c>
    </row>
    <row r="56" spans="1:13" ht="15.6" x14ac:dyDescent="0.3">
      <c r="A56" s="7">
        <v>43908</v>
      </c>
      <c r="B56" s="8">
        <v>866.51</v>
      </c>
      <c r="C56" s="8">
        <f t="shared" si="0"/>
        <v>-6.9329581337400331E-2</v>
      </c>
      <c r="D56" s="8">
        <v>32.770000000000003</v>
      </c>
      <c r="E56" s="8">
        <f t="shared" si="1"/>
        <v>-7.4816487859966072E-2</v>
      </c>
      <c r="F56" s="8">
        <v>614.45000000000005</v>
      </c>
      <c r="G56" s="8">
        <f t="shared" si="2"/>
        <v>-7.5269338243607242E-3</v>
      </c>
      <c r="H56" s="8">
        <v>6988.916666666667</v>
      </c>
      <c r="I56" s="8">
        <f t="shared" si="3"/>
        <v>-1.052395615804807E-2</v>
      </c>
      <c r="J56" s="8">
        <v>258.91000000000003</v>
      </c>
      <c r="K56" s="8">
        <f t="shared" si="4"/>
        <v>-7.4991068238656505E-2</v>
      </c>
      <c r="L56" s="8">
        <v>232996.1137313247</v>
      </c>
      <c r="M56" s="12">
        <f t="shared" si="5"/>
        <v>-3.2947128298955596E-2</v>
      </c>
    </row>
    <row r="57" spans="1:13" ht="15.6" x14ac:dyDescent="0.3">
      <c r="A57" s="7">
        <v>43909</v>
      </c>
      <c r="B57" s="8">
        <v>823.15</v>
      </c>
      <c r="C57" s="8">
        <f t="shared" si="0"/>
        <v>-5.0039814889614675E-2</v>
      </c>
      <c r="D57" s="8">
        <v>30.75</v>
      </c>
      <c r="E57" s="8">
        <f t="shared" si="1"/>
        <v>-6.1641745498932039E-2</v>
      </c>
      <c r="F57" s="8">
        <v>616.85</v>
      </c>
      <c r="G57" s="8">
        <f t="shared" si="2"/>
        <v>3.9059321344291271E-3</v>
      </c>
      <c r="H57" s="8">
        <v>6700</v>
      </c>
      <c r="I57" s="8">
        <f t="shared" si="3"/>
        <v>-4.1339263357458876E-2</v>
      </c>
      <c r="J57" s="8">
        <v>240.94</v>
      </c>
      <c r="K57" s="8">
        <f t="shared" si="4"/>
        <v>-6.9406357421497922E-2</v>
      </c>
      <c r="L57" s="8">
        <v>233988.44613647461</v>
      </c>
      <c r="M57" s="12">
        <f t="shared" si="5"/>
        <v>4.25900839828684E-3</v>
      </c>
    </row>
    <row r="58" spans="1:13" ht="15.6" x14ac:dyDescent="0.3">
      <c r="A58" s="7">
        <v>43910</v>
      </c>
      <c r="B58" s="8">
        <v>836.5</v>
      </c>
      <c r="C58" s="8">
        <f t="shared" si="0"/>
        <v>1.6218186235801523E-2</v>
      </c>
      <c r="D58" s="8">
        <v>28.9</v>
      </c>
      <c r="E58" s="8">
        <f t="shared" si="1"/>
        <v>-6.0162601626016304E-2</v>
      </c>
      <c r="F58" s="8">
        <v>584.01</v>
      </c>
      <c r="G58" s="8">
        <f t="shared" si="2"/>
        <v>-5.3238226473210713E-2</v>
      </c>
      <c r="H58" s="8">
        <v>6844.4583333333339</v>
      </c>
      <c r="I58" s="8">
        <f t="shared" si="3"/>
        <v>2.1560945273631931E-2</v>
      </c>
      <c r="J58" s="8">
        <v>249.45</v>
      </c>
      <c r="K58" s="8">
        <f t="shared" si="4"/>
        <v>3.5319996679671249E-2</v>
      </c>
      <c r="L58" s="8">
        <v>234472</v>
      </c>
      <c r="M58" s="12">
        <f t="shared" si="5"/>
        <v>2.0665715402176572E-3</v>
      </c>
    </row>
    <row r="59" spans="1:13" ht="15.6" x14ac:dyDescent="0.3">
      <c r="A59" s="7">
        <v>43914</v>
      </c>
      <c r="B59" s="8">
        <v>773.77</v>
      </c>
      <c r="C59" s="8">
        <f t="shared" si="0"/>
        <v>-7.4991034070531995E-2</v>
      </c>
      <c r="D59" s="8">
        <v>26.74</v>
      </c>
      <c r="E59" s="8">
        <f t="shared" si="1"/>
        <v>-7.4740484429065751E-2</v>
      </c>
      <c r="F59" s="8">
        <v>568.16999999999996</v>
      </c>
      <c r="G59" s="8">
        <f t="shared" si="2"/>
        <v>-2.7122823239328148E-2</v>
      </c>
      <c r="H59" s="8">
        <v>6772.229166666667</v>
      </c>
      <c r="I59" s="8">
        <f t="shared" si="3"/>
        <v>-1.0552941248090043E-2</v>
      </c>
      <c r="J59" s="8">
        <v>230.75</v>
      </c>
      <c r="K59" s="8">
        <f t="shared" si="4"/>
        <v>-7.496492283022646E-2</v>
      </c>
      <c r="L59" s="8">
        <v>261979.55736144999</v>
      </c>
      <c r="M59" s="12">
        <f t="shared" si="5"/>
        <v>0.11731702446965944</v>
      </c>
    </row>
    <row r="60" spans="1:13" ht="15.6" x14ac:dyDescent="0.3">
      <c r="A60" s="7">
        <v>43915</v>
      </c>
      <c r="B60" s="8">
        <v>743.57</v>
      </c>
      <c r="C60" s="8">
        <f t="shared" si="0"/>
        <v>-3.9029685823952769E-2</v>
      </c>
      <c r="D60" s="8">
        <v>24.74</v>
      </c>
      <c r="E60" s="8">
        <f t="shared" si="1"/>
        <v>-7.4794315632011971E-2</v>
      </c>
      <c r="F60" s="8">
        <v>602.66</v>
      </c>
      <c r="G60" s="8">
        <f t="shared" si="2"/>
        <v>6.0703662636182855E-2</v>
      </c>
      <c r="H60" s="8">
        <v>6808.34375</v>
      </c>
      <c r="I60" s="8">
        <f t="shared" si="3"/>
        <v>5.3327467875852836E-3</v>
      </c>
      <c r="J60" s="8">
        <v>224.14</v>
      </c>
      <c r="K60" s="8">
        <f t="shared" si="4"/>
        <v>-2.8645720476706452E-2</v>
      </c>
      <c r="L60" s="8">
        <v>258393.10271087661</v>
      </c>
      <c r="M60" s="12">
        <f t="shared" si="5"/>
        <v>-1.3689826361624035E-2</v>
      </c>
    </row>
    <row r="61" spans="1:13" ht="15.6" x14ac:dyDescent="0.3">
      <c r="A61" s="7">
        <v>43916</v>
      </c>
      <c r="B61" s="8">
        <v>718.3</v>
      </c>
      <c r="C61" s="8">
        <f t="shared" si="0"/>
        <v>-3.3984695455707051E-2</v>
      </c>
      <c r="D61" s="8">
        <v>23.22</v>
      </c>
      <c r="E61" s="8">
        <f t="shared" si="1"/>
        <v>-6.1438965238480178E-2</v>
      </c>
      <c r="F61" s="8">
        <v>624.03</v>
      </c>
      <c r="G61" s="8">
        <f t="shared" si="2"/>
        <v>3.5459463047157608E-2</v>
      </c>
      <c r="H61" s="8">
        <v>6790.2864583333339</v>
      </c>
      <c r="I61" s="8">
        <f t="shared" si="3"/>
        <v>-2.6522297242506389E-3</v>
      </c>
      <c r="J61" s="8">
        <v>218.53</v>
      </c>
      <c r="K61" s="8">
        <f t="shared" si="4"/>
        <v>-2.5028999732310098E-2</v>
      </c>
      <c r="L61" s="8">
        <v>264015.99609375</v>
      </c>
      <c r="M61" s="12">
        <f t="shared" si="5"/>
        <v>2.1761004159484093E-2</v>
      </c>
    </row>
    <row r="62" spans="1:13" ht="15.6" x14ac:dyDescent="0.3">
      <c r="A62" s="7">
        <v>43917</v>
      </c>
      <c r="B62" s="8">
        <v>721.99</v>
      </c>
      <c r="C62" s="8">
        <f t="shared" si="0"/>
        <v>5.1371293331477861E-3</v>
      </c>
      <c r="D62" s="8">
        <v>24.05</v>
      </c>
      <c r="E62" s="8">
        <f t="shared" si="1"/>
        <v>3.5745047372954433E-2</v>
      </c>
      <c r="F62" s="8">
        <v>634.9</v>
      </c>
      <c r="G62" s="8">
        <f t="shared" si="2"/>
        <v>1.7419034341297702E-2</v>
      </c>
      <c r="H62" s="8">
        <v>6766.2100694444453</v>
      </c>
      <c r="I62" s="8">
        <f t="shared" si="3"/>
        <v>-3.5457103373512464E-3</v>
      </c>
      <c r="J62" s="8">
        <v>224.06</v>
      </c>
      <c r="K62" s="8">
        <f t="shared" si="4"/>
        <v>2.530545005262436E-2</v>
      </c>
      <c r="L62" s="8">
        <v>265913.62899780268</v>
      </c>
      <c r="M62" s="12">
        <f t="shared" si="5"/>
        <v>7.1875679206150891E-3</v>
      </c>
    </row>
    <row r="63" spans="1:13" ht="15.6" x14ac:dyDescent="0.3">
      <c r="A63" s="7">
        <v>43920</v>
      </c>
      <c r="B63" s="8">
        <v>700.38</v>
      </c>
      <c r="C63" s="8">
        <f t="shared" si="0"/>
        <v>-2.9931162481474829E-2</v>
      </c>
      <c r="D63" s="8">
        <v>24.34</v>
      </c>
      <c r="E63" s="8">
        <f t="shared" si="1"/>
        <v>1.2058212058212022E-2</v>
      </c>
      <c r="F63" s="8">
        <v>620.65</v>
      </c>
      <c r="G63" s="8">
        <f t="shared" si="2"/>
        <v>-2.2444479445581981E-2</v>
      </c>
      <c r="H63" s="8">
        <v>6714.1241319444453</v>
      </c>
      <c r="I63" s="8">
        <f t="shared" si="3"/>
        <v>-7.6979486249200407E-3</v>
      </c>
      <c r="J63" s="8">
        <v>220.08</v>
      </c>
      <c r="K63" s="8">
        <f t="shared" si="4"/>
        <v>-1.7763099169865168E-2</v>
      </c>
      <c r="L63" s="8">
        <v>262574.61486816412</v>
      </c>
      <c r="M63" s="12">
        <f t="shared" si="5"/>
        <v>-1.255676191635197E-2</v>
      </c>
    </row>
    <row r="64" spans="1:13" ht="15.6" x14ac:dyDescent="0.3">
      <c r="A64" s="7">
        <v>43921</v>
      </c>
      <c r="B64" s="8">
        <v>729.53</v>
      </c>
      <c r="C64" s="8">
        <f t="shared" si="0"/>
        <v>4.1620263285644901E-2</v>
      </c>
      <c r="D64" s="8">
        <v>25.88</v>
      </c>
      <c r="E64" s="8">
        <f t="shared" si="1"/>
        <v>6.3270336894001605E-2</v>
      </c>
      <c r="F64" s="8">
        <v>623.66999999999996</v>
      </c>
      <c r="G64" s="8">
        <f t="shared" si="2"/>
        <v>4.8658664303552436E-3</v>
      </c>
      <c r="H64" s="8">
        <v>6700</v>
      </c>
      <c r="I64" s="8">
        <f t="shared" si="3"/>
        <v>-2.1036447445535729E-3</v>
      </c>
      <c r="J64" s="8">
        <v>228.31</v>
      </c>
      <c r="K64" s="8">
        <f t="shared" si="4"/>
        <v>3.7395492548164252E-2</v>
      </c>
      <c r="L64" s="8">
        <v>262844.40405273438</v>
      </c>
      <c r="M64" s="12">
        <f t="shared" si="5"/>
        <v>1.0274762650064728E-3</v>
      </c>
    </row>
    <row r="65" spans="1:13" ht="15.6" x14ac:dyDescent="0.3">
      <c r="A65" s="7">
        <v>43922</v>
      </c>
      <c r="B65" s="8">
        <v>784.24</v>
      </c>
      <c r="C65" s="8">
        <f t="shared" si="0"/>
        <v>7.4993488958644661E-2</v>
      </c>
      <c r="D65" s="8">
        <v>27.5</v>
      </c>
      <c r="E65" s="8">
        <f t="shared" si="1"/>
        <v>6.2596599690881036E-2</v>
      </c>
      <c r="F65" s="8">
        <v>600</v>
      </c>
      <c r="G65" s="8">
        <f t="shared" si="2"/>
        <v>-3.7952763480686838E-2</v>
      </c>
      <c r="H65" s="8">
        <v>6600</v>
      </c>
      <c r="I65" s="8">
        <f t="shared" si="3"/>
        <v>-1.4925373134328358E-2</v>
      </c>
      <c r="J65" s="8">
        <v>222.69</v>
      </c>
      <c r="K65" s="8">
        <f t="shared" si="4"/>
        <v>-2.461565415443916E-2</v>
      </c>
      <c r="L65" s="8">
        <v>261507.72709289569</v>
      </c>
      <c r="M65" s="12">
        <f t="shared" si="5"/>
        <v>-5.0854305407640032E-3</v>
      </c>
    </row>
    <row r="66" spans="1:13" ht="15.6" x14ac:dyDescent="0.3">
      <c r="A66" s="7">
        <v>43923</v>
      </c>
      <c r="B66" s="8">
        <v>789.59</v>
      </c>
      <c r="C66" s="8">
        <f t="shared" si="0"/>
        <v>6.8218912577782597E-3</v>
      </c>
      <c r="D66" s="8">
        <v>29.56</v>
      </c>
      <c r="E66" s="8">
        <f t="shared" si="1"/>
        <v>7.4909090909090856E-2</v>
      </c>
      <c r="F66" s="8">
        <v>598</v>
      </c>
      <c r="G66" s="8">
        <f t="shared" si="2"/>
        <v>-3.3333333333333335E-3</v>
      </c>
      <c r="H66" s="8">
        <v>6590</v>
      </c>
      <c r="I66" s="8">
        <f t="shared" si="3"/>
        <v>-1.5151515151515152E-3</v>
      </c>
      <c r="J66" s="8">
        <v>238.78</v>
      </c>
      <c r="K66" s="8">
        <f t="shared" si="4"/>
        <v>7.2252907629440047E-2</v>
      </c>
      <c r="L66" s="8">
        <v>269866.19189453119</v>
      </c>
      <c r="M66" s="12">
        <f t="shared" si="5"/>
        <v>3.1962592060105051E-2</v>
      </c>
    </row>
    <row r="67" spans="1:13" ht="15.6" x14ac:dyDescent="0.3">
      <c r="A67" s="7">
        <v>43924</v>
      </c>
      <c r="B67" s="8">
        <v>779.92</v>
      </c>
      <c r="C67" s="8">
        <f t="shared" si="0"/>
        <v>-1.224686229562187E-2</v>
      </c>
      <c r="D67" s="8">
        <v>31.77</v>
      </c>
      <c r="E67" s="8">
        <f t="shared" si="1"/>
        <v>7.4763193504736161E-2</v>
      </c>
      <c r="F67" s="8">
        <v>588.33000000000004</v>
      </c>
      <c r="G67" s="8">
        <f t="shared" si="2"/>
        <v>-1.617056856187284E-2</v>
      </c>
      <c r="H67" s="8">
        <v>6595</v>
      </c>
      <c r="I67" s="8">
        <f t="shared" si="3"/>
        <v>7.5872534142640367E-4</v>
      </c>
      <c r="J67" s="8">
        <v>244.74</v>
      </c>
      <c r="K67" s="8">
        <f t="shared" si="4"/>
        <v>2.4960214423318569E-2</v>
      </c>
      <c r="L67" s="8">
        <v>271275.88187774637</v>
      </c>
      <c r="M67" s="12">
        <f t="shared" si="5"/>
        <v>5.2236627838366523E-3</v>
      </c>
    </row>
    <row r="68" spans="1:13" ht="15.6" x14ac:dyDescent="0.3">
      <c r="A68" s="7">
        <v>43927</v>
      </c>
      <c r="B68" s="8">
        <v>749.55</v>
      </c>
      <c r="C68" s="8">
        <f t="shared" ref="C68:C131" si="6">(B68-B67)/B67</f>
        <v>-3.8939891270899585E-2</v>
      </c>
      <c r="D68" s="8">
        <v>29.5</v>
      </c>
      <c r="E68" s="8">
        <f t="shared" ref="E68:E131" si="7">(D68-D67)/D67</f>
        <v>-7.1451054453887303E-2</v>
      </c>
      <c r="F68" s="8">
        <v>580</v>
      </c>
      <c r="G68" s="8">
        <f t="shared" ref="G68:G131" si="8">(F68-F67)/F67</f>
        <v>-1.4158720446008261E-2</v>
      </c>
      <c r="H68" s="8">
        <v>6591.666666666667</v>
      </c>
      <c r="I68" s="8">
        <f t="shared" ref="I68:I131" si="9">(H68-H67)/H67</f>
        <v>-5.0543340914829869E-4</v>
      </c>
      <c r="J68" s="8">
        <v>230.71</v>
      </c>
      <c r="K68" s="8">
        <f t="shared" ref="K68:K131" si="10">(J68-J67)/J67</f>
        <v>-5.7326142028274907E-2</v>
      </c>
      <c r="L68" s="8">
        <v>278465.85511779791</v>
      </c>
      <c r="M68" s="12">
        <f t="shared" ref="M68:M131" si="11">(L68-L67)/L67</f>
        <v>2.6504284827251173E-2</v>
      </c>
    </row>
    <row r="69" spans="1:13" ht="15.6" x14ac:dyDescent="0.3">
      <c r="A69" s="7">
        <v>43928</v>
      </c>
      <c r="B69" s="8">
        <v>746.2</v>
      </c>
      <c r="C69" s="8">
        <f t="shared" si="6"/>
        <v>-4.469348275631925E-3</v>
      </c>
      <c r="D69" s="8">
        <v>30.01</v>
      </c>
      <c r="E69" s="8">
        <f t="shared" si="7"/>
        <v>1.7288135593220393E-2</v>
      </c>
      <c r="F69" s="8">
        <v>565</v>
      </c>
      <c r="G69" s="8">
        <f t="shared" si="8"/>
        <v>-2.5862068965517241E-2</v>
      </c>
      <c r="H69" s="8">
        <v>6592.2222222222226</v>
      </c>
      <c r="I69" s="8">
        <f t="shared" si="9"/>
        <v>8.4281500210719079E-5</v>
      </c>
      <c r="J69" s="8">
        <v>236.85</v>
      </c>
      <c r="K69" s="8">
        <f t="shared" si="10"/>
        <v>2.6613497464349122E-2</v>
      </c>
      <c r="L69" s="8">
        <v>277189.20812988281</v>
      </c>
      <c r="M69" s="12">
        <f t="shared" si="11"/>
        <v>-4.5845728101028549E-3</v>
      </c>
    </row>
    <row r="70" spans="1:13" ht="15.6" x14ac:dyDescent="0.3">
      <c r="A70" s="7">
        <v>43929</v>
      </c>
      <c r="B70" s="8">
        <v>749.03</v>
      </c>
      <c r="C70" s="8">
        <f t="shared" si="6"/>
        <v>3.7925489145000362E-3</v>
      </c>
      <c r="D70" s="8">
        <v>30</v>
      </c>
      <c r="E70" s="8">
        <f t="shared" si="7"/>
        <v>-3.3322225924696975E-4</v>
      </c>
      <c r="F70" s="8">
        <v>565</v>
      </c>
      <c r="G70" s="8">
        <f t="shared" si="8"/>
        <v>0</v>
      </c>
      <c r="H70" s="8">
        <v>6590</v>
      </c>
      <c r="I70" s="8">
        <f t="shared" si="9"/>
        <v>-3.370975897522946E-4</v>
      </c>
      <c r="J70" s="8">
        <v>242.98</v>
      </c>
      <c r="K70" s="8">
        <f t="shared" si="10"/>
        <v>2.5881359510238528E-2</v>
      </c>
      <c r="L70" s="8">
        <v>278121.80407714838</v>
      </c>
      <c r="M70" s="12">
        <f t="shared" si="11"/>
        <v>3.3644742288400325E-3</v>
      </c>
    </row>
    <row r="71" spans="1:13" ht="15.6" x14ac:dyDescent="0.3">
      <c r="A71" s="7">
        <v>43930</v>
      </c>
      <c r="B71" s="8">
        <v>749.83</v>
      </c>
      <c r="C71" s="8">
        <f t="shared" si="6"/>
        <v>1.0680480087580848E-3</v>
      </c>
      <c r="D71" s="8">
        <v>31.1</v>
      </c>
      <c r="E71" s="8">
        <f t="shared" si="7"/>
        <v>3.6666666666666715E-2</v>
      </c>
      <c r="F71" s="8">
        <v>562.5</v>
      </c>
      <c r="G71" s="8">
        <f t="shared" si="8"/>
        <v>-4.4247787610619468E-3</v>
      </c>
      <c r="H71" s="8">
        <v>6448.5740740740739</v>
      </c>
      <c r="I71" s="8">
        <f t="shared" si="9"/>
        <v>-2.1460686786938708E-2</v>
      </c>
      <c r="J71" s="8">
        <v>261.2</v>
      </c>
      <c r="K71" s="8">
        <f t="shared" si="10"/>
        <v>7.4985595522265205E-2</v>
      </c>
      <c r="L71" s="8">
        <v>289945.39184570313</v>
      </c>
      <c r="M71" s="12">
        <f t="shared" si="11"/>
        <v>4.2512264753161867E-2</v>
      </c>
    </row>
    <row r="72" spans="1:13" ht="15.6" x14ac:dyDescent="0.3">
      <c r="A72" s="7">
        <v>43931</v>
      </c>
      <c r="B72" s="8">
        <v>748.63</v>
      </c>
      <c r="C72" s="8">
        <f t="shared" si="6"/>
        <v>-1.6003627488898088E-3</v>
      </c>
      <c r="D72" s="8">
        <v>31.7</v>
      </c>
      <c r="E72" s="8">
        <f t="shared" si="7"/>
        <v>1.9292604501607649E-2</v>
      </c>
      <c r="F72" s="8">
        <v>575</v>
      </c>
      <c r="G72" s="8">
        <f t="shared" si="8"/>
        <v>2.2222222222222223E-2</v>
      </c>
      <c r="H72" s="8">
        <v>6253.0185185185182</v>
      </c>
      <c r="I72" s="8">
        <f t="shared" si="9"/>
        <v>-3.0325394933706291E-2</v>
      </c>
      <c r="J72" s="8">
        <v>273.97000000000003</v>
      </c>
      <c r="K72" s="8">
        <f t="shared" si="10"/>
        <v>4.8889739663093568E-2</v>
      </c>
      <c r="L72" s="8">
        <v>287514.11134983064</v>
      </c>
      <c r="M72" s="12">
        <f t="shared" si="11"/>
        <v>-8.3853048341127438E-3</v>
      </c>
    </row>
    <row r="73" spans="1:13" ht="15.6" x14ac:dyDescent="0.3">
      <c r="A73" s="7">
        <v>43934</v>
      </c>
      <c r="B73" s="8">
        <v>737.88</v>
      </c>
      <c r="C73" s="8">
        <f t="shared" si="6"/>
        <v>-1.4359563469270534E-2</v>
      </c>
      <c r="D73" s="8">
        <v>30.5</v>
      </c>
      <c r="E73" s="8">
        <f t="shared" si="7"/>
        <v>-3.7854889589905343E-2</v>
      </c>
      <c r="F73" s="8">
        <v>579.95000000000005</v>
      </c>
      <c r="G73" s="8">
        <f t="shared" si="8"/>
        <v>8.6086956521739914E-3</v>
      </c>
      <c r="H73" s="8">
        <v>6163.5</v>
      </c>
      <c r="I73" s="8">
        <f t="shared" si="9"/>
        <v>-1.4316048841596461E-2</v>
      </c>
      <c r="J73" s="8">
        <v>255.6</v>
      </c>
      <c r="K73" s="8">
        <f t="shared" si="10"/>
        <v>-6.7051136985801479E-2</v>
      </c>
      <c r="L73" s="8">
        <v>289636.80810546881</v>
      </c>
      <c r="M73" s="12">
        <f t="shared" si="11"/>
        <v>7.3829306870277266E-3</v>
      </c>
    </row>
    <row r="74" spans="1:13" ht="15.6" x14ac:dyDescent="0.3">
      <c r="A74" s="7">
        <v>43935</v>
      </c>
      <c r="B74" s="8">
        <v>734.51</v>
      </c>
      <c r="C74" s="8">
        <f t="shared" si="6"/>
        <v>-4.5671382880685266E-3</v>
      </c>
      <c r="D74" s="8">
        <v>31.52</v>
      </c>
      <c r="E74" s="8">
        <f t="shared" si="7"/>
        <v>3.3442622950819657E-2</v>
      </c>
      <c r="F74" s="8">
        <v>574</v>
      </c>
      <c r="G74" s="8">
        <f t="shared" si="8"/>
        <v>-1.0259505129752643E-2</v>
      </c>
      <c r="H74" s="8">
        <v>5810</v>
      </c>
      <c r="I74" s="8">
        <f t="shared" si="9"/>
        <v>-5.7353776263486658E-2</v>
      </c>
      <c r="J74" s="8">
        <v>264.83999999999997</v>
      </c>
      <c r="K74" s="8">
        <f t="shared" si="10"/>
        <v>3.6150234741783964E-2</v>
      </c>
      <c r="L74" s="8">
        <v>292314.8611529544</v>
      </c>
      <c r="M74" s="12">
        <f t="shared" si="11"/>
        <v>9.2462455480119814E-3</v>
      </c>
    </row>
    <row r="75" spans="1:13" ht="15.6" x14ac:dyDescent="0.3">
      <c r="A75" s="7">
        <v>43936</v>
      </c>
      <c r="B75" s="8">
        <v>736.3</v>
      </c>
      <c r="C75" s="8">
        <f t="shared" si="6"/>
        <v>2.4369988155368391E-3</v>
      </c>
      <c r="D75" s="8">
        <v>32.21</v>
      </c>
      <c r="E75" s="8">
        <f t="shared" si="7"/>
        <v>2.1890862944162478E-2</v>
      </c>
      <c r="F75" s="8">
        <v>560</v>
      </c>
      <c r="G75" s="8">
        <f t="shared" si="8"/>
        <v>-2.4390243902439025E-2</v>
      </c>
      <c r="H75" s="8">
        <v>5560.02</v>
      </c>
      <c r="I75" s="8">
        <f t="shared" si="9"/>
        <v>-4.3025817555937963E-2</v>
      </c>
      <c r="J75" s="8">
        <v>273.95</v>
      </c>
      <c r="K75" s="8">
        <f t="shared" si="10"/>
        <v>3.4398127171122242E-2</v>
      </c>
      <c r="L75" s="8">
        <v>286715.19189453119</v>
      </c>
      <c r="M75" s="12">
        <f t="shared" si="11"/>
        <v>-1.9156293444462163E-2</v>
      </c>
    </row>
    <row r="76" spans="1:13" ht="15.6" x14ac:dyDescent="0.3">
      <c r="A76" s="7">
        <v>43937</v>
      </c>
      <c r="B76" s="8">
        <v>735</v>
      </c>
      <c r="C76" s="8">
        <f t="shared" si="6"/>
        <v>-1.7655846801574828E-3</v>
      </c>
      <c r="D76" s="8">
        <v>31</v>
      </c>
      <c r="E76" s="8">
        <f t="shared" si="7"/>
        <v>-3.7565973300217347E-2</v>
      </c>
      <c r="F76" s="8">
        <v>562</v>
      </c>
      <c r="G76" s="8">
        <f t="shared" si="8"/>
        <v>3.5714285714285713E-3</v>
      </c>
      <c r="H76" s="8">
        <v>5600</v>
      </c>
      <c r="I76" s="8">
        <f t="shared" si="9"/>
        <v>7.1906216164689266E-3</v>
      </c>
      <c r="J76" s="8">
        <v>288.85000000000002</v>
      </c>
      <c r="K76" s="8">
        <f t="shared" si="10"/>
        <v>5.4389487132688576E-2</v>
      </c>
      <c r="L76" s="8">
        <v>286016.50405883789</v>
      </c>
      <c r="M76" s="12">
        <f t="shared" si="11"/>
        <v>-2.4368706488015991E-3</v>
      </c>
    </row>
    <row r="77" spans="1:13" ht="15.6" x14ac:dyDescent="0.3">
      <c r="A77" s="7">
        <v>43938</v>
      </c>
      <c r="B77" s="8">
        <v>790.12</v>
      </c>
      <c r="C77" s="8">
        <f t="shared" si="6"/>
        <v>7.4993197278911572E-2</v>
      </c>
      <c r="D77" s="8">
        <v>33.32</v>
      </c>
      <c r="E77" s="8">
        <f t="shared" si="7"/>
        <v>7.483870967741936E-2</v>
      </c>
      <c r="F77" s="8">
        <v>570</v>
      </c>
      <c r="G77" s="8">
        <f t="shared" si="8"/>
        <v>1.4234875444839857E-2</v>
      </c>
      <c r="H77" s="8">
        <v>5620</v>
      </c>
      <c r="I77" s="8">
        <f t="shared" si="9"/>
        <v>3.5714285714285713E-3</v>
      </c>
      <c r="J77" s="8">
        <v>310.51</v>
      </c>
      <c r="K77" s="8">
        <f t="shared" si="10"/>
        <v>7.4987017483122614E-2</v>
      </c>
      <c r="L77" s="8">
        <v>281251.79187011719</v>
      </c>
      <c r="M77" s="12">
        <f t="shared" si="11"/>
        <v>-1.6658871502535848E-2</v>
      </c>
    </row>
    <row r="78" spans="1:13" ht="15.6" x14ac:dyDescent="0.3">
      <c r="A78" s="7">
        <v>43941</v>
      </c>
      <c r="B78" s="8">
        <v>819.51</v>
      </c>
      <c r="C78" s="8">
        <f t="shared" si="6"/>
        <v>3.7196881486356484E-2</v>
      </c>
      <c r="D78" s="8">
        <v>35.799999999999997</v>
      </c>
      <c r="E78" s="8">
        <f t="shared" si="7"/>
        <v>7.4429771908763417E-2</v>
      </c>
      <c r="F78" s="8">
        <v>566.5</v>
      </c>
      <c r="G78" s="8">
        <f t="shared" si="8"/>
        <v>-6.1403508771929825E-3</v>
      </c>
      <c r="H78" s="8">
        <v>5699.88</v>
      </c>
      <c r="I78" s="8">
        <f t="shared" si="9"/>
        <v>1.4213523131672618E-2</v>
      </c>
      <c r="J78" s="8">
        <v>328.57</v>
      </c>
      <c r="K78" s="8">
        <f t="shared" si="10"/>
        <v>5.8162378023252082E-2</v>
      </c>
      <c r="L78" s="8">
        <v>274457.357976228</v>
      </c>
      <c r="M78" s="12">
        <f t="shared" si="11"/>
        <v>-2.4157833266452135E-2</v>
      </c>
    </row>
    <row r="79" spans="1:13" ht="15.6" x14ac:dyDescent="0.3">
      <c r="A79" s="7">
        <v>43942</v>
      </c>
      <c r="B79" s="8">
        <v>825.32</v>
      </c>
      <c r="C79" s="8">
        <f t="shared" si="6"/>
        <v>7.0896023233396289E-3</v>
      </c>
      <c r="D79" s="8">
        <v>35</v>
      </c>
      <c r="E79" s="8">
        <f t="shared" si="7"/>
        <v>-2.234636871508372E-2</v>
      </c>
      <c r="F79" s="8">
        <v>570</v>
      </c>
      <c r="G79" s="8">
        <f t="shared" si="8"/>
        <v>6.1782877316857903E-3</v>
      </c>
      <c r="H79" s="8">
        <v>5613.24</v>
      </c>
      <c r="I79" s="8">
        <f t="shared" si="9"/>
        <v>-1.5200320006737041E-2</v>
      </c>
      <c r="J79" s="8">
        <v>312.48</v>
      </c>
      <c r="K79" s="8">
        <f t="shared" si="10"/>
        <v>-4.8969778129470051E-2</v>
      </c>
      <c r="L79" s="8">
        <v>273546.59204101563</v>
      </c>
      <c r="M79" s="12">
        <f t="shared" si="11"/>
        <v>-3.3184241877430715E-3</v>
      </c>
    </row>
    <row r="80" spans="1:13" ht="15.6" x14ac:dyDescent="0.3">
      <c r="A80" s="7">
        <v>43943</v>
      </c>
      <c r="B80" s="8">
        <v>843.3</v>
      </c>
      <c r="C80" s="8">
        <f t="shared" si="6"/>
        <v>2.1785489264769912E-2</v>
      </c>
      <c r="D80" s="8">
        <v>35.85</v>
      </c>
      <c r="E80" s="8">
        <f t="shared" si="7"/>
        <v>2.4285714285714327E-2</v>
      </c>
      <c r="F80" s="8">
        <v>556</v>
      </c>
      <c r="G80" s="8">
        <f t="shared" si="8"/>
        <v>-2.456140350877193E-2</v>
      </c>
      <c r="H80" s="8">
        <v>5629.3</v>
      </c>
      <c r="I80" s="8">
        <f t="shared" si="9"/>
        <v>2.8610927022540279E-3</v>
      </c>
      <c r="J80" s="8">
        <v>310.07</v>
      </c>
      <c r="K80" s="8">
        <f t="shared" si="10"/>
        <v>-7.7124935995904536E-3</v>
      </c>
      <c r="L80" s="8">
        <v>278839.30739959702</v>
      </c>
      <c r="M80" s="12">
        <f t="shared" si="11"/>
        <v>1.9348496792048513E-2</v>
      </c>
    </row>
    <row r="81" spans="1:13" ht="15.6" x14ac:dyDescent="0.3">
      <c r="A81" s="7">
        <v>43944</v>
      </c>
      <c r="B81" s="8">
        <v>874.16</v>
      </c>
      <c r="C81" s="8">
        <f t="shared" si="6"/>
        <v>3.6594331791770442E-2</v>
      </c>
      <c r="D81" s="8">
        <v>37.119999999999997</v>
      </c>
      <c r="E81" s="8">
        <f t="shared" si="7"/>
        <v>3.5425383542538241E-2</v>
      </c>
      <c r="F81" s="8">
        <v>560.11</v>
      </c>
      <c r="G81" s="8">
        <f t="shared" si="8"/>
        <v>7.3920863309352765E-3</v>
      </c>
      <c r="H81" s="8">
        <v>5680</v>
      </c>
      <c r="I81" s="8">
        <f t="shared" si="9"/>
        <v>9.0064484038867732E-3</v>
      </c>
      <c r="J81" s="8">
        <v>300.14999999999998</v>
      </c>
      <c r="K81" s="8">
        <f t="shared" si="10"/>
        <v>-3.1992775824813802E-2</v>
      </c>
      <c r="L81" s="8">
        <v>277328.0078125</v>
      </c>
      <c r="M81" s="12">
        <f t="shared" si="11"/>
        <v>-5.4199660772045197E-3</v>
      </c>
    </row>
    <row r="82" spans="1:13" ht="15.6" x14ac:dyDescent="0.3">
      <c r="A82" s="7">
        <v>43945</v>
      </c>
      <c r="B82" s="8">
        <v>899.24</v>
      </c>
      <c r="C82" s="8">
        <f t="shared" si="6"/>
        <v>2.8690399926786906E-2</v>
      </c>
      <c r="D82" s="8">
        <v>37.53</v>
      </c>
      <c r="E82" s="8">
        <f t="shared" si="7"/>
        <v>1.1045258620689755E-2</v>
      </c>
      <c r="F82" s="8">
        <v>567.79999999999995</v>
      </c>
      <c r="G82" s="8">
        <f t="shared" si="8"/>
        <v>1.3729446001678136E-2</v>
      </c>
      <c r="H82" s="8">
        <v>5659.3249999999998</v>
      </c>
      <c r="I82" s="8">
        <f t="shared" si="9"/>
        <v>-3.6399647887324265E-3</v>
      </c>
      <c r="J82" s="8">
        <v>303.73</v>
      </c>
      <c r="K82" s="8">
        <f t="shared" si="10"/>
        <v>1.1927369648509215E-2</v>
      </c>
      <c r="L82" s="8">
        <v>274984.43025970459</v>
      </c>
      <c r="M82" s="12">
        <f t="shared" si="11"/>
        <v>-8.4505621025478626E-3</v>
      </c>
    </row>
    <row r="83" spans="1:13" ht="15.6" x14ac:dyDescent="0.3">
      <c r="A83" s="7">
        <v>43948</v>
      </c>
      <c r="B83" s="8">
        <v>890.04</v>
      </c>
      <c r="C83" s="8">
        <f t="shared" si="6"/>
        <v>-1.0230861616476185E-2</v>
      </c>
      <c r="D83" s="8">
        <v>35</v>
      </c>
      <c r="E83" s="8">
        <f t="shared" si="7"/>
        <v>-6.7412736477484705E-2</v>
      </c>
      <c r="F83" s="8">
        <v>573.77</v>
      </c>
      <c r="G83" s="8">
        <f t="shared" si="8"/>
        <v>1.0514265586474159E-2</v>
      </c>
      <c r="H83" s="8">
        <v>5548</v>
      </c>
      <c r="I83" s="8">
        <f t="shared" si="9"/>
        <v>-1.9671073847146052E-2</v>
      </c>
      <c r="J83" s="8">
        <v>292.47000000000003</v>
      </c>
      <c r="K83" s="8">
        <f t="shared" si="10"/>
        <v>-3.7072399828795281E-2</v>
      </c>
      <c r="L83" s="8">
        <v>274931.15436950698</v>
      </c>
      <c r="M83" s="12">
        <f t="shared" si="11"/>
        <v>-1.9374147891678575E-4</v>
      </c>
    </row>
    <row r="84" spans="1:13" ht="15.6" x14ac:dyDescent="0.3">
      <c r="A84" s="7">
        <v>43949</v>
      </c>
      <c r="B84" s="8">
        <v>899.07</v>
      </c>
      <c r="C84" s="8">
        <f t="shared" si="6"/>
        <v>1.0145611433194111E-2</v>
      </c>
      <c r="D84" s="8">
        <v>36.450000000000003</v>
      </c>
      <c r="E84" s="8">
        <f t="shared" si="7"/>
        <v>4.1428571428571509E-2</v>
      </c>
      <c r="F84" s="8">
        <v>588.99</v>
      </c>
      <c r="G84" s="8">
        <f t="shared" si="8"/>
        <v>2.652630845112158E-2</v>
      </c>
      <c r="H84" s="8">
        <v>5780</v>
      </c>
      <c r="I84" s="8">
        <f t="shared" si="9"/>
        <v>4.1816870944484497E-2</v>
      </c>
      <c r="J84" s="8">
        <v>300.52</v>
      </c>
      <c r="K84" s="8">
        <f t="shared" si="10"/>
        <v>2.7524190515266365E-2</v>
      </c>
      <c r="L84" s="8">
        <v>274535.25</v>
      </c>
      <c r="M84" s="12">
        <f t="shared" si="11"/>
        <v>-1.4400127567023204E-3</v>
      </c>
    </row>
    <row r="85" spans="1:13" ht="15.6" x14ac:dyDescent="0.3">
      <c r="A85" s="7">
        <v>43950</v>
      </c>
      <c r="B85" s="8">
        <v>904.34</v>
      </c>
      <c r="C85" s="8">
        <f t="shared" si="6"/>
        <v>5.8616125551959044E-3</v>
      </c>
      <c r="D85" s="8">
        <v>38.049999999999997</v>
      </c>
      <c r="E85" s="8">
        <f t="shared" si="7"/>
        <v>4.389574759945114E-2</v>
      </c>
      <c r="F85" s="8">
        <v>586.65</v>
      </c>
      <c r="G85" s="8">
        <f t="shared" si="8"/>
        <v>-3.9729027657515945E-3</v>
      </c>
      <c r="H85" s="8">
        <v>5699.67</v>
      </c>
      <c r="I85" s="8">
        <f t="shared" si="9"/>
        <v>-1.3897923875432514E-2</v>
      </c>
      <c r="J85" s="8">
        <v>310.12</v>
      </c>
      <c r="K85" s="8">
        <f t="shared" si="10"/>
        <v>3.1944629309197468E-2</v>
      </c>
      <c r="L85" s="8">
        <v>273736.37872497551</v>
      </c>
      <c r="M85" s="12">
        <f t="shared" si="11"/>
        <v>-2.909904192720201E-3</v>
      </c>
    </row>
    <row r="86" spans="1:13" ht="15.6" x14ac:dyDescent="0.3">
      <c r="A86" s="7">
        <v>43951</v>
      </c>
      <c r="B86" s="8">
        <v>970.95</v>
      </c>
      <c r="C86" s="8">
        <f t="shared" si="6"/>
        <v>7.3655925868589253E-2</v>
      </c>
      <c r="D86" s="8">
        <v>39.96</v>
      </c>
      <c r="E86" s="8">
        <f t="shared" si="7"/>
        <v>5.019710906701718E-2</v>
      </c>
      <c r="F86" s="8">
        <v>594.99</v>
      </c>
      <c r="G86" s="8">
        <f t="shared" si="8"/>
        <v>1.4216312963436516E-2</v>
      </c>
      <c r="H86" s="8">
        <v>5700</v>
      </c>
      <c r="I86" s="8">
        <f t="shared" si="9"/>
        <v>5.7898088836709358E-5</v>
      </c>
      <c r="J86" s="8">
        <v>312.92</v>
      </c>
      <c r="K86" s="8">
        <f t="shared" si="10"/>
        <v>9.0287630594608898E-3</v>
      </c>
      <c r="L86" s="8">
        <v>271240.40727600083</v>
      </c>
      <c r="M86" s="12">
        <f t="shared" si="11"/>
        <v>-9.1181576252325619E-3</v>
      </c>
    </row>
    <row r="87" spans="1:13" ht="15.6" x14ac:dyDescent="0.3">
      <c r="A87" s="7">
        <v>43955</v>
      </c>
      <c r="B87" s="8">
        <v>1001.8</v>
      </c>
      <c r="C87" s="8">
        <f t="shared" si="6"/>
        <v>3.1773005819043111E-2</v>
      </c>
      <c r="D87" s="8">
        <v>38.01</v>
      </c>
      <c r="E87" s="8">
        <f t="shared" si="7"/>
        <v>-4.8798798798798872E-2</v>
      </c>
      <c r="F87" s="8">
        <v>595.33000000000004</v>
      </c>
      <c r="G87" s="8">
        <f t="shared" si="8"/>
        <v>5.7143817543157331E-4</v>
      </c>
      <c r="H87" s="8">
        <v>5700</v>
      </c>
      <c r="I87" s="8">
        <f t="shared" si="9"/>
        <v>0</v>
      </c>
      <c r="J87" s="8">
        <v>305.33999999999997</v>
      </c>
      <c r="K87" s="8">
        <f t="shared" si="10"/>
        <v>-2.4223443691678514E-2</v>
      </c>
      <c r="L87" s="8">
        <v>272677.27890014648</v>
      </c>
      <c r="M87" s="12">
        <f t="shared" si="11"/>
        <v>5.2974099197674752E-3</v>
      </c>
    </row>
    <row r="88" spans="1:13" ht="15.6" x14ac:dyDescent="0.3">
      <c r="A88" s="7">
        <v>43956</v>
      </c>
      <c r="B88" s="8">
        <v>1005.54</v>
      </c>
      <c r="C88" s="8">
        <f t="shared" si="6"/>
        <v>3.7332800958275198E-3</v>
      </c>
      <c r="D88" s="8">
        <v>35.979999999999997</v>
      </c>
      <c r="E88" s="8">
        <f t="shared" si="7"/>
        <v>-5.3406998158379404E-2</v>
      </c>
      <c r="F88" s="8">
        <v>594.44000000000005</v>
      </c>
      <c r="G88" s="8">
        <f t="shared" si="8"/>
        <v>-1.4949691767590853E-3</v>
      </c>
      <c r="H88" s="8">
        <v>5829.13</v>
      </c>
      <c r="I88" s="8">
        <f t="shared" si="9"/>
        <v>2.2654385964912298E-2</v>
      </c>
      <c r="J88" s="8">
        <v>305.26</v>
      </c>
      <c r="K88" s="8">
        <f t="shared" si="10"/>
        <v>-2.6200301303459778E-4</v>
      </c>
      <c r="L88" s="8">
        <v>269295.20385742188</v>
      </c>
      <c r="M88" s="12">
        <f t="shared" si="11"/>
        <v>-1.2403215465426123E-2</v>
      </c>
    </row>
    <row r="89" spans="1:13" ht="15.6" x14ac:dyDescent="0.3">
      <c r="A89" s="7">
        <v>43957</v>
      </c>
      <c r="B89" s="8">
        <v>1003.57</v>
      </c>
      <c r="C89" s="8">
        <f t="shared" si="6"/>
        <v>-1.9591463293353955E-3</v>
      </c>
      <c r="D89" s="8">
        <v>34</v>
      </c>
      <c r="E89" s="8">
        <f t="shared" si="7"/>
        <v>-5.5030572540300082E-2</v>
      </c>
      <c r="F89" s="8">
        <v>595</v>
      </c>
      <c r="G89" s="8">
        <f t="shared" si="8"/>
        <v>9.4206311822882943E-4</v>
      </c>
      <c r="H89" s="8">
        <v>5915.11</v>
      </c>
      <c r="I89" s="8">
        <f t="shared" si="9"/>
        <v>1.4750057041102113E-2</v>
      </c>
      <c r="J89" s="8">
        <v>310.24</v>
      </c>
      <c r="K89" s="8">
        <f t="shared" si="10"/>
        <v>1.6313961868571113E-2</v>
      </c>
      <c r="L89" s="8">
        <v>268208.84222412109</v>
      </c>
      <c r="M89" s="12">
        <f t="shared" si="11"/>
        <v>-4.0340920214678409E-3</v>
      </c>
    </row>
    <row r="90" spans="1:13" ht="15.6" x14ac:dyDescent="0.3">
      <c r="A90" s="7">
        <v>43958</v>
      </c>
      <c r="B90" s="8">
        <v>990</v>
      </c>
      <c r="C90" s="8">
        <f t="shared" si="6"/>
        <v>-1.3521727433064011E-2</v>
      </c>
      <c r="D90" s="8">
        <v>33.96</v>
      </c>
      <c r="E90" s="8">
        <f t="shared" si="7"/>
        <v>-1.1764705882352691E-3</v>
      </c>
      <c r="F90" s="8">
        <v>595</v>
      </c>
      <c r="G90" s="8">
        <f t="shared" si="8"/>
        <v>0</v>
      </c>
      <c r="H90" s="8">
        <v>5837.5</v>
      </c>
      <c r="I90" s="8">
        <f t="shared" si="9"/>
        <v>-1.3120635119211592E-2</v>
      </c>
      <c r="J90" s="8">
        <v>316.95</v>
      </c>
      <c r="K90" s="8">
        <f t="shared" si="10"/>
        <v>2.1628416709644081E-2</v>
      </c>
      <c r="L90" s="8">
        <v>274196.65777587891</v>
      </c>
      <c r="M90" s="12">
        <f t="shared" si="11"/>
        <v>2.2325198163132387E-2</v>
      </c>
    </row>
    <row r="91" spans="1:13" ht="15.6" x14ac:dyDescent="0.3">
      <c r="A91" s="7">
        <v>43959</v>
      </c>
      <c r="B91" s="8">
        <v>959.81</v>
      </c>
      <c r="C91" s="8">
        <f t="shared" si="6"/>
        <v>-3.049494949494955E-2</v>
      </c>
      <c r="D91" s="8">
        <v>33.92</v>
      </c>
      <c r="E91" s="8">
        <f t="shared" si="7"/>
        <v>-1.177856301531188E-3</v>
      </c>
      <c r="F91" s="8">
        <v>595.125</v>
      </c>
      <c r="G91" s="8">
        <f t="shared" si="8"/>
        <v>2.1008403361344539E-4</v>
      </c>
      <c r="H91" s="8">
        <v>6100</v>
      </c>
      <c r="I91" s="8">
        <f t="shared" si="9"/>
        <v>4.4967880085653104E-2</v>
      </c>
      <c r="J91" s="8">
        <v>321.47000000000003</v>
      </c>
      <c r="K91" s="8">
        <f t="shared" si="10"/>
        <v>1.4260924436031042E-2</v>
      </c>
      <c r="L91" s="8">
        <v>273669.50412567152</v>
      </c>
      <c r="M91" s="12">
        <f t="shared" si="11"/>
        <v>-1.9225385695192108E-3</v>
      </c>
    </row>
    <row r="92" spans="1:13" ht="15.6" x14ac:dyDescent="0.3">
      <c r="A92" s="7">
        <v>43962</v>
      </c>
      <c r="B92" s="8">
        <v>956</v>
      </c>
      <c r="C92" s="8">
        <f t="shared" si="6"/>
        <v>-3.9695356372614846E-3</v>
      </c>
      <c r="D92" s="8">
        <v>33</v>
      </c>
      <c r="E92" s="8">
        <f t="shared" si="7"/>
        <v>-2.7122641509434012E-2</v>
      </c>
      <c r="F92" s="8">
        <v>595</v>
      </c>
      <c r="G92" s="8">
        <f t="shared" si="8"/>
        <v>-2.1003990758244065E-4</v>
      </c>
      <c r="H92" s="8">
        <v>6008.2633333333333</v>
      </c>
      <c r="I92" s="8">
        <f t="shared" si="9"/>
        <v>-1.5038797814207652E-2</v>
      </c>
      <c r="J92" s="8">
        <v>320.57</v>
      </c>
      <c r="K92" s="8">
        <f t="shared" si="10"/>
        <v>-2.7996391576197905E-3</v>
      </c>
      <c r="L92" s="8">
        <v>269891.76259979227</v>
      </c>
      <c r="M92" s="12">
        <f t="shared" si="11"/>
        <v>-1.3804028102979544E-2</v>
      </c>
    </row>
    <row r="93" spans="1:13" ht="15.6" x14ac:dyDescent="0.3">
      <c r="A93" s="7">
        <v>43963</v>
      </c>
      <c r="B93" s="8">
        <v>950.5</v>
      </c>
      <c r="C93" s="8">
        <f t="shared" si="6"/>
        <v>-5.7531380753138078E-3</v>
      </c>
      <c r="D93" s="8">
        <v>33.68</v>
      </c>
      <c r="E93" s="8">
        <f t="shared" si="7"/>
        <v>2.0606060606060597E-2</v>
      </c>
      <c r="F93" s="8">
        <v>595.5</v>
      </c>
      <c r="G93" s="8">
        <f t="shared" si="8"/>
        <v>8.4033613445378156E-4</v>
      </c>
      <c r="H93" s="8">
        <v>6135.7633333333333</v>
      </c>
      <c r="I93" s="8">
        <f t="shared" si="9"/>
        <v>2.122077427809145E-2</v>
      </c>
      <c r="J93" s="8">
        <v>323.89</v>
      </c>
      <c r="K93" s="8">
        <f t="shared" si="10"/>
        <v>1.0356552391053415E-2</v>
      </c>
      <c r="L93" s="8">
        <v>271937.02909667982</v>
      </c>
      <c r="M93" s="12">
        <f t="shared" si="11"/>
        <v>7.5780990023039743E-3</v>
      </c>
    </row>
    <row r="94" spans="1:13" ht="15.6" x14ac:dyDescent="0.3">
      <c r="A94" s="7">
        <v>43964</v>
      </c>
      <c r="B94" s="8">
        <v>932.71</v>
      </c>
      <c r="C94" s="8">
        <f t="shared" si="6"/>
        <v>-1.8716465018411323E-2</v>
      </c>
      <c r="D94" s="8">
        <v>35.78</v>
      </c>
      <c r="E94" s="8">
        <f t="shared" si="7"/>
        <v>6.2351543942992915E-2</v>
      </c>
      <c r="F94" s="8">
        <v>596.5</v>
      </c>
      <c r="G94" s="8">
        <f t="shared" si="8"/>
        <v>1.6792611251049538E-3</v>
      </c>
      <c r="H94" s="8">
        <v>6087.29</v>
      </c>
      <c r="I94" s="8">
        <f t="shared" si="9"/>
        <v>-7.9001308720621048E-3</v>
      </c>
      <c r="J94" s="8">
        <v>314.31</v>
      </c>
      <c r="K94" s="8">
        <f t="shared" si="10"/>
        <v>-2.957794312883999E-2</v>
      </c>
      <c r="L94" s="8">
        <v>273709.82866851799</v>
      </c>
      <c r="M94" s="12">
        <f t="shared" si="11"/>
        <v>6.5191547386064183E-3</v>
      </c>
    </row>
    <row r="95" spans="1:13" ht="15.6" x14ac:dyDescent="0.3">
      <c r="A95" s="7">
        <v>43965</v>
      </c>
      <c r="B95" s="8">
        <v>900.09</v>
      </c>
      <c r="C95" s="8">
        <f t="shared" si="6"/>
        <v>-3.4973357206420003E-2</v>
      </c>
      <c r="D95" s="8">
        <v>35</v>
      </c>
      <c r="E95" s="8">
        <f t="shared" si="7"/>
        <v>-2.1799888205701539E-2</v>
      </c>
      <c r="F95" s="8">
        <v>599.5</v>
      </c>
      <c r="G95" s="8">
        <f t="shared" si="8"/>
        <v>5.0293378038558257E-3</v>
      </c>
      <c r="H95" s="8">
        <v>6347.5</v>
      </c>
      <c r="I95" s="8">
        <f t="shared" si="9"/>
        <v>4.2746443819827874E-2</v>
      </c>
      <c r="J95" s="8">
        <v>310.23</v>
      </c>
      <c r="K95" s="8">
        <f t="shared" si="10"/>
        <v>-1.2980815118831675E-2</v>
      </c>
      <c r="L95" s="8">
        <v>278617.43139068602</v>
      </c>
      <c r="M95" s="12">
        <f t="shared" si="11"/>
        <v>1.7929947002785499E-2</v>
      </c>
    </row>
    <row r="96" spans="1:13" ht="15.6" x14ac:dyDescent="0.3">
      <c r="A96" s="7">
        <v>43966</v>
      </c>
      <c r="B96" s="8">
        <v>903.41</v>
      </c>
      <c r="C96" s="8">
        <f t="shared" si="6"/>
        <v>3.6885200368851293E-3</v>
      </c>
      <c r="D96" s="8">
        <v>35.9</v>
      </c>
      <c r="E96" s="8">
        <f t="shared" si="7"/>
        <v>2.5714285714285672E-2</v>
      </c>
      <c r="F96" s="8">
        <v>596</v>
      </c>
      <c r="G96" s="8">
        <f t="shared" si="8"/>
        <v>-5.8381984987489572E-3</v>
      </c>
      <c r="H96" s="8">
        <v>6690</v>
      </c>
      <c r="I96" s="8">
        <f t="shared" si="9"/>
        <v>5.3958251280031511E-2</v>
      </c>
      <c r="J96" s="8">
        <v>309.99</v>
      </c>
      <c r="K96" s="8">
        <f t="shared" si="10"/>
        <v>-7.7361957257521545E-4</v>
      </c>
      <c r="L96" s="8">
        <v>280982.35391235352</v>
      </c>
      <c r="M96" s="12">
        <f t="shared" si="11"/>
        <v>8.4880637577601122E-3</v>
      </c>
    </row>
    <row r="97" spans="1:13" ht="15.6" x14ac:dyDescent="0.3">
      <c r="A97" s="7">
        <v>43969</v>
      </c>
      <c r="B97" s="8">
        <v>916.19</v>
      </c>
      <c r="C97" s="8">
        <f t="shared" si="6"/>
        <v>1.4146400858967786E-2</v>
      </c>
      <c r="D97" s="8">
        <v>35.5</v>
      </c>
      <c r="E97" s="8">
        <f t="shared" si="7"/>
        <v>-1.1142061281337007E-2</v>
      </c>
      <c r="F97" s="8">
        <v>580</v>
      </c>
      <c r="G97" s="8">
        <f t="shared" si="8"/>
        <v>-2.6845637583892617E-2</v>
      </c>
      <c r="H97" s="8">
        <v>6933.75</v>
      </c>
      <c r="I97" s="8">
        <f t="shared" si="9"/>
        <v>3.6434977578475337E-2</v>
      </c>
      <c r="J97" s="8">
        <v>310.19</v>
      </c>
      <c r="K97" s="8">
        <f t="shared" si="10"/>
        <v>6.4518210264843587E-4</v>
      </c>
      <c r="L97" s="8">
        <v>276655.05780029303</v>
      </c>
      <c r="M97" s="12">
        <f t="shared" si="11"/>
        <v>-1.540059741050606E-2</v>
      </c>
    </row>
    <row r="98" spans="1:13" ht="15.6" x14ac:dyDescent="0.3">
      <c r="A98" s="7">
        <v>43970</v>
      </c>
      <c r="B98" s="8">
        <v>970.6</v>
      </c>
      <c r="C98" s="8">
        <f t="shared" si="6"/>
        <v>5.9387245003765556E-2</v>
      </c>
      <c r="D98" s="8">
        <v>34.9</v>
      </c>
      <c r="E98" s="8">
        <f t="shared" si="7"/>
        <v>-1.6901408450704265E-2</v>
      </c>
      <c r="F98" s="8">
        <v>596.29</v>
      </c>
      <c r="G98" s="8">
        <f t="shared" si="8"/>
        <v>2.8086206896551662E-2</v>
      </c>
      <c r="H98" s="8">
        <v>7050</v>
      </c>
      <c r="I98" s="8">
        <f t="shared" si="9"/>
        <v>1.6765819361817199E-2</v>
      </c>
      <c r="J98" s="8">
        <v>319.64999999999998</v>
      </c>
      <c r="K98" s="8">
        <f t="shared" si="10"/>
        <v>3.0497437054708337E-2</v>
      </c>
      <c r="L98" s="8">
        <v>279159.20750793442</v>
      </c>
      <c r="M98" s="12">
        <f t="shared" si="11"/>
        <v>9.051523321323288E-3</v>
      </c>
    </row>
    <row r="99" spans="1:13" ht="15.6" x14ac:dyDescent="0.3">
      <c r="A99" s="7">
        <v>43971</v>
      </c>
      <c r="B99" s="8">
        <v>994.08</v>
      </c>
      <c r="C99" s="8">
        <f t="shared" si="6"/>
        <v>2.419122192458275E-2</v>
      </c>
      <c r="D99" s="8">
        <v>34</v>
      </c>
      <c r="E99" s="8">
        <f t="shared" si="7"/>
        <v>-2.5787965616045804E-2</v>
      </c>
      <c r="F99" s="8">
        <v>589.9</v>
      </c>
      <c r="G99" s="8">
        <f t="shared" si="8"/>
        <v>-1.0716262221402316E-2</v>
      </c>
      <c r="H99" s="8">
        <v>7060.9375</v>
      </c>
      <c r="I99" s="8">
        <f t="shared" si="9"/>
        <v>1.5514184397163121E-3</v>
      </c>
      <c r="J99" s="8">
        <v>310.69</v>
      </c>
      <c r="K99" s="8">
        <f t="shared" si="10"/>
        <v>-2.8030658532770154E-2</v>
      </c>
      <c r="L99" s="8">
        <v>280183.53143493639</v>
      </c>
      <c r="M99" s="12">
        <f t="shared" si="11"/>
        <v>3.6693180789061221E-3</v>
      </c>
    </row>
    <row r="100" spans="1:13" ht="15.6" x14ac:dyDescent="0.3">
      <c r="A100" s="7">
        <v>43972</v>
      </c>
      <c r="B100" s="8">
        <v>981.06</v>
      </c>
      <c r="C100" s="8">
        <f t="shared" si="6"/>
        <v>-1.3097537421535585E-2</v>
      </c>
      <c r="D100" s="8">
        <v>33.71</v>
      </c>
      <c r="E100" s="8">
        <f t="shared" si="7"/>
        <v>-8.5294117647058566E-3</v>
      </c>
      <c r="F100" s="8">
        <v>584.99</v>
      </c>
      <c r="G100" s="8">
        <f t="shared" si="8"/>
        <v>-8.3234446516358175E-3</v>
      </c>
      <c r="H100" s="8">
        <v>7130</v>
      </c>
      <c r="I100" s="8">
        <f t="shared" si="9"/>
        <v>9.7809249834034072E-3</v>
      </c>
      <c r="J100" s="8">
        <v>309.57</v>
      </c>
      <c r="K100" s="8">
        <f t="shared" si="10"/>
        <v>-3.6048794618430092E-3</v>
      </c>
      <c r="L100" s="8">
        <v>275280</v>
      </c>
      <c r="M100" s="12">
        <f t="shared" si="11"/>
        <v>-1.750114080518354E-2</v>
      </c>
    </row>
    <row r="101" spans="1:13" ht="15.6" x14ac:dyDescent="0.3">
      <c r="A101" s="7">
        <v>43979</v>
      </c>
      <c r="B101" s="8">
        <v>973.58</v>
      </c>
      <c r="C101" s="8">
        <f t="shared" si="6"/>
        <v>-7.6244062544593653E-3</v>
      </c>
      <c r="D101" s="8">
        <v>33.9</v>
      </c>
      <c r="E101" s="8">
        <f t="shared" si="7"/>
        <v>5.636309700385575E-3</v>
      </c>
      <c r="F101" s="8">
        <v>590</v>
      </c>
      <c r="G101" s="8">
        <f t="shared" si="8"/>
        <v>8.5642489615206947E-3</v>
      </c>
      <c r="H101" s="8">
        <v>7130</v>
      </c>
      <c r="I101" s="8">
        <f t="shared" si="9"/>
        <v>0</v>
      </c>
      <c r="J101" s="8">
        <v>303.7</v>
      </c>
      <c r="K101" s="8">
        <f t="shared" si="10"/>
        <v>-1.8961785702748989E-2</v>
      </c>
      <c r="L101" s="8">
        <v>274556.33282470697</v>
      </c>
      <c r="M101" s="12">
        <f t="shared" si="11"/>
        <v>-2.6288403636044282E-3</v>
      </c>
    </row>
    <row r="102" spans="1:13" ht="15.6" x14ac:dyDescent="0.3">
      <c r="A102" s="7">
        <v>43980</v>
      </c>
      <c r="B102" s="8">
        <v>974.1</v>
      </c>
      <c r="C102" s="8">
        <f t="shared" si="6"/>
        <v>5.3411121838984135E-4</v>
      </c>
      <c r="D102" s="8">
        <v>33.94</v>
      </c>
      <c r="E102" s="8">
        <f t="shared" si="7"/>
        <v>1.1799410029498273E-3</v>
      </c>
      <c r="F102" s="8">
        <v>585</v>
      </c>
      <c r="G102" s="8">
        <f t="shared" si="8"/>
        <v>-8.4745762711864406E-3</v>
      </c>
      <c r="H102" s="8">
        <v>6873.33</v>
      </c>
      <c r="I102" s="8">
        <f t="shared" si="9"/>
        <v>-3.5998597475455828E-2</v>
      </c>
      <c r="J102" s="8">
        <v>307.25</v>
      </c>
      <c r="K102" s="8">
        <f t="shared" si="10"/>
        <v>1.1689166941060295E-2</v>
      </c>
      <c r="L102" s="8">
        <v>278946.15452209488</v>
      </c>
      <c r="M102" s="12">
        <f t="shared" si="11"/>
        <v>1.5988783257061583E-2</v>
      </c>
    </row>
    <row r="103" spans="1:13" ht="15.6" x14ac:dyDescent="0.3">
      <c r="A103" s="7">
        <v>43983</v>
      </c>
      <c r="B103" s="8">
        <v>955.18</v>
      </c>
      <c r="C103" s="8">
        <f t="shared" si="6"/>
        <v>-1.9423057180987652E-2</v>
      </c>
      <c r="D103" s="8">
        <v>33.07</v>
      </c>
      <c r="E103" s="8">
        <f t="shared" si="7"/>
        <v>-2.5633470830877945E-2</v>
      </c>
      <c r="F103" s="8">
        <v>575</v>
      </c>
      <c r="G103" s="8">
        <f t="shared" si="8"/>
        <v>-1.7094017094017096E-2</v>
      </c>
      <c r="H103" s="8">
        <v>6753.33</v>
      </c>
      <c r="I103" s="8">
        <f t="shared" si="9"/>
        <v>-1.7458786352466709E-2</v>
      </c>
      <c r="J103" s="8">
        <v>308.02999999999997</v>
      </c>
      <c r="K103" s="8">
        <f t="shared" si="10"/>
        <v>2.5386493083807086E-3</v>
      </c>
      <c r="L103" s="8">
        <v>283435.19857055688</v>
      </c>
      <c r="M103" s="12">
        <f t="shared" si="11"/>
        <v>1.609286945056787E-2</v>
      </c>
    </row>
    <row r="104" spans="1:13" ht="15.6" x14ac:dyDescent="0.3">
      <c r="A104" s="7">
        <v>43984</v>
      </c>
      <c r="B104" s="8">
        <v>960.21</v>
      </c>
      <c r="C104" s="8">
        <f t="shared" si="6"/>
        <v>5.2660231579389084E-3</v>
      </c>
      <c r="D104" s="8">
        <v>33.07</v>
      </c>
      <c r="E104" s="8">
        <f t="shared" si="7"/>
        <v>0</v>
      </c>
      <c r="F104" s="8">
        <v>575</v>
      </c>
      <c r="G104" s="8">
        <f t="shared" si="8"/>
        <v>0</v>
      </c>
      <c r="H104" s="8">
        <v>6753.33</v>
      </c>
      <c r="I104" s="8">
        <f t="shared" si="9"/>
        <v>0</v>
      </c>
      <c r="J104" s="8">
        <v>316.89</v>
      </c>
      <c r="K104" s="8">
        <f t="shared" si="10"/>
        <v>2.8763432133233822E-2</v>
      </c>
      <c r="L104" s="8">
        <v>281466.36150390649</v>
      </c>
      <c r="M104" s="12">
        <f t="shared" si="11"/>
        <v>-6.9463393275774766E-3</v>
      </c>
    </row>
    <row r="105" spans="1:13" ht="15.6" x14ac:dyDescent="0.3">
      <c r="A105" s="7">
        <v>43985</v>
      </c>
      <c r="B105" s="8">
        <v>952.95</v>
      </c>
      <c r="C105" s="8">
        <f t="shared" si="6"/>
        <v>-7.5608460649232885E-3</v>
      </c>
      <c r="D105" s="8">
        <v>34.49</v>
      </c>
      <c r="E105" s="8">
        <f t="shared" si="7"/>
        <v>4.2939219836710063E-2</v>
      </c>
      <c r="F105" s="8">
        <v>570</v>
      </c>
      <c r="G105" s="8">
        <f t="shared" si="8"/>
        <v>-8.6956521739130436E-3</v>
      </c>
      <c r="H105" s="8">
        <v>6800</v>
      </c>
      <c r="I105" s="8">
        <f t="shared" si="9"/>
        <v>6.9106648127664535E-3</v>
      </c>
      <c r="J105" s="8">
        <v>331.88</v>
      </c>
      <c r="K105" s="8">
        <f t="shared" si="10"/>
        <v>4.7303480703083121E-2</v>
      </c>
      <c r="L105" s="8">
        <v>280221.90324035659</v>
      </c>
      <c r="M105" s="12">
        <f t="shared" si="11"/>
        <v>-4.4213392211439216E-3</v>
      </c>
    </row>
    <row r="106" spans="1:13" ht="15.6" x14ac:dyDescent="0.3">
      <c r="A106" s="7">
        <v>43986</v>
      </c>
      <c r="B106" s="8">
        <v>946.14</v>
      </c>
      <c r="C106" s="8">
        <f t="shared" si="6"/>
        <v>-7.1462301274988812E-3</v>
      </c>
      <c r="D106" s="8">
        <v>34</v>
      </c>
      <c r="E106" s="8">
        <f t="shared" si="7"/>
        <v>-1.4207016526529486E-2</v>
      </c>
      <c r="F106" s="8">
        <v>570</v>
      </c>
      <c r="G106" s="8">
        <f t="shared" si="8"/>
        <v>0</v>
      </c>
      <c r="H106" s="8">
        <v>6600</v>
      </c>
      <c r="I106" s="8">
        <f t="shared" si="9"/>
        <v>-2.9411764705882353E-2</v>
      </c>
      <c r="J106" s="8">
        <v>338.6</v>
      </c>
      <c r="K106" s="8">
        <f t="shared" si="10"/>
        <v>2.0248282511751318E-2</v>
      </c>
      <c r="L106" s="8">
        <v>282329.32901000982</v>
      </c>
      <c r="M106" s="12">
        <f t="shared" si="11"/>
        <v>7.520560474694989E-3</v>
      </c>
    </row>
    <row r="107" spans="1:13" ht="15.6" x14ac:dyDescent="0.3">
      <c r="A107" s="7">
        <v>43987</v>
      </c>
      <c r="B107" s="8">
        <v>946.7</v>
      </c>
      <c r="C107" s="8">
        <f t="shared" si="6"/>
        <v>5.9187858033701054E-4</v>
      </c>
      <c r="D107" s="8">
        <v>34.4</v>
      </c>
      <c r="E107" s="8">
        <f t="shared" si="7"/>
        <v>1.1764705882352899E-2</v>
      </c>
      <c r="F107" s="8">
        <v>584.9</v>
      </c>
      <c r="G107" s="8">
        <f t="shared" si="8"/>
        <v>2.6140350877192943E-2</v>
      </c>
      <c r="H107" s="8">
        <v>6667.5</v>
      </c>
      <c r="I107" s="8">
        <f t="shared" si="9"/>
        <v>1.0227272727272727E-2</v>
      </c>
      <c r="J107" s="8">
        <v>338.54</v>
      </c>
      <c r="K107" s="8">
        <f t="shared" si="10"/>
        <v>-1.7720023626698839E-4</v>
      </c>
      <c r="L107" s="8">
        <v>273472.01180297881</v>
      </c>
      <c r="M107" s="12">
        <f t="shared" si="11"/>
        <v>-3.1372288660513122E-2</v>
      </c>
    </row>
    <row r="108" spans="1:13" ht="15.6" x14ac:dyDescent="0.3">
      <c r="A108" s="7">
        <v>43990</v>
      </c>
      <c r="B108" s="8">
        <v>953.68</v>
      </c>
      <c r="C108" s="8">
        <f t="shared" si="6"/>
        <v>7.3729798246539606E-3</v>
      </c>
      <c r="D108" s="8">
        <v>34.5</v>
      </c>
      <c r="E108" s="8">
        <f t="shared" si="7"/>
        <v>2.9069767441860881E-3</v>
      </c>
      <c r="F108" s="8">
        <v>575</v>
      </c>
      <c r="G108" s="8">
        <f t="shared" si="8"/>
        <v>-1.6925970251324973E-2</v>
      </c>
      <c r="H108" s="8">
        <v>6580</v>
      </c>
      <c r="I108" s="8">
        <f t="shared" si="9"/>
        <v>-1.3123359580052493E-2</v>
      </c>
      <c r="J108" s="8">
        <v>338.53</v>
      </c>
      <c r="K108" s="8">
        <f t="shared" si="10"/>
        <v>-2.953860695943684E-5</v>
      </c>
      <c r="L108" s="8">
        <v>276992.74832946807</v>
      </c>
      <c r="M108" s="12">
        <f t="shared" si="11"/>
        <v>1.2874211526354479E-2</v>
      </c>
    </row>
    <row r="109" spans="1:13" ht="15.6" x14ac:dyDescent="0.3">
      <c r="A109" s="7">
        <v>43991</v>
      </c>
      <c r="B109" s="8">
        <v>956.37</v>
      </c>
      <c r="C109" s="8">
        <f t="shared" si="6"/>
        <v>2.8206526298129924E-3</v>
      </c>
      <c r="D109" s="8">
        <v>34.5</v>
      </c>
      <c r="E109" s="8">
        <f t="shared" si="7"/>
        <v>0</v>
      </c>
      <c r="F109" s="8">
        <v>576</v>
      </c>
      <c r="G109" s="8">
        <f t="shared" si="8"/>
        <v>1.7391304347826088E-3</v>
      </c>
      <c r="H109" s="8">
        <v>6690</v>
      </c>
      <c r="I109" s="8">
        <f t="shared" si="9"/>
        <v>1.6717325227963525E-2</v>
      </c>
      <c r="J109" s="8">
        <v>336.67</v>
      </c>
      <c r="K109" s="8">
        <f t="shared" si="10"/>
        <v>-5.4943431896728708E-3</v>
      </c>
      <c r="L109" s="8">
        <v>279581.83227142319</v>
      </c>
      <c r="M109" s="12">
        <f t="shared" si="11"/>
        <v>9.3471181378204978E-3</v>
      </c>
    </row>
    <row r="110" spans="1:13" ht="15.6" x14ac:dyDescent="0.3">
      <c r="A110" s="7">
        <v>43992</v>
      </c>
      <c r="B110" s="8">
        <v>953.29</v>
      </c>
      <c r="C110" s="8">
        <f t="shared" si="6"/>
        <v>-3.2205108901367054E-3</v>
      </c>
      <c r="D110" s="8">
        <v>34.1</v>
      </c>
      <c r="E110" s="8">
        <f t="shared" si="7"/>
        <v>-1.1594202898550683E-2</v>
      </c>
      <c r="F110" s="8">
        <v>580</v>
      </c>
      <c r="G110" s="8">
        <f t="shared" si="8"/>
        <v>6.9444444444444441E-3</v>
      </c>
      <c r="H110" s="8">
        <v>6650</v>
      </c>
      <c r="I110" s="8">
        <f t="shared" si="9"/>
        <v>-5.9790732436472349E-3</v>
      </c>
      <c r="J110" s="8">
        <v>328.4</v>
      </c>
      <c r="K110" s="8">
        <f t="shared" si="10"/>
        <v>-2.456411322660183E-2</v>
      </c>
      <c r="L110" s="8">
        <v>280124.55798339838</v>
      </c>
      <c r="M110" s="12">
        <f t="shared" si="11"/>
        <v>1.9412052191155982E-3</v>
      </c>
    </row>
    <row r="111" spans="1:13" ht="15.6" x14ac:dyDescent="0.3">
      <c r="A111" s="7">
        <v>43993</v>
      </c>
      <c r="B111" s="8">
        <v>952.65</v>
      </c>
      <c r="C111" s="8">
        <f t="shared" si="6"/>
        <v>-6.7135918765536863E-4</v>
      </c>
      <c r="D111" s="8">
        <v>33.33</v>
      </c>
      <c r="E111" s="8">
        <f t="shared" si="7"/>
        <v>-2.2580645161290415E-2</v>
      </c>
      <c r="F111" s="8">
        <v>578</v>
      </c>
      <c r="G111" s="8">
        <f t="shared" si="8"/>
        <v>-3.4482758620689655E-3</v>
      </c>
      <c r="H111" s="8">
        <v>6475</v>
      </c>
      <c r="I111" s="8">
        <f t="shared" si="9"/>
        <v>-2.6315789473684209E-2</v>
      </c>
      <c r="J111" s="8">
        <v>336.66</v>
      </c>
      <c r="K111" s="8">
        <f t="shared" si="10"/>
        <v>2.5152253349573838E-2</v>
      </c>
      <c r="L111" s="8">
        <v>284048</v>
      </c>
      <c r="M111" s="12">
        <f t="shared" si="11"/>
        <v>1.4006062320441551E-2</v>
      </c>
    </row>
    <row r="112" spans="1:13" ht="15.6" x14ac:dyDescent="0.3">
      <c r="A112" s="7">
        <v>43994</v>
      </c>
      <c r="B112" s="8">
        <v>956.42</v>
      </c>
      <c r="C112" s="8">
        <f t="shared" si="6"/>
        <v>3.9573820395738014E-3</v>
      </c>
      <c r="D112" s="8">
        <v>33.11</v>
      </c>
      <c r="E112" s="8">
        <f t="shared" si="7"/>
        <v>-6.6006600660065669E-3</v>
      </c>
      <c r="F112" s="8">
        <v>580</v>
      </c>
      <c r="G112" s="8">
        <f t="shared" si="8"/>
        <v>3.4602076124567475E-3</v>
      </c>
      <c r="H112" s="8">
        <v>6535</v>
      </c>
      <c r="I112" s="8">
        <f t="shared" si="9"/>
        <v>9.2664092664092659E-3</v>
      </c>
      <c r="J112" s="8">
        <v>333.96</v>
      </c>
      <c r="K112" s="8">
        <f t="shared" si="10"/>
        <v>-8.0199607913029325E-3</v>
      </c>
      <c r="L112" s="8">
        <v>283864.59246032691</v>
      </c>
      <c r="M112" s="12">
        <f t="shared" si="11"/>
        <v>-6.4569206497877606E-4</v>
      </c>
    </row>
    <row r="113" spans="1:13" ht="15.6" x14ac:dyDescent="0.3">
      <c r="A113" s="7">
        <v>43997</v>
      </c>
      <c r="B113" s="8">
        <v>933.94</v>
      </c>
      <c r="C113" s="8">
        <f t="shared" si="6"/>
        <v>-2.3504318186570654E-2</v>
      </c>
      <c r="D113" s="8">
        <v>30.73</v>
      </c>
      <c r="E113" s="8">
        <f t="shared" si="7"/>
        <v>-7.1881606765327663E-2</v>
      </c>
      <c r="F113" s="8">
        <v>575</v>
      </c>
      <c r="G113" s="8">
        <f t="shared" si="8"/>
        <v>-8.6206896551724137E-3</v>
      </c>
      <c r="H113" s="8">
        <v>6477.75</v>
      </c>
      <c r="I113" s="8">
        <f t="shared" si="9"/>
        <v>-8.760520275439939E-3</v>
      </c>
      <c r="J113" s="8">
        <v>328.92</v>
      </c>
      <c r="K113" s="8">
        <f t="shared" si="10"/>
        <v>-1.5091627739848975E-2</v>
      </c>
      <c r="L113" s="8">
        <v>282215.22826019302</v>
      </c>
      <c r="M113" s="12">
        <f t="shared" si="11"/>
        <v>-5.8103907424255623E-3</v>
      </c>
    </row>
    <row r="114" spans="1:13" ht="15.6" x14ac:dyDescent="0.3">
      <c r="A114" s="7">
        <v>43998</v>
      </c>
      <c r="B114" s="8">
        <v>929.78</v>
      </c>
      <c r="C114" s="8">
        <f t="shared" si="6"/>
        <v>-4.4542475962054111E-3</v>
      </c>
      <c r="D114" s="8">
        <v>32.22</v>
      </c>
      <c r="E114" s="8">
        <f t="shared" si="7"/>
        <v>4.8486820696387843E-2</v>
      </c>
      <c r="F114" s="8">
        <v>571.66666666666663</v>
      </c>
      <c r="G114" s="8">
        <f t="shared" si="8"/>
        <v>-5.7971014492754283E-3</v>
      </c>
      <c r="H114" s="8">
        <v>6401</v>
      </c>
      <c r="I114" s="8">
        <f t="shared" si="9"/>
        <v>-1.1848249778086527E-2</v>
      </c>
      <c r="J114" s="8">
        <v>334.24</v>
      </c>
      <c r="K114" s="8">
        <f t="shared" si="10"/>
        <v>1.6174145688921296E-2</v>
      </c>
      <c r="L114" s="8">
        <v>283827.36655029282</v>
      </c>
      <c r="M114" s="12">
        <f t="shared" si="11"/>
        <v>5.7124425922667147E-3</v>
      </c>
    </row>
    <row r="115" spans="1:13" ht="15.6" x14ac:dyDescent="0.3">
      <c r="A115" s="7">
        <v>43999</v>
      </c>
      <c r="B115" s="8">
        <v>930.08</v>
      </c>
      <c r="C115" s="8">
        <f t="shared" si="6"/>
        <v>3.2265697261725165E-4</v>
      </c>
      <c r="D115" s="8">
        <v>32.25</v>
      </c>
      <c r="E115" s="8">
        <f t="shared" si="7"/>
        <v>9.3109869646186029E-4</v>
      </c>
      <c r="F115" s="8">
        <v>566.66666666666663</v>
      </c>
      <c r="G115" s="8">
        <f t="shared" si="8"/>
        <v>-8.7463556851311956E-3</v>
      </c>
      <c r="H115" s="8">
        <v>6500</v>
      </c>
      <c r="I115" s="8">
        <f t="shared" si="9"/>
        <v>1.546633338540853E-2</v>
      </c>
      <c r="J115" s="8">
        <v>335.22</v>
      </c>
      <c r="K115" s="8">
        <f t="shared" si="10"/>
        <v>2.9320248922930173E-3</v>
      </c>
      <c r="L115" s="8">
        <v>284194.02252929658</v>
      </c>
      <c r="M115" s="12">
        <f t="shared" si="11"/>
        <v>1.2918274353181077E-3</v>
      </c>
    </row>
    <row r="116" spans="1:13" ht="15.6" x14ac:dyDescent="0.3">
      <c r="A116" s="7">
        <v>44000</v>
      </c>
      <c r="B116" s="8">
        <v>932</v>
      </c>
      <c r="C116" s="8">
        <f t="shared" si="6"/>
        <v>2.0643385515224056E-3</v>
      </c>
      <c r="D116" s="8">
        <v>32.79</v>
      </c>
      <c r="E116" s="8">
        <f t="shared" si="7"/>
        <v>1.6744186046511601E-2</v>
      </c>
      <c r="F116" s="8">
        <v>560</v>
      </c>
      <c r="G116" s="8">
        <f t="shared" si="8"/>
        <v>-1.1764705882352875E-2</v>
      </c>
      <c r="H116" s="8">
        <v>6500</v>
      </c>
      <c r="I116" s="8">
        <f t="shared" si="9"/>
        <v>0</v>
      </c>
      <c r="J116" s="8">
        <v>338.41</v>
      </c>
      <c r="K116" s="8">
        <f t="shared" si="10"/>
        <v>9.5161386552114948E-3</v>
      </c>
      <c r="L116" s="8">
        <v>285023.20806884771</v>
      </c>
      <c r="M116" s="12">
        <f t="shared" si="11"/>
        <v>2.9176741022611044E-3</v>
      </c>
    </row>
    <row r="117" spans="1:13" ht="15.6" x14ac:dyDescent="0.3">
      <c r="A117" s="7">
        <v>44001</v>
      </c>
      <c r="B117" s="8">
        <v>932.79</v>
      </c>
      <c r="C117" s="8">
        <f t="shared" si="6"/>
        <v>8.4763948497850177E-4</v>
      </c>
      <c r="D117" s="8">
        <v>32.5</v>
      </c>
      <c r="E117" s="8">
        <f t="shared" si="7"/>
        <v>-8.8441598048185164E-3</v>
      </c>
      <c r="F117" s="8">
        <v>560</v>
      </c>
      <c r="G117" s="8">
        <f t="shared" si="8"/>
        <v>0</v>
      </c>
      <c r="H117" s="8">
        <v>6474.5650000000014</v>
      </c>
      <c r="I117" s="8">
        <f t="shared" si="9"/>
        <v>-3.9130769230767051E-3</v>
      </c>
      <c r="J117" s="8">
        <v>335.07</v>
      </c>
      <c r="K117" s="8">
        <f t="shared" si="10"/>
        <v>-9.8696847019888057E-3</v>
      </c>
      <c r="L117" s="8">
        <v>289121.05469909683</v>
      </c>
      <c r="M117" s="12">
        <f t="shared" si="11"/>
        <v>1.4377238464242091E-2</v>
      </c>
    </row>
    <row r="118" spans="1:13" ht="15.6" x14ac:dyDescent="0.3">
      <c r="A118" s="7">
        <v>44004</v>
      </c>
      <c r="B118" s="8">
        <v>940</v>
      </c>
      <c r="C118" s="8">
        <f t="shared" si="6"/>
        <v>7.7294996730239785E-3</v>
      </c>
      <c r="D118" s="8">
        <v>33.869999999999997</v>
      </c>
      <c r="E118" s="8">
        <f t="shared" si="7"/>
        <v>4.2153846153846077E-2</v>
      </c>
      <c r="F118" s="8">
        <v>578.9</v>
      </c>
      <c r="G118" s="8">
        <f t="shared" si="8"/>
        <v>3.3749999999999961E-2</v>
      </c>
      <c r="H118" s="8">
        <v>6448.26</v>
      </c>
      <c r="I118" s="8">
        <f t="shared" si="9"/>
        <v>-4.0628212088381528E-3</v>
      </c>
      <c r="J118" s="8">
        <v>334.91</v>
      </c>
      <c r="K118" s="8">
        <f t="shared" si="10"/>
        <v>-4.7751216163777172E-4</v>
      </c>
      <c r="L118" s="8">
        <v>292666.22258727998</v>
      </c>
      <c r="M118" s="12">
        <f t="shared" si="11"/>
        <v>1.2261880726302641E-2</v>
      </c>
    </row>
    <row r="119" spans="1:13" ht="15.6" x14ac:dyDescent="0.3">
      <c r="A119" s="7">
        <v>44005</v>
      </c>
      <c r="B119" s="8">
        <v>947.41</v>
      </c>
      <c r="C119" s="8">
        <f t="shared" si="6"/>
        <v>7.8829787234042208E-3</v>
      </c>
      <c r="D119" s="8">
        <v>33.630000000000003</v>
      </c>
      <c r="E119" s="8">
        <f t="shared" si="7"/>
        <v>-7.0859167404781487E-3</v>
      </c>
      <c r="F119" s="8">
        <v>562.94500000000005</v>
      </c>
      <c r="G119" s="8">
        <f t="shared" si="8"/>
        <v>-2.7560891345655428E-2</v>
      </c>
      <c r="H119" s="8">
        <v>6450</v>
      </c>
      <c r="I119" s="8">
        <f t="shared" si="9"/>
        <v>2.6984023597060008E-4</v>
      </c>
      <c r="J119" s="8">
        <v>339.01</v>
      </c>
      <c r="K119" s="8">
        <f t="shared" si="10"/>
        <v>1.2242094891164687E-2</v>
      </c>
      <c r="L119" s="8">
        <v>294452.13843298331</v>
      </c>
      <c r="M119" s="12">
        <f t="shared" si="11"/>
        <v>6.1022274108544633E-3</v>
      </c>
    </row>
    <row r="120" spans="1:13" ht="15.6" x14ac:dyDescent="0.3">
      <c r="A120" s="7">
        <v>44006</v>
      </c>
      <c r="B120" s="8">
        <v>939.83</v>
      </c>
      <c r="C120" s="8">
        <f t="shared" si="6"/>
        <v>-8.0007599666458325E-3</v>
      </c>
      <c r="D120" s="8">
        <v>34</v>
      </c>
      <c r="E120" s="8">
        <f t="shared" si="7"/>
        <v>1.1002081474873547E-2</v>
      </c>
      <c r="F120" s="8">
        <v>557.88</v>
      </c>
      <c r="G120" s="8">
        <f t="shared" si="8"/>
        <v>-8.9973265594330779E-3</v>
      </c>
      <c r="H120" s="8">
        <v>6850</v>
      </c>
      <c r="I120" s="8">
        <f t="shared" si="9"/>
        <v>6.2015503875968991E-2</v>
      </c>
      <c r="J120" s="8">
        <v>341.95</v>
      </c>
      <c r="K120" s="8">
        <f t="shared" si="10"/>
        <v>8.6723105513111642E-3</v>
      </c>
      <c r="L120" s="8">
        <v>293405.34257983422</v>
      </c>
      <c r="M120" s="12">
        <f t="shared" si="11"/>
        <v>-3.5550628320104262E-3</v>
      </c>
    </row>
    <row r="121" spans="1:13" ht="15.6" x14ac:dyDescent="0.3">
      <c r="A121" s="7">
        <v>44007</v>
      </c>
      <c r="B121" s="8">
        <v>944.22</v>
      </c>
      <c r="C121" s="8">
        <f t="shared" si="6"/>
        <v>4.6710575316812469E-3</v>
      </c>
      <c r="D121" s="8">
        <v>32.630000000000003</v>
      </c>
      <c r="E121" s="8">
        <f t="shared" si="7"/>
        <v>-4.0294117647058751E-2</v>
      </c>
      <c r="F121" s="8">
        <v>555</v>
      </c>
      <c r="G121" s="8">
        <f t="shared" si="8"/>
        <v>-5.1624005162400439E-3</v>
      </c>
      <c r="H121" s="8">
        <v>6500</v>
      </c>
      <c r="I121" s="8">
        <f t="shared" si="9"/>
        <v>-5.1094890510948905E-2</v>
      </c>
      <c r="J121" s="8">
        <v>341.62</v>
      </c>
      <c r="K121" s="8">
        <f t="shared" si="10"/>
        <v>-9.6505337037573941E-4</v>
      </c>
      <c r="L121" s="8">
        <v>295504.16052825941</v>
      </c>
      <c r="M121" s="12">
        <f t="shared" si="11"/>
        <v>7.1533051510611475E-3</v>
      </c>
    </row>
    <row r="122" spans="1:13" ht="15.6" x14ac:dyDescent="0.3">
      <c r="A122" s="7">
        <v>44008</v>
      </c>
      <c r="B122" s="8">
        <v>956.89</v>
      </c>
      <c r="C122" s="8">
        <f t="shared" si="6"/>
        <v>1.3418482980661242E-2</v>
      </c>
      <c r="D122" s="8">
        <v>32.86</v>
      </c>
      <c r="E122" s="8">
        <f t="shared" si="7"/>
        <v>7.0487281642659166E-3</v>
      </c>
      <c r="F122" s="8">
        <v>555</v>
      </c>
      <c r="G122" s="8">
        <f t="shared" si="8"/>
        <v>0</v>
      </c>
      <c r="H122" s="8">
        <v>6695</v>
      </c>
      <c r="I122" s="8">
        <f t="shared" si="9"/>
        <v>0.03</v>
      </c>
      <c r="J122" s="8">
        <v>342.46</v>
      </c>
      <c r="K122" s="8">
        <f t="shared" si="10"/>
        <v>2.4588724313564046E-3</v>
      </c>
      <c r="L122" s="8">
        <v>297248.24459075928</v>
      </c>
      <c r="M122" s="12">
        <f t="shared" si="11"/>
        <v>5.9020626287699203E-3</v>
      </c>
    </row>
    <row r="123" spans="1:13" ht="15.6" x14ac:dyDescent="0.3">
      <c r="A123" s="7">
        <v>44011</v>
      </c>
      <c r="B123" s="8">
        <v>980.54</v>
      </c>
      <c r="C123" s="8">
        <f t="shared" si="6"/>
        <v>2.4715484538452671E-2</v>
      </c>
      <c r="D123" s="8">
        <v>33.96</v>
      </c>
      <c r="E123" s="8">
        <f t="shared" si="7"/>
        <v>3.3475349969567907E-2</v>
      </c>
      <c r="F123" s="8">
        <v>570</v>
      </c>
      <c r="G123" s="8">
        <f t="shared" si="8"/>
        <v>2.7027027027027029E-2</v>
      </c>
      <c r="H123" s="8">
        <v>6656.5625</v>
      </c>
      <c r="I123" s="8">
        <f t="shared" si="9"/>
        <v>-5.7412247946228533E-3</v>
      </c>
      <c r="J123" s="8">
        <v>342.66</v>
      </c>
      <c r="K123" s="8">
        <f t="shared" si="10"/>
        <v>5.8400981136496374E-4</v>
      </c>
      <c r="L123" s="8">
        <v>296657.81732910132</v>
      </c>
      <c r="M123" s="12">
        <f t="shared" si="11"/>
        <v>-1.9863103395979134E-3</v>
      </c>
    </row>
    <row r="124" spans="1:13" ht="15.6" x14ac:dyDescent="0.3">
      <c r="A124" s="7">
        <v>44012</v>
      </c>
      <c r="B124" s="8">
        <v>994.99</v>
      </c>
      <c r="C124" s="8">
        <f t="shared" si="6"/>
        <v>1.4736777693923803E-2</v>
      </c>
      <c r="D124" s="8">
        <v>35.51</v>
      </c>
      <c r="E124" s="8">
        <f t="shared" si="7"/>
        <v>4.5641931684334426E-2</v>
      </c>
      <c r="F124" s="8">
        <v>580</v>
      </c>
      <c r="G124" s="8">
        <f t="shared" si="8"/>
        <v>1.7543859649122806E-2</v>
      </c>
      <c r="H124" s="8">
        <v>6735</v>
      </c>
      <c r="I124" s="8">
        <f t="shared" si="9"/>
        <v>1.1783484343458054E-2</v>
      </c>
      <c r="J124" s="8">
        <v>347.21</v>
      </c>
      <c r="K124" s="8">
        <f t="shared" si="10"/>
        <v>1.3278468452693499E-2</v>
      </c>
      <c r="L124" s="8">
        <v>300686.09452819818</v>
      </c>
      <c r="M124" s="12">
        <f t="shared" si="11"/>
        <v>1.3578867515997524E-2</v>
      </c>
    </row>
    <row r="125" spans="1:13" ht="15.6" x14ac:dyDescent="0.3">
      <c r="A125" s="7">
        <v>44013</v>
      </c>
      <c r="B125" s="8">
        <v>1005.21</v>
      </c>
      <c r="C125" s="8">
        <f t="shared" si="6"/>
        <v>1.0271460014673542E-2</v>
      </c>
      <c r="D125" s="8">
        <v>36.130000000000003</v>
      </c>
      <c r="E125" s="8">
        <f t="shared" si="7"/>
        <v>1.7459870459025757E-2</v>
      </c>
      <c r="F125" s="8">
        <v>574.9133333333333</v>
      </c>
      <c r="G125" s="8">
        <f t="shared" si="8"/>
        <v>-8.7701149425287953E-3</v>
      </c>
      <c r="H125" s="8">
        <v>6696.25</v>
      </c>
      <c r="I125" s="8">
        <f t="shared" si="9"/>
        <v>-5.7535263548626576E-3</v>
      </c>
      <c r="J125" s="8">
        <v>343.35</v>
      </c>
      <c r="K125" s="8">
        <f t="shared" si="10"/>
        <v>-1.111719132513452E-2</v>
      </c>
      <c r="L125" s="8">
        <v>297454.29180908197</v>
      </c>
      <c r="M125" s="12">
        <f t="shared" si="11"/>
        <v>-1.0748095033084857E-2</v>
      </c>
    </row>
    <row r="126" spans="1:13" ht="15.6" x14ac:dyDescent="0.3">
      <c r="A126" s="7">
        <v>44014</v>
      </c>
      <c r="B126" s="8">
        <v>992</v>
      </c>
      <c r="C126" s="8">
        <f t="shared" si="6"/>
        <v>-1.3141532615075493E-2</v>
      </c>
      <c r="D126" s="8">
        <v>36.5</v>
      </c>
      <c r="E126" s="8">
        <f t="shared" si="7"/>
        <v>1.0240797121505602E-2</v>
      </c>
      <c r="F126" s="8">
        <v>574.74</v>
      </c>
      <c r="G126" s="8">
        <f t="shared" si="8"/>
        <v>-3.0149471804438244E-4</v>
      </c>
      <c r="H126" s="8">
        <v>6890</v>
      </c>
      <c r="I126" s="8">
        <f t="shared" si="9"/>
        <v>2.8934104909464253E-2</v>
      </c>
      <c r="J126" s="8">
        <v>345.21</v>
      </c>
      <c r="K126" s="8">
        <f t="shared" si="10"/>
        <v>5.4172127566621715E-3</v>
      </c>
      <c r="L126" s="8">
        <v>299266</v>
      </c>
      <c r="M126" s="12">
        <f t="shared" si="11"/>
        <v>6.0907112144841851E-3</v>
      </c>
    </row>
    <row r="127" spans="1:13" ht="15.6" x14ac:dyDescent="0.3">
      <c r="A127" s="7">
        <v>44015</v>
      </c>
      <c r="B127" s="8">
        <v>993.96</v>
      </c>
      <c r="C127" s="8">
        <f t="shared" si="6"/>
        <v>1.9758064516129398E-3</v>
      </c>
      <c r="D127" s="8">
        <v>36.200000000000003</v>
      </c>
      <c r="E127" s="8">
        <f t="shared" si="7"/>
        <v>-8.2191780821917037E-3</v>
      </c>
      <c r="F127" s="8">
        <v>576.1633333333333</v>
      </c>
      <c r="G127" s="8">
        <f t="shared" si="8"/>
        <v>2.4764821194510375E-3</v>
      </c>
      <c r="H127" s="8">
        <v>6795.3125</v>
      </c>
      <c r="I127" s="8">
        <f t="shared" si="9"/>
        <v>-1.3742743105950653E-2</v>
      </c>
      <c r="J127" s="8">
        <v>344.02</v>
      </c>
      <c r="K127" s="8">
        <f t="shared" si="10"/>
        <v>-3.4471770806175886E-3</v>
      </c>
      <c r="L127" s="8">
        <v>298512.7871555672</v>
      </c>
      <c r="M127" s="12">
        <f t="shared" si="11"/>
        <v>-2.5168674170563889E-3</v>
      </c>
    </row>
    <row r="128" spans="1:13" ht="15.6" x14ac:dyDescent="0.3">
      <c r="A128" s="7">
        <v>44018</v>
      </c>
      <c r="B128" s="8">
        <v>1040.21</v>
      </c>
      <c r="C128" s="8">
        <f t="shared" si="6"/>
        <v>4.6531047527063461E-2</v>
      </c>
      <c r="D128" s="8">
        <v>37.479999999999997</v>
      </c>
      <c r="E128" s="8">
        <f t="shared" si="7"/>
        <v>3.5359116022099277E-2</v>
      </c>
      <c r="F128" s="8">
        <v>580</v>
      </c>
      <c r="G128" s="8">
        <f t="shared" si="8"/>
        <v>6.6589913739738766E-3</v>
      </c>
      <c r="H128" s="8">
        <v>6845</v>
      </c>
      <c r="I128" s="8">
        <f t="shared" si="9"/>
        <v>7.3120257530466777E-3</v>
      </c>
      <c r="J128" s="8">
        <v>345.59</v>
      </c>
      <c r="K128" s="8">
        <f t="shared" si="10"/>
        <v>4.5636881576652322E-3</v>
      </c>
      <c r="L128" s="8">
        <v>297785.25</v>
      </c>
      <c r="M128" s="12">
        <f t="shared" si="11"/>
        <v>-2.437205998777042E-3</v>
      </c>
    </row>
    <row r="129" spans="1:13" ht="15.6" x14ac:dyDescent="0.3">
      <c r="A129" s="7">
        <v>44019</v>
      </c>
      <c r="B129" s="8">
        <v>1118.22</v>
      </c>
      <c r="C129" s="8">
        <f t="shared" si="6"/>
        <v>7.4994472270022386E-2</v>
      </c>
      <c r="D129" s="8">
        <v>37.33</v>
      </c>
      <c r="E129" s="8">
        <f t="shared" si="7"/>
        <v>-4.0021344717182123E-3</v>
      </c>
      <c r="F129" s="8">
        <v>575</v>
      </c>
      <c r="G129" s="8">
        <f t="shared" si="8"/>
        <v>-8.6206896551724137E-3</v>
      </c>
      <c r="H129" s="8">
        <v>6750</v>
      </c>
      <c r="I129" s="8">
        <f t="shared" si="9"/>
        <v>-1.3878743608473338E-2</v>
      </c>
      <c r="J129" s="8">
        <v>344.53</v>
      </c>
      <c r="K129" s="8">
        <f t="shared" si="10"/>
        <v>-3.0672183801614696E-3</v>
      </c>
      <c r="L129" s="8">
        <v>299515.22398327658</v>
      </c>
      <c r="M129" s="12">
        <f t="shared" si="11"/>
        <v>5.8094683443071045E-3</v>
      </c>
    </row>
    <row r="130" spans="1:13" ht="15.6" x14ac:dyDescent="0.3">
      <c r="A130" s="7">
        <v>44020</v>
      </c>
      <c r="B130" s="8">
        <v>1164.76</v>
      </c>
      <c r="C130" s="8">
        <f t="shared" si="6"/>
        <v>4.1619717050312068E-2</v>
      </c>
      <c r="D130" s="8">
        <v>37.46</v>
      </c>
      <c r="E130" s="8">
        <f t="shared" si="7"/>
        <v>3.4824537905170793E-3</v>
      </c>
      <c r="F130" s="8">
        <v>585</v>
      </c>
      <c r="G130" s="8">
        <f t="shared" si="8"/>
        <v>1.7391304347826087E-2</v>
      </c>
      <c r="H130" s="8">
        <v>6700</v>
      </c>
      <c r="I130" s="8">
        <f t="shared" si="9"/>
        <v>-7.4074074074074077E-3</v>
      </c>
      <c r="J130" s="8">
        <v>370.36</v>
      </c>
      <c r="K130" s="8">
        <f t="shared" si="10"/>
        <v>7.4971700577598596E-2</v>
      </c>
      <c r="L130" s="8">
        <v>302280.75</v>
      </c>
      <c r="M130" s="12">
        <f t="shared" si="11"/>
        <v>9.233340395671627E-3</v>
      </c>
    </row>
    <row r="131" spans="1:13" ht="15.6" x14ac:dyDescent="0.3">
      <c r="A131" s="7">
        <v>44021</v>
      </c>
      <c r="B131" s="8">
        <v>1136.1400000000001</v>
      </c>
      <c r="C131" s="8">
        <f t="shared" si="6"/>
        <v>-2.4571585562690932E-2</v>
      </c>
      <c r="D131" s="8">
        <v>37.5</v>
      </c>
      <c r="E131" s="8">
        <f t="shared" si="7"/>
        <v>1.0678056593699718E-3</v>
      </c>
      <c r="F131" s="8">
        <v>581.17999999999995</v>
      </c>
      <c r="G131" s="8">
        <f t="shared" si="8"/>
        <v>-6.5299145299146152E-3</v>
      </c>
      <c r="H131" s="8">
        <v>6800.84</v>
      </c>
      <c r="I131" s="8">
        <f t="shared" si="9"/>
        <v>1.5050746268656738E-2</v>
      </c>
      <c r="J131" s="8">
        <v>374.92</v>
      </c>
      <c r="K131" s="8">
        <f t="shared" si="10"/>
        <v>1.2312344745652884E-2</v>
      </c>
      <c r="L131" s="8">
        <v>299926.62636962911</v>
      </c>
      <c r="M131" s="12">
        <f t="shared" si="11"/>
        <v>-7.78787147501416E-3</v>
      </c>
    </row>
    <row r="132" spans="1:13" ht="15.6" x14ac:dyDescent="0.3">
      <c r="A132" s="7">
        <v>44022</v>
      </c>
      <c r="B132" s="8">
        <v>1138.3800000000001</v>
      </c>
      <c r="C132" s="8">
        <f t="shared" ref="C132:C195" si="12">(B132-B131)/B131</f>
        <v>1.9715880085200846E-3</v>
      </c>
      <c r="D132" s="8">
        <v>37.99</v>
      </c>
      <c r="E132" s="8">
        <f t="shared" ref="E132:E195" si="13">(D132-D131)/D131</f>
        <v>1.3066666666666719E-2</v>
      </c>
      <c r="F132" s="8">
        <v>585.54</v>
      </c>
      <c r="G132" s="8">
        <f t="shared" ref="G132:G195" si="14">(F132-F131)/F131</f>
        <v>7.5019787329226985E-3</v>
      </c>
      <c r="H132" s="8">
        <v>6775.21</v>
      </c>
      <c r="I132" s="8">
        <f t="shared" ref="I132:I195" si="15">(H132-H131)/H131</f>
        <v>-3.7686521076808321E-3</v>
      </c>
      <c r="J132" s="8">
        <v>372.02</v>
      </c>
      <c r="K132" s="8">
        <f t="shared" ref="K132:K195" si="16">(J132-J131)/J131</f>
        <v>-7.7349834631388935E-3</v>
      </c>
      <c r="L132" s="8">
        <v>299310.37638488779</v>
      </c>
      <c r="M132" s="12">
        <f t="shared" ref="M132:M195" si="17">(L132-L131)/L131</f>
        <v>-2.0546691442521739E-3</v>
      </c>
    </row>
    <row r="133" spans="1:13" ht="15.6" x14ac:dyDescent="0.3">
      <c r="A133" s="7">
        <v>44025</v>
      </c>
      <c r="B133" s="8">
        <v>1191.1400000000001</v>
      </c>
      <c r="C133" s="8">
        <f t="shared" si="12"/>
        <v>4.6346562659217473E-2</v>
      </c>
      <c r="D133" s="8">
        <v>39.93</v>
      </c>
      <c r="E133" s="8">
        <f t="shared" si="13"/>
        <v>5.1066070018425842E-2</v>
      </c>
      <c r="F133" s="8">
        <v>584.95000000000005</v>
      </c>
      <c r="G133" s="8">
        <f t="shared" si="14"/>
        <v>-1.007616900638587E-3</v>
      </c>
      <c r="H133" s="8">
        <v>6800</v>
      </c>
      <c r="I133" s="8">
        <f t="shared" si="15"/>
        <v>3.658927177164983E-3</v>
      </c>
      <c r="J133" s="8">
        <v>375.26</v>
      </c>
      <c r="K133" s="8">
        <f t="shared" si="16"/>
        <v>8.7092091823020509E-3</v>
      </c>
      <c r="L133" s="8">
        <v>298303.05868530268</v>
      </c>
      <c r="M133" s="12">
        <f t="shared" si="17"/>
        <v>-3.3654620055329613E-3</v>
      </c>
    </row>
    <row r="134" spans="1:13" ht="15.6" x14ac:dyDescent="0.3">
      <c r="A134" s="7">
        <v>44026</v>
      </c>
      <c r="B134" s="8">
        <v>1220.51</v>
      </c>
      <c r="C134" s="8">
        <f t="shared" si="12"/>
        <v>2.4657051228235041E-2</v>
      </c>
      <c r="D134" s="8">
        <v>41.5</v>
      </c>
      <c r="E134" s="8">
        <f t="shared" si="13"/>
        <v>3.9318807913849244E-2</v>
      </c>
      <c r="F134" s="8">
        <v>582.11</v>
      </c>
      <c r="G134" s="8">
        <f t="shared" si="14"/>
        <v>-4.8551158218651707E-3</v>
      </c>
      <c r="H134" s="8">
        <v>6800</v>
      </c>
      <c r="I134" s="8">
        <f t="shared" si="15"/>
        <v>0</v>
      </c>
      <c r="J134" s="8">
        <v>372.94</v>
      </c>
      <c r="K134" s="8">
        <f t="shared" si="16"/>
        <v>-6.1823802163832892E-3</v>
      </c>
      <c r="L134" s="8">
        <v>301012.24594116211</v>
      </c>
      <c r="M134" s="12">
        <f t="shared" si="17"/>
        <v>9.0819962349682551E-3</v>
      </c>
    </row>
    <row r="135" spans="1:13" ht="15.6" x14ac:dyDescent="0.3">
      <c r="A135" s="7">
        <v>44027</v>
      </c>
      <c r="B135" s="8">
        <v>1256.47</v>
      </c>
      <c r="C135" s="8">
        <f t="shared" si="12"/>
        <v>2.9463093297064372E-2</v>
      </c>
      <c r="D135" s="8">
        <v>41.5</v>
      </c>
      <c r="E135" s="8">
        <f t="shared" si="13"/>
        <v>0</v>
      </c>
      <c r="F135" s="8">
        <v>580</v>
      </c>
      <c r="G135" s="8">
        <f t="shared" si="14"/>
        <v>-3.624744464104746E-3</v>
      </c>
      <c r="H135" s="8">
        <v>6800</v>
      </c>
      <c r="I135" s="8">
        <f t="shared" si="15"/>
        <v>0</v>
      </c>
      <c r="J135" s="8">
        <v>372.23</v>
      </c>
      <c r="K135" s="8">
        <f t="shared" si="16"/>
        <v>-1.9037914946103383E-3</v>
      </c>
      <c r="L135" s="8">
        <v>301054.67852966301</v>
      </c>
      <c r="M135" s="12">
        <f t="shared" si="17"/>
        <v>1.4096631971975058E-4</v>
      </c>
    </row>
    <row r="136" spans="1:13" ht="15.6" x14ac:dyDescent="0.3">
      <c r="A136" s="7">
        <v>44028</v>
      </c>
      <c r="B136" s="8">
        <v>1307.8599999999999</v>
      </c>
      <c r="C136" s="8">
        <f t="shared" si="12"/>
        <v>4.0900300046956849E-2</v>
      </c>
      <c r="D136" s="8">
        <v>42.48</v>
      </c>
      <c r="E136" s="8">
        <f t="shared" si="13"/>
        <v>2.3614457831325226E-2</v>
      </c>
      <c r="F136" s="8">
        <v>577</v>
      </c>
      <c r="G136" s="8">
        <f t="shared" si="14"/>
        <v>-5.1724137931034482E-3</v>
      </c>
      <c r="H136" s="8">
        <v>6900</v>
      </c>
      <c r="I136" s="8">
        <f t="shared" si="15"/>
        <v>1.4705882352941176E-2</v>
      </c>
      <c r="J136" s="8">
        <v>373.98</v>
      </c>
      <c r="K136" s="8">
        <f t="shared" si="16"/>
        <v>4.7013942992235984E-3</v>
      </c>
      <c r="L136" s="8">
        <v>298584.19189453119</v>
      </c>
      <c r="M136" s="12">
        <f t="shared" si="17"/>
        <v>-8.206106104039176E-3</v>
      </c>
    </row>
    <row r="137" spans="1:13" ht="15.6" x14ac:dyDescent="0.3">
      <c r="A137" s="7">
        <v>44029</v>
      </c>
      <c r="B137" s="8">
        <v>1349.07</v>
      </c>
      <c r="C137" s="8">
        <f t="shared" si="12"/>
        <v>3.1509488783203123E-2</v>
      </c>
      <c r="D137" s="8">
        <v>42.18</v>
      </c>
      <c r="E137" s="8">
        <f t="shared" si="13"/>
        <v>-7.0621468926553004E-3</v>
      </c>
      <c r="F137" s="8">
        <v>582.1</v>
      </c>
      <c r="G137" s="8">
        <f t="shared" si="14"/>
        <v>8.8388214904679772E-3</v>
      </c>
      <c r="H137" s="8">
        <v>6812.5</v>
      </c>
      <c r="I137" s="8">
        <f t="shared" si="15"/>
        <v>-1.2681159420289856E-2</v>
      </c>
      <c r="J137" s="8">
        <v>375.12</v>
      </c>
      <c r="K137" s="8">
        <f t="shared" si="16"/>
        <v>3.0482913524787054E-3</v>
      </c>
      <c r="L137" s="8">
        <v>300702.20297894249</v>
      </c>
      <c r="M137" s="12">
        <f t="shared" si="17"/>
        <v>7.0935137957988002E-3</v>
      </c>
    </row>
    <row r="138" spans="1:13" ht="15.6" x14ac:dyDescent="0.3">
      <c r="A138" s="7">
        <v>44032</v>
      </c>
      <c r="B138" s="8">
        <v>1369.25</v>
      </c>
      <c r="C138" s="8">
        <f t="shared" si="12"/>
        <v>1.49584528601185E-2</v>
      </c>
      <c r="D138" s="8">
        <v>43.05</v>
      </c>
      <c r="E138" s="8">
        <f t="shared" si="13"/>
        <v>2.0625889046941619E-2</v>
      </c>
      <c r="F138" s="8">
        <v>581.63</v>
      </c>
      <c r="G138" s="8">
        <f t="shared" si="14"/>
        <v>-8.0742140525687559E-4</v>
      </c>
      <c r="H138" s="8">
        <v>6750</v>
      </c>
      <c r="I138" s="8">
        <f t="shared" si="15"/>
        <v>-9.1743119266055051E-3</v>
      </c>
      <c r="J138" s="8">
        <v>379.27</v>
      </c>
      <c r="K138" s="8">
        <f t="shared" si="16"/>
        <v>1.1063126466197422E-2</v>
      </c>
      <c r="L138" s="8">
        <v>303255.30407714838</v>
      </c>
      <c r="M138" s="12">
        <f t="shared" si="17"/>
        <v>8.4904635646606223E-3</v>
      </c>
    </row>
    <row r="139" spans="1:13" ht="15.6" x14ac:dyDescent="0.3">
      <c r="A139" s="7">
        <v>44033</v>
      </c>
      <c r="B139" s="8">
        <v>1301.6199999999999</v>
      </c>
      <c r="C139" s="8">
        <f t="shared" si="12"/>
        <v>-4.9392002921307368E-2</v>
      </c>
      <c r="D139" s="8">
        <v>42.66</v>
      </c>
      <c r="E139" s="8">
        <f t="shared" si="13"/>
        <v>-9.0592334494773649E-3</v>
      </c>
      <c r="F139" s="8">
        <v>562.01</v>
      </c>
      <c r="G139" s="8">
        <f t="shared" si="14"/>
        <v>-3.3732785447793276E-2</v>
      </c>
      <c r="H139" s="8">
        <v>6800</v>
      </c>
      <c r="I139" s="8">
        <f t="shared" si="15"/>
        <v>7.4074074074074077E-3</v>
      </c>
      <c r="J139" s="8">
        <v>403.75</v>
      </c>
      <c r="K139" s="8">
        <f t="shared" si="16"/>
        <v>6.4545047064096875E-2</v>
      </c>
      <c r="L139" s="8">
        <v>308049.27845947258</v>
      </c>
      <c r="M139" s="12">
        <f t="shared" si="17"/>
        <v>1.5808377686626091E-2</v>
      </c>
    </row>
    <row r="140" spans="1:13" ht="15.6" x14ac:dyDescent="0.3">
      <c r="A140" s="7">
        <v>44034</v>
      </c>
      <c r="B140" s="8">
        <v>1288.06</v>
      </c>
      <c r="C140" s="8">
        <f t="shared" si="12"/>
        <v>-1.0417787065349293E-2</v>
      </c>
      <c r="D140" s="8">
        <v>42.72</v>
      </c>
      <c r="E140" s="8">
        <f t="shared" si="13"/>
        <v>1.406469760900194E-3</v>
      </c>
      <c r="F140" s="8">
        <v>549</v>
      </c>
      <c r="G140" s="8">
        <f t="shared" si="14"/>
        <v>-2.3149054287290246E-2</v>
      </c>
      <c r="H140" s="8">
        <v>6756.1100000000006</v>
      </c>
      <c r="I140" s="8">
        <f t="shared" si="15"/>
        <v>-6.4544117647057971E-3</v>
      </c>
      <c r="J140" s="8">
        <v>396.7</v>
      </c>
      <c r="K140" s="8">
        <f t="shared" si="16"/>
        <v>-1.7461300309597551E-2</v>
      </c>
      <c r="L140" s="8">
        <v>311491.11729797348</v>
      </c>
      <c r="M140" s="12">
        <f t="shared" si="17"/>
        <v>1.1173013797380848E-2</v>
      </c>
    </row>
    <row r="141" spans="1:13" ht="15.6" x14ac:dyDescent="0.3">
      <c r="A141" s="7">
        <v>44035</v>
      </c>
      <c r="B141" s="8">
        <v>1317.81</v>
      </c>
      <c r="C141" s="8">
        <f t="shared" si="12"/>
        <v>2.3096750151390465E-2</v>
      </c>
      <c r="D141" s="8">
        <v>43.47</v>
      </c>
      <c r="E141" s="8">
        <f t="shared" si="13"/>
        <v>1.75561797752809E-2</v>
      </c>
      <c r="F141" s="8">
        <v>561</v>
      </c>
      <c r="G141" s="8">
        <f t="shared" si="14"/>
        <v>2.185792349726776E-2</v>
      </c>
      <c r="H141" s="8">
        <v>6718.33</v>
      </c>
      <c r="I141" s="8">
        <f t="shared" si="15"/>
        <v>-5.5919752638723544E-3</v>
      </c>
      <c r="J141" s="8">
        <v>395.55</v>
      </c>
      <c r="K141" s="8">
        <f t="shared" si="16"/>
        <v>-2.8989160574741045E-3</v>
      </c>
      <c r="L141" s="8">
        <v>315668.61745056137</v>
      </c>
      <c r="M141" s="12">
        <f t="shared" si="17"/>
        <v>1.3411297852810613E-2</v>
      </c>
    </row>
    <row r="142" spans="1:13" ht="15.6" x14ac:dyDescent="0.3">
      <c r="A142" s="7">
        <v>44036</v>
      </c>
      <c r="B142" s="8">
        <v>1323.69</v>
      </c>
      <c r="C142" s="8">
        <f t="shared" si="12"/>
        <v>4.4619482322945719E-3</v>
      </c>
      <c r="D142" s="8">
        <v>42.54</v>
      </c>
      <c r="E142" s="8">
        <f t="shared" si="13"/>
        <v>-2.1394064872325737E-2</v>
      </c>
      <c r="F142" s="8">
        <v>569.21</v>
      </c>
      <c r="G142" s="8">
        <f t="shared" si="14"/>
        <v>1.4634581105169405E-2</v>
      </c>
      <c r="H142" s="8">
        <v>6683.8533333333326</v>
      </c>
      <c r="I142" s="8">
        <f t="shared" si="15"/>
        <v>-5.1317316456124321E-3</v>
      </c>
      <c r="J142" s="8">
        <v>391.42</v>
      </c>
      <c r="K142" s="8">
        <f t="shared" si="16"/>
        <v>-1.0441157881430907E-2</v>
      </c>
      <c r="L142" s="8">
        <v>317171.64568853751</v>
      </c>
      <c r="M142" s="12">
        <f t="shared" si="17"/>
        <v>4.761411666813954E-3</v>
      </c>
    </row>
    <row r="143" spans="1:13" ht="15.6" x14ac:dyDescent="0.3">
      <c r="A143" s="7">
        <v>44039</v>
      </c>
      <c r="B143" s="8">
        <v>1334.22</v>
      </c>
      <c r="C143" s="8">
        <f t="shared" si="12"/>
        <v>7.9550347891122336E-3</v>
      </c>
      <c r="D143" s="8">
        <v>42.98</v>
      </c>
      <c r="E143" s="8">
        <f t="shared" si="13"/>
        <v>1.0343206393982082E-2</v>
      </c>
      <c r="F143" s="8">
        <v>560.01</v>
      </c>
      <c r="G143" s="8">
        <f t="shared" si="14"/>
        <v>-1.616275188419045E-2</v>
      </c>
      <c r="H143" s="8">
        <v>6619.8258333333333</v>
      </c>
      <c r="I143" s="8">
        <f t="shared" si="15"/>
        <v>-9.5794292314412312E-3</v>
      </c>
      <c r="J143" s="8">
        <v>404.91</v>
      </c>
      <c r="K143" s="8">
        <f t="shared" si="16"/>
        <v>3.4464258341423554E-2</v>
      </c>
      <c r="L143" s="8">
        <v>322477</v>
      </c>
      <c r="M143" s="12">
        <f t="shared" si="17"/>
        <v>1.6727076280558664E-2</v>
      </c>
    </row>
    <row r="144" spans="1:13" ht="15.6" x14ac:dyDescent="0.3">
      <c r="A144" s="7">
        <v>44040</v>
      </c>
      <c r="B144" s="8">
        <v>1348.8</v>
      </c>
      <c r="C144" s="8">
        <f t="shared" si="12"/>
        <v>1.0927733057516697E-2</v>
      </c>
      <c r="D144" s="8">
        <v>43.2</v>
      </c>
      <c r="E144" s="8">
        <f t="shared" si="13"/>
        <v>5.1186598417870171E-3</v>
      </c>
      <c r="F144" s="8">
        <v>570</v>
      </c>
      <c r="G144" s="8">
        <f t="shared" si="14"/>
        <v>1.7838967161300706E-2</v>
      </c>
      <c r="H144" s="8">
        <v>6577.12</v>
      </c>
      <c r="I144" s="8">
        <f t="shared" si="15"/>
        <v>-6.4512019513101636E-3</v>
      </c>
      <c r="J144" s="8">
        <v>407.1</v>
      </c>
      <c r="K144" s="8">
        <f t="shared" si="16"/>
        <v>5.4086093205897544E-3</v>
      </c>
      <c r="L144" s="8">
        <v>323792.54187011719</v>
      </c>
      <c r="M144" s="12">
        <f t="shared" si="17"/>
        <v>4.0794905376730353E-3</v>
      </c>
    </row>
    <row r="145" spans="1:13" ht="15.6" x14ac:dyDescent="0.3">
      <c r="A145" s="7">
        <v>44041</v>
      </c>
      <c r="B145" s="8">
        <v>1346.28</v>
      </c>
      <c r="C145" s="8">
        <f t="shared" si="12"/>
        <v>-1.8683274021352178E-3</v>
      </c>
      <c r="D145" s="8">
        <v>44.31</v>
      </c>
      <c r="E145" s="8">
        <f t="shared" si="13"/>
        <v>2.5694444444444429E-2</v>
      </c>
      <c r="F145" s="8">
        <v>570</v>
      </c>
      <c r="G145" s="8">
        <f t="shared" si="14"/>
        <v>0</v>
      </c>
      <c r="H145" s="8">
        <v>6500</v>
      </c>
      <c r="I145" s="8">
        <f t="shared" si="15"/>
        <v>-1.1725496874011709E-2</v>
      </c>
      <c r="J145" s="8">
        <v>400.1</v>
      </c>
      <c r="K145" s="8">
        <f t="shared" si="16"/>
        <v>-1.7194792434291329E-2</v>
      </c>
      <c r="L145" s="8">
        <v>324281</v>
      </c>
      <c r="M145" s="12">
        <f t="shared" si="17"/>
        <v>1.50855275128217E-3</v>
      </c>
    </row>
    <row r="146" spans="1:13" ht="15.6" x14ac:dyDescent="0.3">
      <c r="A146" s="7">
        <v>44042</v>
      </c>
      <c r="B146" s="8">
        <v>1422.37</v>
      </c>
      <c r="C146" s="8">
        <f t="shared" si="12"/>
        <v>5.6518703390082241E-2</v>
      </c>
      <c r="D146" s="8">
        <v>44.33</v>
      </c>
      <c r="E146" s="8">
        <f t="shared" si="13"/>
        <v>4.5136538027524306E-4</v>
      </c>
      <c r="F146" s="8">
        <v>568.29</v>
      </c>
      <c r="G146" s="8">
        <f t="shared" si="14"/>
        <v>-3.0000000000000638E-3</v>
      </c>
      <c r="H146" s="8">
        <v>6466.67</v>
      </c>
      <c r="I146" s="8">
        <f t="shared" si="15"/>
        <v>-5.1276923076922967E-3</v>
      </c>
      <c r="J146" s="8">
        <v>399.92</v>
      </c>
      <c r="K146" s="8">
        <f t="shared" si="16"/>
        <v>-4.4988752811798754E-4</v>
      </c>
      <c r="L146" s="8">
        <v>322538.34136645502</v>
      </c>
      <c r="M146" s="12">
        <f t="shared" si="17"/>
        <v>-5.3739153189517209E-3</v>
      </c>
    </row>
    <row r="147" spans="1:13" ht="15.6" x14ac:dyDescent="0.3">
      <c r="A147" s="7">
        <v>44046</v>
      </c>
      <c r="B147" s="8">
        <v>1429.98</v>
      </c>
      <c r="C147" s="8">
        <f t="shared" si="12"/>
        <v>5.3502253281495866E-3</v>
      </c>
      <c r="D147" s="8">
        <v>45.08</v>
      </c>
      <c r="E147" s="8">
        <f t="shared" si="13"/>
        <v>1.6918565305662079E-2</v>
      </c>
      <c r="F147" s="8">
        <v>570</v>
      </c>
      <c r="G147" s="8">
        <f t="shared" si="14"/>
        <v>3.0090270812437956E-3</v>
      </c>
      <c r="H147" s="8">
        <v>6490</v>
      </c>
      <c r="I147" s="8">
        <f t="shared" si="15"/>
        <v>3.6077300991081852E-3</v>
      </c>
      <c r="J147" s="8">
        <v>403.64</v>
      </c>
      <c r="K147" s="8">
        <f t="shared" si="16"/>
        <v>9.3018603720743404E-3</v>
      </c>
      <c r="L147" s="8">
        <v>329069.08959960938</v>
      </c>
      <c r="M147" s="12">
        <f t="shared" si="17"/>
        <v>2.0247974877921213E-2</v>
      </c>
    </row>
    <row r="148" spans="1:13" ht="15.6" x14ac:dyDescent="0.3">
      <c r="A148" s="7">
        <v>44047</v>
      </c>
      <c r="B148" s="8">
        <v>1400.58</v>
      </c>
      <c r="C148" s="8">
        <f t="shared" si="12"/>
        <v>-2.0559728108085491E-2</v>
      </c>
      <c r="D148" s="8">
        <v>44.54</v>
      </c>
      <c r="E148" s="8">
        <f t="shared" si="13"/>
        <v>-1.1978704525288358E-2</v>
      </c>
      <c r="F148" s="8">
        <v>571</v>
      </c>
      <c r="G148" s="8">
        <f t="shared" si="14"/>
        <v>1.7543859649122807E-3</v>
      </c>
      <c r="H148" s="8">
        <v>6450</v>
      </c>
      <c r="I148" s="8">
        <f t="shared" si="15"/>
        <v>-6.1633281972265025E-3</v>
      </c>
      <c r="J148" s="8">
        <v>408.28</v>
      </c>
      <c r="K148" s="8">
        <f t="shared" si="16"/>
        <v>1.1495391933405971E-2</v>
      </c>
      <c r="L148" s="8">
        <v>333099.72576538101</v>
      </c>
      <c r="M148" s="12">
        <f t="shared" si="17"/>
        <v>1.224860156472265E-2</v>
      </c>
    </row>
    <row r="149" spans="1:13" ht="15.6" x14ac:dyDescent="0.3">
      <c r="A149" s="7">
        <v>44048</v>
      </c>
      <c r="B149" s="8">
        <v>1379.76</v>
      </c>
      <c r="C149" s="8">
        <f t="shared" si="12"/>
        <v>-1.486527010238611E-2</v>
      </c>
      <c r="D149" s="8">
        <v>45.42</v>
      </c>
      <c r="E149" s="8">
        <f t="shared" si="13"/>
        <v>1.9757521329142401E-2</v>
      </c>
      <c r="F149" s="8">
        <v>577.99</v>
      </c>
      <c r="G149" s="8">
        <f t="shared" si="14"/>
        <v>1.2241681260945726E-2</v>
      </c>
      <c r="H149" s="8">
        <v>6410</v>
      </c>
      <c r="I149" s="8">
        <f t="shared" si="15"/>
        <v>-6.2015503875968991E-3</v>
      </c>
      <c r="J149" s="8">
        <v>405.84</v>
      </c>
      <c r="K149" s="8">
        <f t="shared" si="16"/>
        <v>-5.9762907808366753E-3</v>
      </c>
      <c r="L149" s="8">
        <v>338076.58473785408</v>
      </c>
      <c r="M149" s="12">
        <f t="shared" si="17"/>
        <v>1.4941047943037106E-2</v>
      </c>
    </row>
    <row r="150" spans="1:13" ht="15.6" x14ac:dyDescent="0.3">
      <c r="A150" s="7">
        <v>44049</v>
      </c>
      <c r="B150" s="8">
        <v>1393.15</v>
      </c>
      <c r="C150" s="8">
        <f t="shared" si="12"/>
        <v>9.7045863048646867E-3</v>
      </c>
      <c r="D150" s="8">
        <v>44.81</v>
      </c>
      <c r="E150" s="8">
        <f t="shared" si="13"/>
        <v>-1.3430206957287525E-2</v>
      </c>
      <c r="F150" s="8">
        <v>580</v>
      </c>
      <c r="G150" s="8">
        <f t="shared" si="14"/>
        <v>3.4775688160694662E-3</v>
      </c>
      <c r="H150" s="8">
        <v>6425</v>
      </c>
      <c r="I150" s="8">
        <f t="shared" si="15"/>
        <v>2.3400936037441498E-3</v>
      </c>
      <c r="J150" s="8">
        <v>405.53</v>
      </c>
      <c r="K150" s="8">
        <f t="shared" si="16"/>
        <v>-7.6384782180170092E-4</v>
      </c>
      <c r="L150" s="8">
        <v>342226.29908752441</v>
      </c>
      <c r="M150" s="12">
        <f t="shared" si="17"/>
        <v>1.2274480212488068E-2</v>
      </c>
    </row>
    <row r="151" spans="1:13" ht="15.6" x14ac:dyDescent="0.3">
      <c r="A151" s="7">
        <v>44050</v>
      </c>
      <c r="B151" s="8">
        <v>1372.63</v>
      </c>
      <c r="C151" s="8">
        <f t="shared" si="12"/>
        <v>-1.4729210781322888E-2</v>
      </c>
      <c r="D151" s="8">
        <v>47.69</v>
      </c>
      <c r="E151" s="8">
        <f t="shared" si="13"/>
        <v>6.4271367998214576E-2</v>
      </c>
      <c r="F151" s="8">
        <v>576</v>
      </c>
      <c r="G151" s="8">
        <f t="shared" si="14"/>
        <v>-6.8965517241379309E-3</v>
      </c>
      <c r="H151" s="8">
        <v>6443.33</v>
      </c>
      <c r="I151" s="8">
        <f t="shared" si="15"/>
        <v>2.8529182879377317E-3</v>
      </c>
      <c r="J151" s="8">
        <v>404.26</v>
      </c>
      <c r="K151" s="8">
        <f t="shared" si="16"/>
        <v>-3.1317041895790247E-3</v>
      </c>
      <c r="L151" s="8">
        <v>337998.29862609878</v>
      </c>
      <c r="M151" s="12">
        <f t="shared" si="17"/>
        <v>-1.2354399625916302E-2</v>
      </c>
    </row>
    <row r="152" spans="1:13" ht="15.6" x14ac:dyDescent="0.3">
      <c r="A152" s="7">
        <v>44053</v>
      </c>
      <c r="B152" s="8">
        <v>1396.8</v>
      </c>
      <c r="C152" s="8">
        <f t="shared" si="12"/>
        <v>1.7608532525152331E-2</v>
      </c>
      <c r="D152" s="8">
        <v>50.91</v>
      </c>
      <c r="E152" s="8">
        <f t="shared" si="13"/>
        <v>6.7519396099811266E-2</v>
      </c>
      <c r="F152" s="8">
        <v>580.25</v>
      </c>
      <c r="G152" s="8">
        <f t="shared" si="14"/>
        <v>7.378472222222222E-3</v>
      </c>
      <c r="H152" s="8">
        <v>6343.15</v>
      </c>
      <c r="I152" s="8">
        <f t="shared" si="15"/>
        <v>-1.5547861121500884E-2</v>
      </c>
      <c r="J152" s="8">
        <v>401.87</v>
      </c>
      <c r="K152" s="8">
        <f t="shared" si="16"/>
        <v>-5.9120368079948211E-3</v>
      </c>
      <c r="L152" s="8">
        <v>339141.71008977108</v>
      </c>
      <c r="M152" s="12">
        <f t="shared" si="17"/>
        <v>3.3828911811688211E-3</v>
      </c>
    </row>
    <row r="153" spans="1:13" ht="15.6" x14ac:dyDescent="0.3">
      <c r="A153" s="7">
        <v>44054</v>
      </c>
      <c r="B153" s="8">
        <v>1367.39</v>
      </c>
      <c r="C153" s="8">
        <f t="shared" si="12"/>
        <v>-2.1055269186712383E-2</v>
      </c>
      <c r="D153" s="8">
        <v>53.9</v>
      </c>
      <c r="E153" s="8">
        <f t="shared" si="13"/>
        <v>5.8731094087605622E-2</v>
      </c>
      <c r="F153" s="8">
        <v>585.04</v>
      </c>
      <c r="G153" s="8">
        <f t="shared" si="14"/>
        <v>8.2550624730718895E-3</v>
      </c>
      <c r="H153" s="8">
        <v>6302.75</v>
      </c>
      <c r="I153" s="8">
        <f t="shared" si="15"/>
        <v>-6.3690753017033551E-3</v>
      </c>
      <c r="J153" s="8">
        <v>396.16</v>
      </c>
      <c r="K153" s="8">
        <f t="shared" si="16"/>
        <v>-1.4208574912285016E-2</v>
      </c>
      <c r="L153" s="8">
        <v>324483.52410522482</v>
      </c>
      <c r="M153" s="12">
        <f t="shared" si="17"/>
        <v>-4.3221419095475534E-2</v>
      </c>
    </row>
    <row r="154" spans="1:13" ht="15.6" x14ac:dyDescent="0.3">
      <c r="A154" s="7">
        <v>44055</v>
      </c>
      <c r="B154" s="8">
        <v>1341.68</v>
      </c>
      <c r="C154" s="8">
        <f t="shared" si="12"/>
        <v>-1.8802243690534546E-2</v>
      </c>
      <c r="D154" s="8">
        <v>54.43</v>
      </c>
      <c r="E154" s="8">
        <f t="shared" si="13"/>
        <v>9.8330241187384263E-3</v>
      </c>
      <c r="F154" s="8">
        <v>576.25</v>
      </c>
      <c r="G154" s="8">
        <f t="shared" si="14"/>
        <v>-1.5024613701627177E-2</v>
      </c>
      <c r="H154" s="8">
        <v>6307.2</v>
      </c>
      <c r="I154" s="8">
        <f t="shared" si="15"/>
        <v>7.0604101384313489E-4</v>
      </c>
      <c r="J154" s="8">
        <v>394.12</v>
      </c>
      <c r="K154" s="8">
        <f t="shared" si="16"/>
        <v>-5.1494345718901971E-3</v>
      </c>
      <c r="L154" s="8">
        <v>325063.2041015625</v>
      </c>
      <c r="M154" s="12">
        <f t="shared" si="17"/>
        <v>1.786469738135926E-3</v>
      </c>
    </row>
    <row r="155" spans="1:13" ht="15.6" x14ac:dyDescent="0.3">
      <c r="A155" s="7">
        <v>44056</v>
      </c>
      <c r="B155" s="8">
        <v>1340.1</v>
      </c>
      <c r="C155" s="8">
        <f t="shared" si="12"/>
        <v>-1.1776280484170254E-3</v>
      </c>
      <c r="D155" s="8">
        <v>50.39</v>
      </c>
      <c r="E155" s="8">
        <f t="shared" si="13"/>
        <v>-7.4223773654234784E-2</v>
      </c>
      <c r="F155" s="8">
        <v>578.76333333333332</v>
      </c>
      <c r="G155" s="8">
        <f t="shared" si="14"/>
        <v>4.3615328994938331E-3</v>
      </c>
      <c r="H155" s="8">
        <v>6300</v>
      </c>
      <c r="I155" s="8">
        <f t="shared" si="15"/>
        <v>-1.1415525114154962E-3</v>
      </c>
      <c r="J155" s="8">
        <v>398.75</v>
      </c>
      <c r="K155" s="8">
        <f t="shared" si="16"/>
        <v>1.1747691058560833E-2</v>
      </c>
      <c r="L155" s="8">
        <v>328236.41680908197</v>
      </c>
      <c r="M155" s="12">
        <f t="shared" si="17"/>
        <v>9.7618329834958401E-3</v>
      </c>
    </row>
    <row r="156" spans="1:13" ht="15.6" x14ac:dyDescent="0.3">
      <c r="A156" s="7">
        <v>44060</v>
      </c>
      <c r="B156" s="8">
        <v>1340</v>
      </c>
      <c r="C156" s="8">
        <f t="shared" si="12"/>
        <v>-7.462129691807257E-5</v>
      </c>
      <c r="D156" s="8">
        <v>50.66</v>
      </c>
      <c r="E156" s="8">
        <f t="shared" si="13"/>
        <v>5.3582059932525501E-3</v>
      </c>
      <c r="F156" s="8">
        <v>576.67111111111114</v>
      </c>
      <c r="G156" s="8">
        <f t="shared" si="14"/>
        <v>-3.6149875116867165E-3</v>
      </c>
      <c r="H156" s="8">
        <v>6301.8</v>
      </c>
      <c r="I156" s="8">
        <f t="shared" si="15"/>
        <v>2.8571428571431458E-4</v>
      </c>
      <c r="J156" s="8">
        <v>402.59</v>
      </c>
      <c r="K156" s="8">
        <f t="shared" si="16"/>
        <v>9.6300940438870854E-3</v>
      </c>
      <c r="L156" s="8">
        <v>330954.64965820313</v>
      </c>
      <c r="M156" s="12">
        <f t="shared" si="17"/>
        <v>8.2813262329213353E-3</v>
      </c>
    </row>
    <row r="157" spans="1:13" ht="15.6" x14ac:dyDescent="0.3">
      <c r="A157" s="7">
        <v>44061</v>
      </c>
      <c r="B157" s="8">
        <v>1324.69</v>
      </c>
      <c r="C157" s="8">
        <f t="shared" si="12"/>
        <v>-1.1425373134328317E-2</v>
      </c>
      <c r="D157" s="8">
        <v>51.95</v>
      </c>
      <c r="E157" s="8">
        <f t="shared" si="13"/>
        <v>2.546387682589827E-2</v>
      </c>
      <c r="F157" s="8">
        <v>575</v>
      </c>
      <c r="G157" s="8">
        <f t="shared" si="14"/>
        <v>-2.8978582053318094E-3</v>
      </c>
      <c r="H157" s="8">
        <v>6310</v>
      </c>
      <c r="I157" s="8">
        <f t="shared" si="15"/>
        <v>1.3012155257227805E-3</v>
      </c>
      <c r="J157" s="8">
        <v>405.36</v>
      </c>
      <c r="K157" s="8">
        <f t="shared" si="16"/>
        <v>6.8804490921285646E-3</v>
      </c>
      <c r="L157" s="8">
        <v>334899.50408935553</v>
      </c>
      <c r="M157" s="12">
        <f t="shared" si="17"/>
        <v>1.1919622326583088E-2</v>
      </c>
    </row>
    <row r="158" spans="1:13" ht="15.6" x14ac:dyDescent="0.3">
      <c r="A158" s="7">
        <v>44062</v>
      </c>
      <c r="B158" s="8">
        <v>1294.17</v>
      </c>
      <c r="C158" s="8">
        <f t="shared" si="12"/>
        <v>-2.3039352603250556E-2</v>
      </c>
      <c r="D158" s="8">
        <v>51.62</v>
      </c>
      <c r="E158" s="8">
        <f t="shared" si="13"/>
        <v>-6.3522617901829717E-3</v>
      </c>
      <c r="F158" s="8">
        <v>570.04277777777781</v>
      </c>
      <c r="G158" s="8">
        <f t="shared" si="14"/>
        <v>-8.6212560386472788E-3</v>
      </c>
      <c r="H158" s="8">
        <v>6290</v>
      </c>
      <c r="I158" s="8">
        <f t="shared" si="15"/>
        <v>-3.1695721077654518E-3</v>
      </c>
      <c r="J158" s="8">
        <v>409.78</v>
      </c>
      <c r="K158" s="8">
        <f t="shared" si="16"/>
        <v>1.0903887902111602E-2</v>
      </c>
      <c r="L158" s="8">
        <v>326600.30550569302</v>
      </c>
      <c r="M158" s="12">
        <f t="shared" si="17"/>
        <v>-2.478116116125444E-2</v>
      </c>
    </row>
    <row r="159" spans="1:13" ht="15.6" x14ac:dyDescent="0.3">
      <c r="A159" s="7">
        <v>44063</v>
      </c>
      <c r="B159" s="8">
        <v>1284.33</v>
      </c>
      <c r="C159" s="8">
        <f t="shared" si="12"/>
        <v>-7.6033287744269647E-3</v>
      </c>
      <c r="D159" s="8">
        <v>51</v>
      </c>
      <c r="E159" s="8">
        <f t="shared" si="13"/>
        <v>-1.2010848508330056E-2</v>
      </c>
      <c r="F159" s="8">
        <v>565</v>
      </c>
      <c r="G159" s="8">
        <f t="shared" si="14"/>
        <v>-8.8463146527990259E-3</v>
      </c>
      <c r="H159" s="8">
        <v>6210</v>
      </c>
      <c r="I159" s="8">
        <f t="shared" si="15"/>
        <v>-1.2718600953895072E-2</v>
      </c>
      <c r="J159" s="8">
        <v>407.34</v>
      </c>
      <c r="K159" s="8">
        <f t="shared" si="16"/>
        <v>-5.9544145639123377E-3</v>
      </c>
      <c r="L159" s="8">
        <v>323154.64216228569</v>
      </c>
      <c r="M159" s="12">
        <f t="shared" si="17"/>
        <v>-1.0550092223803105E-2</v>
      </c>
    </row>
    <row r="160" spans="1:13" ht="15.6" x14ac:dyDescent="0.3">
      <c r="A160" s="7">
        <v>44064</v>
      </c>
      <c r="B160" s="8">
        <v>1280.22</v>
      </c>
      <c r="C160" s="8">
        <f t="shared" si="12"/>
        <v>-3.2001121207165606E-3</v>
      </c>
      <c r="D160" s="8">
        <v>50.97</v>
      </c>
      <c r="E160" s="8">
        <f t="shared" si="13"/>
        <v>-5.8823529411766934E-4</v>
      </c>
      <c r="F160" s="8">
        <v>563.5</v>
      </c>
      <c r="G160" s="8">
        <f t="shared" si="14"/>
        <v>-2.6548672566371681E-3</v>
      </c>
      <c r="H160" s="8">
        <v>6150.01</v>
      </c>
      <c r="I160" s="8">
        <f t="shared" si="15"/>
        <v>-9.6602254428341042E-3</v>
      </c>
      <c r="J160" s="8">
        <v>408.32</v>
      </c>
      <c r="K160" s="8">
        <f t="shared" si="16"/>
        <v>2.405852604703732E-3</v>
      </c>
      <c r="L160" s="8">
        <v>323729.57658479741</v>
      </c>
      <c r="M160" s="12">
        <f t="shared" si="17"/>
        <v>1.7791309407308353E-3</v>
      </c>
    </row>
    <row r="161" spans="1:13" ht="15.6" x14ac:dyDescent="0.3">
      <c r="A161" s="7">
        <v>44067</v>
      </c>
      <c r="B161" s="8">
        <v>1265.6199999999999</v>
      </c>
      <c r="C161" s="8">
        <f t="shared" si="12"/>
        <v>-1.1404289887675662E-2</v>
      </c>
      <c r="D161" s="8">
        <v>51.58</v>
      </c>
      <c r="E161" s="8">
        <f t="shared" si="13"/>
        <v>1.1967824210319784E-2</v>
      </c>
      <c r="F161" s="8">
        <v>563.1</v>
      </c>
      <c r="G161" s="8">
        <f t="shared" si="14"/>
        <v>-7.0984915705408569E-4</v>
      </c>
      <c r="H161" s="8">
        <v>6100</v>
      </c>
      <c r="I161" s="8">
        <f t="shared" si="15"/>
        <v>-8.131694094806385E-3</v>
      </c>
      <c r="J161" s="8">
        <v>415.8</v>
      </c>
      <c r="K161" s="8">
        <f t="shared" si="16"/>
        <v>1.8318965517241423E-2</v>
      </c>
      <c r="L161" s="8">
        <v>322361.37154811248</v>
      </c>
      <c r="M161" s="12">
        <f t="shared" si="17"/>
        <v>-4.226382560156788E-3</v>
      </c>
    </row>
    <row r="162" spans="1:13" ht="15.6" x14ac:dyDescent="0.3">
      <c r="A162" s="7">
        <v>44068</v>
      </c>
      <c r="B162" s="8">
        <v>1276.6600000000001</v>
      </c>
      <c r="C162" s="8">
        <f t="shared" si="12"/>
        <v>8.722997424187506E-3</v>
      </c>
      <c r="D162" s="8">
        <v>51.99</v>
      </c>
      <c r="E162" s="8">
        <f t="shared" si="13"/>
        <v>7.9488173710741319E-3</v>
      </c>
      <c r="F162" s="8">
        <v>572.1966666666666</v>
      </c>
      <c r="G162" s="8">
        <f t="shared" si="14"/>
        <v>1.615462025691099E-2</v>
      </c>
      <c r="H162" s="8">
        <v>6226.67</v>
      </c>
      <c r="I162" s="8">
        <f t="shared" si="15"/>
        <v>2.0765573770491815E-2</v>
      </c>
      <c r="J162" s="8">
        <v>446.98</v>
      </c>
      <c r="K162" s="8">
        <f t="shared" si="16"/>
        <v>7.4987974987975006E-2</v>
      </c>
      <c r="L162" s="8">
        <v>319727.08775579929</v>
      </c>
      <c r="M162" s="12">
        <f t="shared" si="17"/>
        <v>-8.1718345460011829E-3</v>
      </c>
    </row>
    <row r="163" spans="1:13" ht="15.6" x14ac:dyDescent="0.3">
      <c r="A163" s="7">
        <v>44069</v>
      </c>
      <c r="B163" s="8">
        <v>1310</v>
      </c>
      <c r="C163" s="8">
        <f t="shared" si="12"/>
        <v>2.6115018877383107E-2</v>
      </c>
      <c r="D163" s="8">
        <v>53.73</v>
      </c>
      <c r="E163" s="8">
        <f t="shared" si="13"/>
        <v>3.3467974610501917E-2</v>
      </c>
      <c r="F163" s="8">
        <v>576.80916666666667</v>
      </c>
      <c r="G163" s="8">
        <f t="shared" si="14"/>
        <v>8.0610396192452513E-3</v>
      </c>
      <c r="H163" s="8">
        <v>6006</v>
      </c>
      <c r="I163" s="8">
        <f t="shared" si="15"/>
        <v>-3.5439488522757759E-2</v>
      </c>
      <c r="J163" s="8">
        <v>473.52</v>
      </c>
      <c r="K163" s="8">
        <f t="shared" si="16"/>
        <v>5.9376258445567952E-2</v>
      </c>
      <c r="L163" s="8">
        <v>324312.41330329329</v>
      </c>
      <c r="M163" s="12">
        <f t="shared" si="17"/>
        <v>1.4341373387156261E-2</v>
      </c>
    </row>
    <row r="164" spans="1:13" ht="15.6" x14ac:dyDescent="0.3">
      <c r="A164" s="7">
        <v>44070</v>
      </c>
      <c r="B164" s="8">
        <v>1340</v>
      </c>
      <c r="C164" s="8">
        <f t="shared" si="12"/>
        <v>2.2900763358778626E-2</v>
      </c>
      <c r="D164" s="8">
        <v>55.67</v>
      </c>
      <c r="E164" s="8">
        <f t="shared" si="13"/>
        <v>3.610645821701107E-2</v>
      </c>
      <c r="F164" s="8">
        <v>589.99</v>
      </c>
      <c r="G164" s="8">
        <f t="shared" si="14"/>
        <v>2.2851289637965195E-2</v>
      </c>
      <c r="H164" s="8">
        <v>6070</v>
      </c>
      <c r="I164" s="8">
        <f t="shared" si="15"/>
        <v>1.0656010656010656E-2</v>
      </c>
      <c r="J164" s="8">
        <v>479.28</v>
      </c>
      <c r="K164" s="8">
        <f t="shared" si="16"/>
        <v>1.2164216928535207E-2</v>
      </c>
      <c r="L164" s="8">
        <v>321373.14052142389</v>
      </c>
      <c r="M164" s="12">
        <f t="shared" si="17"/>
        <v>-9.0630905919738009E-3</v>
      </c>
    </row>
    <row r="165" spans="1:13" ht="15.6" x14ac:dyDescent="0.3">
      <c r="A165" s="7">
        <v>44071</v>
      </c>
      <c r="B165" s="8">
        <v>1329</v>
      </c>
      <c r="C165" s="8">
        <f t="shared" si="12"/>
        <v>-8.2089552238805968E-3</v>
      </c>
      <c r="D165" s="8">
        <v>54.37</v>
      </c>
      <c r="E165" s="8">
        <f t="shared" si="13"/>
        <v>-2.3351895096102106E-2</v>
      </c>
      <c r="F165" s="8">
        <v>581.95000000000005</v>
      </c>
      <c r="G165" s="8">
        <f t="shared" si="14"/>
        <v>-1.3627349616095127E-2</v>
      </c>
      <c r="H165" s="8">
        <v>6000</v>
      </c>
      <c r="I165" s="8">
        <f t="shared" si="15"/>
        <v>-1.1532125205930808E-2</v>
      </c>
      <c r="J165" s="8">
        <v>473.68</v>
      </c>
      <c r="K165" s="8">
        <f t="shared" si="16"/>
        <v>-1.1684192956100747E-2</v>
      </c>
      <c r="L165" s="8">
        <v>326180.91276784241</v>
      </c>
      <c r="M165" s="12">
        <f t="shared" si="17"/>
        <v>1.4960093549255456E-2</v>
      </c>
    </row>
    <row r="166" spans="1:13" ht="15.6" x14ac:dyDescent="0.3">
      <c r="A166" s="7">
        <v>44074</v>
      </c>
      <c r="B166" s="8">
        <v>1313.54</v>
      </c>
      <c r="C166" s="8">
        <f t="shared" si="12"/>
        <v>-1.1632806621519966E-2</v>
      </c>
      <c r="D166" s="8">
        <v>56.6</v>
      </c>
      <c r="E166" s="8">
        <f t="shared" si="13"/>
        <v>4.1015265771565279E-2</v>
      </c>
      <c r="F166" s="8">
        <v>583.31333333333339</v>
      </c>
      <c r="G166" s="8">
        <f t="shared" si="14"/>
        <v>2.3426983990606476E-3</v>
      </c>
      <c r="H166" s="8">
        <v>6068.33</v>
      </c>
      <c r="I166" s="8">
        <f t="shared" si="15"/>
        <v>1.1388333333333321E-2</v>
      </c>
      <c r="J166" s="8">
        <v>479.55</v>
      </c>
      <c r="K166" s="8">
        <f t="shared" si="16"/>
        <v>1.2392332376287798E-2</v>
      </c>
      <c r="L166" s="8">
        <v>326728.35842152679</v>
      </c>
      <c r="M166" s="12">
        <f t="shared" si="17"/>
        <v>1.678349750875891E-3</v>
      </c>
    </row>
    <row r="167" spans="1:13" ht="15.6" x14ac:dyDescent="0.3">
      <c r="A167" s="7">
        <v>44075</v>
      </c>
      <c r="B167" s="8">
        <v>1301.1400000000001</v>
      </c>
      <c r="C167" s="8">
        <f t="shared" si="12"/>
        <v>-9.4401388613973413E-3</v>
      </c>
      <c r="D167" s="8">
        <v>58.09</v>
      </c>
      <c r="E167" s="8">
        <f t="shared" si="13"/>
        <v>2.632508833922265E-2</v>
      </c>
      <c r="F167" s="8">
        <v>580.81333333333328</v>
      </c>
      <c r="G167" s="8">
        <f t="shared" si="14"/>
        <v>-4.2858612295280643E-3</v>
      </c>
      <c r="H167" s="8">
        <v>6144.5</v>
      </c>
      <c r="I167" s="8">
        <f t="shared" si="15"/>
        <v>1.2552053036008272E-2</v>
      </c>
      <c r="J167" s="8">
        <v>513.30999999999995</v>
      </c>
      <c r="K167" s="8">
        <f t="shared" si="16"/>
        <v>7.0399332707746703E-2</v>
      </c>
      <c r="L167" s="8">
        <v>323067.33632111549</v>
      </c>
      <c r="M167" s="12">
        <f t="shared" si="17"/>
        <v>-1.1205094403492365E-2</v>
      </c>
    </row>
    <row r="168" spans="1:13" ht="15.6" x14ac:dyDescent="0.3">
      <c r="A168" s="7">
        <v>44076</v>
      </c>
      <c r="B168" s="8">
        <v>1319.43</v>
      </c>
      <c r="C168" s="8">
        <f t="shared" si="12"/>
        <v>1.4056903945770603E-2</v>
      </c>
      <c r="D168" s="8">
        <v>58.11</v>
      </c>
      <c r="E168" s="8">
        <f t="shared" si="13"/>
        <v>3.4429333792384268E-4</v>
      </c>
      <c r="F168" s="8">
        <v>578</v>
      </c>
      <c r="G168" s="8">
        <f t="shared" si="14"/>
        <v>-4.8437822823166523E-3</v>
      </c>
      <c r="H168" s="8">
        <v>6310</v>
      </c>
      <c r="I168" s="8">
        <f t="shared" si="15"/>
        <v>2.6934657010334446E-2</v>
      </c>
      <c r="J168" s="8">
        <v>523.12</v>
      </c>
      <c r="K168" s="8">
        <f t="shared" si="16"/>
        <v>1.9111258303948997E-2</v>
      </c>
      <c r="L168" s="8">
        <v>317324.78178815922</v>
      </c>
      <c r="M168" s="12">
        <f t="shared" si="17"/>
        <v>-1.7775101000146957E-2</v>
      </c>
    </row>
    <row r="169" spans="1:13" ht="15.6" x14ac:dyDescent="0.3">
      <c r="A169" s="7">
        <v>44077</v>
      </c>
      <c r="B169" s="8">
        <v>1327.55</v>
      </c>
      <c r="C169" s="8">
        <f t="shared" si="12"/>
        <v>6.1541726351529756E-3</v>
      </c>
      <c r="D169" s="8">
        <v>62.37</v>
      </c>
      <c r="E169" s="8">
        <f t="shared" si="13"/>
        <v>7.3309241094475966E-2</v>
      </c>
      <c r="F169" s="8">
        <v>579.99</v>
      </c>
      <c r="G169" s="8">
        <f t="shared" si="14"/>
        <v>3.4429065743944794E-3</v>
      </c>
      <c r="H169" s="8">
        <v>6375</v>
      </c>
      <c r="I169" s="8">
        <f t="shared" si="15"/>
        <v>1.0301109350237718E-2</v>
      </c>
      <c r="J169" s="8">
        <v>533.59</v>
      </c>
      <c r="K169" s="8">
        <f t="shared" si="16"/>
        <v>2.0014528215323495E-2</v>
      </c>
      <c r="L169" s="8">
        <v>316376.22867115209</v>
      </c>
      <c r="M169" s="12">
        <f t="shared" si="17"/>
        <v>-2.9892185276609502E-3</v>
      </c>
    </row>
    <row r="170" spans="1:13" ht="15.6" x14ac:dyDescent="0.3">
      <c r="A170" s="7">
        <v>44078</v>
      </c>
      <c r="B170" s="8">
        <v>1322.01</v>
      </c>
      <c r="C170" s="8">
        <f t="shared" si="12"/>
        <v>-4.1731008248276627E-3</v>
      </c>
      <c r="D170" s="8">
        <v>61.96</v>
      </c>
      <c r="E170" s="8">
        <f t="shared" si="13"/>
        <v>-6.5736732403398525E-3</v>
      </c>
      <c r="F170" s="8">
        <v>575</v>
      </c>
      <c r="G170" s="8">
        <f t="shared" si="14"/>
        <v>-8.6035966137347347E-3</v>
      </c>
      <c r="H170" s="8">
        <v>6310</v>
      </c>
      <c r="I170" s="8">
        <f t="shared" si="15"/>
        <v>-1.019607843137255E-2</v>
      </c>
      <c r="J170" s="8">
        <v>533.98</v>
      </c>
      <c r="K170" s="8">
        <f t="shared" si="16"/>
        <v>7.3089825521465237E-4</v>
      </c>
      <c r="L170" s="8">
        <v>318886.42904663092</v>
      </c>
      <c r="M170" s="12">
        <f t="shared" si="17"/>
        <v>7.9342256086122852E-3</v>
      </c>
    </row>
    <row r="171" spans="1:13" ht="15.6" x14ac:dyDescent="0.3">
      <c r="A171" s="7">
        <v>44081</v>
      </c>
      <c r="B171" s="8">
        <v>1322.56</v>
      </c>
      <c r="C171" s="8">
        <f t="shared" si="12"/>
        <v>4.160331616250668E-4</v>
      </c>
      <c r="D171" s="8">
        <v>60.8</v>
      </c>
      <c r="E171" s="8">
        <f t="shared" si="13"/>
        <v>-1.8721755971594638E-2</v>
      </c>
      <c r="F171" s="8">
        <v>584.99</v>
      </c>
      <c r="G171" s="8">
        <f t="shared" si="14"/>
        <v>1.7373913043478278E-2</v>
      </c>
      <c r="H171" s="8">
        <v>6499</v>
      </c>
      <c r="I171" s="8">
        <f t="shared" si="15"/>
        <v>2.9952456418383518E-2</v>
      </c>
      <c r="J171" s="8">
        <v>521.32000000000005</v>
      </c>
      <c r="K171" s="8">
        <f t="shared" si="16"/>
        <v>-2.3708753136821543E-2</v>
      </c>
      <c r="L171" s="8">
        <v>318939.29847953096</v>
      </c>
      <c r="M171" s="12">
        <f t="shared" si="17"/>
        <v>1.657939256245728E-4</v>
      </c>
    </row>
    <row r="172" spans="1:13" ht="15.6" x14ac:dyDescent="0.3">
      <c r="A172" s="7">
        <v>44082</v>
      </c>
      <c r="B172" s="8">
        <v>1317</v>
      </c>
      <c r="C172" s="8">
        <f t="shared" si="12"/>
        <v>-4.2039680619404378E-3</v>
      </c>
      <c r="D172" s="8">
        <v>59.91</v>
      </c>
      <c r="E172" s="8">
        <f t="shared" si="13"/>
        <v>-1.4638157894736853E-2</v>
      </c>
      <c r="F172" s="8">
        <v>581.01</v>
      </c>
      <c r="G172" s="8">
        <f t="shared" si="14"/>
        <v>-6.8035351031641876E-3</v>
      </c>
      <c r="H172" s="8">
        <v>6498.3</v>
      </c>
      <c r="I172" s="8">
        <f t="shared" si="15"/>
        <v>-1.0770887828893955E-4</v>
      </c>
      <c r="J172" s="8">
        <v>506.07</v>
      </c>
      <c r="K172" s="8">
        <f t="shared" si="16"/>
        <v>-2.9252666308601349E-2</v>
      </c>
      <c r="L172" s="8">
        <v>317587.42262268072</v>
      </c>
      <c r="M172" s="12">
        <f t="shared" si="17"/>
        <v>-4.2386619124547909E-3</v>
      </c>
    </row>
    <row r="173" spans="1:13" ht="15.6" x14ac:dyDescent="0.3">
      <c r="A173" s="7">
        <v>44083</v>
      </c>
      <c r="B173" s="8">
        <v>1333.32</v>
      </c>
      <c r="C173" s="8">
        <f t="shared" si="12"/>
        <v>1.2391799544419086E-2</v>
      </c>
      <c r="D173" s="8">
        <v>59.25</v>
      </c>
      <c r="E173" s="8">
        <f t="shared" si="13"/>
        <v>-1.1016524787180714E-2</v>
      </c>
      <c r="F173" s="8">
        <v>581</v>
      </c>
      <c r="G173" s="8">
        <f t="shared" si="14"/>
        <v>-1.721140772102185E-5</v>
      </c>
      <c r="H173" s="8">
        <v>6582</v>
      </c>
      <c r="I173" s="8">
        <f t="shared" si="15"/>
        <v>1.2880291768616379E-2</v>
      </c>
      <c r="J173" s="8">
        <v>521.14</v>
      </c>
      <c r="K173" s="8">
        <f t="shared" si="16"/>
        <v>2.9778489141818312E-2</v>
      </c>
      <c r="L173" s="8">
        <v>322917.43282684311</v>
      </c>
      <c r="M173" s="12">
        <f t="shared" si="17"/>
        <v>1.6782812619424381E-2</v>
      </c>
    </row>
    <row r="174" spans="1:13" ht="15.6" x14ac:dyDescent="0.3">
      <c r="A174" s="7">
        <v>44084</v>
      </c>
      <c r="B174" s="8">
        <v>1389.07</v>
      </c>
      <c r="C174" s="8">
        <f t="shared" si="12"/>
        <v>4.1812918129181295E-2</v>
      </c>
      <c r="D174" s="8">
        <v>61.5</v>
      </c>
      <c r="E174" s="8">
        <f t="shared" si="13"/>
        <v>3.7974683544303799E-2</v>
      </c>
      <c r="F174" s="8">
        <v>584</v>
      </c>
      <c r="G174" s="8">
        <f t="shared" si="14"/>
        <v>5.1635111876075735E-3</v>
      </c>
      <c r="H174" s="8">
        <v>6976</v>
      </c>
      <c r="I174" s="8">
        <f t="shared" si="15"/>
        <v>5.9860224855666971E-2</v>
      </c>
      <c r="J174" s="8">
        <v>524.51</v>
      </c>
      <c r="K174" s="8">
        <f t="shared" si="16"/>
        <v>6.4665924703534647E-3</v>
      </c>
      <c r="L174" s="8">
        <v>324397.19189453119</v>
      </c>
      <c r="M174" s="12">
        <f t="shared" si="17"/>
        <v>4.5824688210052908E-3</v>
      </c>
    </row>
    <row r="175" spans="1:13" ht="15.6" x14ac:dyDescent="0.3">
      <c r="A175" s="7">
        <v>44085</v>
      </c>
      <c r="B175" s="8">
        <v>1377.57</v>
      </c>
      <c r="C175" s="8">
        <f t="shared" si="12"/>
        <v>-8.2789204287760879E-3</v>
      </c>
      <c r="D175" s="8">
        <v>60.12</v>
      </c>
      <c r="E175" s="8">
        <f t="shared" si="13"/>
        <v>-2.2439024390243943E-2</v>
      </c>
      <c r="F175" s="8">
        <v>580</v>
      </c>
      <c r="G175" s="8">
        <f t="shared" si="14"/>
        <v>-6.8493150684931503E-3</v>
      </c>
      <c r="H175" s="8">
        <v>6650.01</v>
      </c>
      <c r="I175" s="8">
        <f t="shared" si="15"/>
        <v>-4.6730217889908228E-2</v>
      </c>
      <c r="J175" s="8">
        <v>511.18</v>
      </c>
      <c r="K175" s="8">
        <f t="shared" si="16"/>
        <v>-2.5414196106842549E-2</v>
      </c>
      <c r="L175" s="8">
        <v>321674.80810546881</v>
      </c>
      <c r="M175" s="12">
        <f t="shared" si="17"/>
        <v>-8.3921311808010084E-3</v>
      </c>
    </row>
    <row r="176" spans="1:13" ht="15.6" x14ac:dyDescent="0.3">
      <c r="A176" s="7">
        <v>44088</v>
      </c>
      <c r="B176" s="8">
        <v>1378.67</v>
      </c>
      <c r="C176" s="8">
        <f t="shared" si="12"/>
        <v>7.9850751685949645E-4</v>
      </c>
      <c r="D176" s="8">
        <v>61.04</v>
      </c>
      <c r="E176" s="8">
        <f t="shared" si="13"/>
        <v>1.5302727877578207E-2</v>
      </c>
      <c r="F176" s="8">
        <v>575.53</v>
      </c>
      <c r="G176" s="8">
        <f t="shared" si="14"/>
        <v>-7.706896551724185E-3</v>
      </c>
      <c r="H176" s="8">
        <v>6787</v>
      </c>
      <c r="I176" s="8">
        <f t="shared" si="15"/>
        <v>2.059996902260294E-2</v>
      </c>
      <c r="J176" s="8">
        <v>500.18</v>
      </c>
      <c r="K176" s="8">
        <f t="shared" si="16"/>
        <v>-2.1518838765209908E-2</v>
      </c>
      <c r="L176" s="8">
        <v>323433.36787780753</v>
      </c>
      <c r="M176" s="12">
        <f t="shared" si="17"/>
        <v>5.4668868311320545E-3</v>
      </c>
    </row>
    <row r="177" spans="1:13" ht="15.6" x14ac:dyDescent="0.3">
      <c r="A177" s="7">
        <v>44089</v>
      </c>
      <c r="B177" s="8">
        <v>1370.42</v>
      </c>
      <c r="C177" s="8">
        <f t="shared" si="12"/>
        <v>-5.9840280850384786E-3</v>
      </c>
      <c r="D177" s="8">
        <v>59.99</v>
      </c>
      <c r="E177" s="8">
        <f t="shared" si="13"/>
        <v>-1.7201834862385273E-2</v>
      </c>
      <c r="F177" s="8">
        <v>573.25</v>
      </c>
      <c r="G177" s="8">
        <f t="shared" si="14"/>
        <v>-3.9615658610323923E-3</v>
      </c>
      <c r="H177" s="8">
        <v>7000</v>
      </c>
      <c r="I177" s="8">
        <f t="shared" si="15"/>
        <v>3.1383527331663476E-2</v>
      </c>
      <c r="J177" s="8">
        <v>505.44</v>
      </c>
      <c r="K177" s="8">
        <f t="shared" si="16"/>
        <v>1.0516214162901338E-2</v>
      </c>
      <c r="L177" s="8">
        <v>323767.65808105469</v>
      </c>
      <c r="M177" s="12">
        <f t="shared" si="17"/>
        <v>1.033567456074771E-3</v>
      </c>
    </row>
    <row r="178" spans="1:13" ht="15.6" x14ac:dyDescent="0.3">
      <c r="A178" s="7">
        <v>44090</v>
      </c>
      <c r="B178" s="8">
        <v>1354.59</v>
      </c>
      <c r="C178" s="8">
        <f t="shared" si="12"/>
        <v>-1.155120328074616E-2</v>
      </c>
      <c r="D178" s="8">
        <v>60.08</v>
      </c>
      <c r="E178" s="8">
        <f t="shared" si="13"/>
        <v>1.5002500416735505E-3</v>
      </c>
      <c r="F178" s="8">
        <v>585</v>
      </c>
      <c r="G178" s="8">
        <f t="shared" si="14"/>
        <v>2.0497165285651986E-2</v>
      </c>
      <c r="H178" s="8">
        <v>6915.3350000000009</v>
      </c>
      <c r="I178" s="8">
        <f t="shared" si="15"/>
        <v>-1.2094999999999865E-2</v>
      </c>
      <c r="J178" s="8">
        <v>510.71</v>
      </c>
      <c r="K178" s="8">
        <f t="shared" si="16"/>
        <v>1.0426559037670112E-2</v>
      </c>
      <c r="L178" s="8">
        <v>325687.209923096</v>
      </c>
      <c r="M178" s="12">
        <f t="shared" si="17"/>
        <v>5.9287942885288348E-3</v>
      </c>
    </row>
    <row r="179" spans="1:13" ht="15.6" x14ac:dyDescent="0.3">
      <c r="A179" s="7">
        <v>44091</v>
      </c>
      <c r="B179" s="8">
        <v>1351.5</v>
      </c>
      <c r="C179" s="8">
        <f t="shared" si="12"/>
        <v>-2.2811330365645091E-3</v>
      </c>
      <c r="D179" s="8">
        <v>60.46</v>
      </c>
      <c r="E179" s="8">
        <f t="shared" si="13"/>
        <v>6.3249001331558349E-3</v>
      </c>
      <c r="F179" s="8">
        <v>589.41999999999996</v>
      </c>
      <c r="G179" s="8">
        <f t="shared" si="14"/>
        <v>7.5555555555554856E-3</v>
      </c>
      <c r="H179" s="8">
        <v>6881.01</v>
      </c>
      <c r="I179" s="8">
        <f t="shared" si="15"/>
        <v>-4.9636062461183329E-3</v>
      </c>
      <c r="J179" s="8">
        <v>523.62</v>
      </c>
      <c r="K179" s="8">
        <f t="shared" si="16"/>
        <v>2.5278533805878141E-2</v>
      </c>
      <c r="L179" s="8">
        <v>322137.00592041021</v>
      </c>
      <c r="M179" s="12">
        <f t="shared" si="17"/>
        <v>-1.0900655274501233E-2</v>
      </c>
    </row>
    <row r="180" spans="1:13" ht="15.6" x14ac:dyDescent="0.3">
      <c r="A180" s="7">
        <v>44092</v>
      </c>
      <c r="B180" s="8">
        <v>1363.66</v>
      </c>
      <c r="C180" s="8">
        <f t="shared" si="12"/>
        <v>8.9974102848687249E-3</v>
      </c>
      <c r="D180" s="8">
        <v>60.43</v>
      </c>
      <c r="E180" s="8">
        <f t="shared" si="13"/>
        <v>-4.9619583195503042E-4</v>
      </c>
      <c r="F180" s="8">
        <v>607.63</v>
      </c>
      <c r="G180" s="8">
        <f t="shared" si="14"/>
        <v>3.0894777917274671E-2</v>
      </c>
      <c r="H180" s="8">
        <v>6993.33</v>
      </c>
      <c r="I180" s="8">
        <f t="shared" si="15"/>
        <v>1.6323185113813192E-2</v>
      </c>
      <c r="J180" s="8">
        <v>521.35</v>
      </c>
      <c r="K180" s="8">
        <f t="shared" si="16"/>
        <v>-4.3352049195981473E-3</v>
      </c>
      <c r="L180" s="8">
        <v>324048.59594726563</v>
      </c>
      <c r="M180" s="12">
        <f t="shared" si="17"/>
        <v>5.9340901284955245E-3</v>
      </c>
    </row>
    <row r="181" spans="1:13" ht="15.6" x14ac:dyDescent="0.3">
      <c r="A181" s="7">
        <v>44095</v>
      </c>
      <c r="B181" s="8">
        <v>1364.52</v>
      </c>
      <c r="C181" s="8">
        <f t="shared" si="12"/>
        <v>6.3065573530051474E-4</v>
      </c>
      <c r="D181" s="8">
        <v>61.91</v>
      </c>
      <c r="E181" s="8">
        <f t="shared" si="13"/>
        <v>2.4491146781399915E-2</v>
      </c>
      <c r="F181" s="8">
        <v>628.5</v>
      </c>
      <c r="G181" s="8">
        <f t="shared" si="14"/>
        <v>3.4346559583957353E-2</v>
      </c>
      <c r="H181" s="8">
        <v>6900</v>
      </c>
      <c r="I181" s="8">
        <f t="shared" si="15"/>
        <v>-1.3345573567956886E-2</v>
      </c>
      <c r="J181" s="8">
        <v>510.37</v>
      </c>
      <c r="K181" s="8">
        <f t="shared" si="16"/>
        <v>-2.1060707777884373E-2</v>
      </c>
      <c r="L181" s="8">
        <v>315789.32349365199</v>
      </c>
      <c r="M181" s="12">
        <f t="shared" si="17"/>
        <v>-2.5487758801947466E-2</v>
      </c>
    </row>
    <row r="182" spans="1:13" ht="15.6" x14ac:dyDescent="0.3">
      <c r="A182" s="7">
        <v>44096</v>
      </c>
      <c r="B182" s="8">
        <v>1336.76</v>
      </c>
      <c r="C182" s="8">
        <f t="shared" si="12"/>
        <v>-2.0344150323923425E-2</v>
      </c>
      <c r="D182" s="8">
        <v>60.43</v>
      </c>
      <c r="E182" s="8">
        <f t="shared" si="13"/>
        <v>-2.3905669520271313E-2</v>
      </c>
      <c r="F182" s="8">
        <v>663.11</v>
      </c>
      <c r="G182" s="8">
        <f t="shared" si="14"/>
        <v>5.5067621320604637E-2</v>
      </c>
      <c r="H182" s="8">
        <v>6920</v>
      </c>
      <c r="I182" s="8">
        <f t="shared" si="15"/>
        <v>2.8985507246376812E-3</v>
      </c>
      <c r="J182" s="8">
        <v>505.07</v>
      </c>
      <c r="K182" s="8">
        <f t="shared" si="16"/>
        <v>-1.0384622920626235E-2</v>
      </c>
      <c r="L182" s="8">
        <v>314598.01016052248</v>
      </c>
      <c r="M182" s="12">
        <f t="shared" si="17"/>
        <v>-3.7724940157878965E-3</v>
      </c>
    </row>
    <row r="183" spans="1:13" ht="15.6" x14ac:dyDescent="0.3">
      <c r="A183" s="7">
        <v>44097</v>
      </c>
      <c r="B183" s="8">
        <v>1353.42</v>
      </c>
      <c r="C183" s="8">
        <f t="shared" si="12"/>
        <v>1.2462970166671715E-2</v>
      </c>
      <c r="D183" s="8">
        <v>60.57</v>
      </c>
      <c r="E183" s="8">
        <f t="shared" si="13"/>
        <v>2.3167301009432493E-3</v>
      </c>
      <c r="F183" s="8">
        <v>660.39</v>
      </c>
      <c r="G183" s="8">
        <f t="shared" si="14"/>
        <v>-4.1018835487325288E-3</v>
      </c>
      <c r="H183" s="8">
        <v>6890</v>
      </c>
      <c r="I183" s="8">
        <f t="shared" si="15"/>
        <v>-4.335260115606936E-3</v>
      </c>
      <c r="J183" s="8">
        <v>504.91</v>
      </c>
      <c r="K183" s="8">
        <f t="shared" si="16"/>
        <v>-3.1678777199193811E-4</v>
      </c>
      <c r="L183" s="8">
        <v>308743.40405273438</v>
      </c>
      <c r="M183" s="12">
        <f t="shared" si="17"/>
        <v>-1.8609800185324793E-2</v>
      </c>
    </row>
    <row r="184" spans="1:13" ht="15.6" x14ac:dyDescent="0.3">
      <c r="A184" s="7">
        <v>44098</v>
      </c>
      <c r="B184" s="8">
        <v>1329.88</v>
      </c>
      <c r="C184" s="8">
        <f t="shared" si="12"/>
        <v>-1.7392974834123897E-2</v>
      </c>
      <c r="D184" s="8">
        <v>60.54</v>
      </c>
      <c r="E184" s="8">
        <f t="shared" si="13"/>
        <v>-4.9529470034672502E-4</v>
      </c>
      <c r="F184" s="8">
        <v>650</v>
      </c>
      <c r="G184" s="8">
        <f t="shared" si="14"/>
        <v>-1.5733127394418428E-2</v>
      </c>
      <c r="H184" s="8">
        <v>6611.25</v>
      </c>
      <c r="I184" s="8">
        <f t="shared" si="15"/>
        <v>-4.0457184325108857E-2</v>
      </c>
      <c r="J184" s="8">
        <v>505.76</v>
      </c>
      <c r="K184" s="8">
        <f t="shared" si="16"/>
        <v>1.6834683408923686E-3</v>
      </c>
      <c r="L184" s="8">
        <v>309577.31238922098</v>
      </c>
      <c r="M184" s="12">
        <f t="shared" si="17"/>
        <v>2.7009753910213897E-3</v>
      </c>
    </row>
    <row r="185" spans="1:13" ht="15.6" x14ac:dyDescent="0.3">
      <c r="A185" s="7">
        <v>44099</v>
      </c>
      <c r="B185" s="8">
        <v>1302.6400000000001</v>
      </c>
      <c r="C185" s="8">
        <f t="shared" si="12"/>
        <v>-2.0483051102355106E-2</v>
      </c>
      <c r="D185" s="8">
        <v>59.96</v>
      </c>
      <c r="E185" s="8">
        <f t="shared" si="13"/>
        <v>-9.5804426825239226E-3</v>
      </c>
      <c r="F185" s="8">
        <v>601.25</v>
      </c>
      <c r="G185" s="8">
        <f t="shared" si="14"/>
        <v>-7.4999999999999997E-2</v>
      </c>
      <c r="H185" s="8">
        <v>6790</v>
      </c>
      <c r="I185" s="8">
        <f t="shared" si="15"/>
        <v>2.7037247116657212E-2</v>
      </c>
      <c r="J185" s="8">
        <v>511.36</v>
      </c>
      <c r="K185" s="8">
        <f t="shared" si="16"/>
        <v>1.1072445428661861E-2</v>
      </c>
      <c r="L185" s="8">
        <v>308006.65757354721</v>
      </c>
      <c r="M185" s="12">
        <f t="shared" si="17"/>
        <v>-5.0735462607125401E-3</v>
      </c>
    </row>
    <row r="186" spans="1:13" ht="15.6" x14ac:dyDescent="0.3">
      <c r="A186" s="7">
        <v>44102</v>
      </c>
      <c r="B186" s="8">
        <v>1275.47</v>
      </c>
      <c r="C186" s="8">
        <f t="shared" si="12"/>
        <v>-2.0857642940490136E-2</v>
      </c>
      <c r="D186" s="8">
        <v>56.35</v>
      </c>
      <c r="E186" s="8">
        <f t="shared" si="13"/>
        <v>-6.0206804536357558E-2</v>
      </c>
      <c r="F186" s="8">
        <v>586.94000000000005</v>
      </c>
      <c r="G186" s="8">
        <f t="shared" si="14"/>
        <v>-2.3800415800415711E-2</v>
      </c>
      <c r="H186" s="8">
        <v>6675.3125</v>
      </c>
      <c r="I186" s="8">
        <f t="shared" si="15"/>
        <v>-1.6890648011782031E-2</v>
      </c>
      <c r="J186" s="8">
        <v>499.61</v>
      </c>
      <c r="K186" s="8">
        <f t="shared" si="16"/>
        <v>-2.2977941176470586E-2</v>
      </c>
      <c r="L186" s="8">
        <v>309573.85378662118</v>
      </c>
      <c r="M186" s="12">
        <f t="shared" si="17"/>
        <v>5.0881894093466086E-3</v>
      </c>
    </row>
    <row r="187" spans="1:13" ht="15.6" x14ac:dyDescent="0.3">
      <c r="A187" s="7">
        <v>44103</v>
      </c>
      <c r="B187" s="8">
        <v>1287.27</v>
      </c>
      <c r="C187" s="8">
        <f t="shared" si="12"/>
        <v>9.2514916070154177E-3</v>
      </c>
      <c r="D187" s="8">
        <v>55.11</v>
      </c>
      <c r="E187" s="8">
        <f t="shared" si="13"/>
        <v>-2.2005323868677942E-2</v>
      </c>
      <c r="F187" s="8">
        <v>581</v>
      </c>
      <c r="G187" s="8">
        <f t="shared" si="14"/>
        <v>-1.0120284867277838E-2</v>
      </c>
      <c r="H187" s="8">
        <v>6700</v>
      </c>
      <c r="I187" s="8">
        <f t="shared" si="15"/>
        <v>3.6983287299283741E-3</v>
      </c>
      <c r="J187" s="8">
        <v>503.5</v>
      </c>
      <c r="K187" s="8">
        <f t="shared" si="16"/>
        <v>7.7860731370468688E-3</v>
      </c>
      <c r="L187" s="8">
        <v>314264.36653869599</v>
      </c>
      <c r="M187" s="12">
        <f t="shared" si="17"/>
        <v>1.5151514556871521E-2</v>
      </c>
    </row>
    <row r="188" spans="1:13" ht="15.6" x14ac:dyDescent="0.3">
      <c r="A188" s="7">
        <v>44104</v>
      </c>
      <c r="B188" s="8">
        <v>1280.1400000000001</v>
      </c>
      <c r="C188" s="8">
        <f t="shared" si="12"/>
        <v>-5.5388535427687135E-3</v>
      </c>
      <c r="D188" s="8">
        <v>54.11</v>
      </c>
      <c r="E188" s="8">
        <f t="shared" si="13"/>
        <v>-1.8145527127563055E-2</v>
      </c>
      <c r="F188" s="8">
        <v>594.5</v>
      </c>
      <c r="G188" s="8">
        <f t="shared" si="14"/>
        <v>2.323580034423408E-2</v>
      </c>
      <c r="H188" s="8">
        <v>6600</v>
      </c>
      <c r="I188" s="8">
        <f t="shared" si="15"/>
        <v>-1.4925373134328358E-2</v>
      </c>
      <c r="J188" s="8">
        <v>502.33</v>
      </c>
      <c r="K188" s="8">
        <f t="shared" si="16"/>
        <v>-2.3237338629593166E-3</v>
      </c>
      <c r="L188" s="8">
        <v>313136.23847961432</v>
      </c>
      <c r="M188" s="12">
        <f t="shared" si="17"/>
        <v>-3.5897422017865535E-3</v>
      </c>
    </row>
    <row r="189" spans="1:13" ht="15.6" x14ac:dyDescent="0.3">
      <c r="A189" s="7">
        <v>44105</v>
      </c>
      <c r="B189" s="8">
        <v>1269.58</v>
      </c>
      <c r="C189" s="8">
        <f t="shared" si="12"/>
        <v>-8.2490977549331893E-3</v>
      </c>
      <c r="D189" s="8">
        <v>53.3</v>
      </c>
      <c r="E189" s="8">
        <f t="shared" si="13"/>
        <v>-1.4969506560709708E-2</v>
      </c>
      <c r="F189" s="8">
        <v>595</v>
      </c>
      <c r="G189" s="8">
        <f t="shared" si="14"/>
        <v>8.4104289318755253E-4</v>
      </c>
      <c r="H189" s="8">
        <v>6700</v>
      </c>
      <c r="I189" s="8">
        <f t="shared" si="15"/>
        <v>1.5151515151515152E-2</v>
      </c>
      <c r="J189" s="8">
        <v>492.29</v>
      </c>
      <c r="K189" s="8">
        <f t="shared" si="16"/>
        <v>-1.9986861226683583E-2</v>
      </c>
      <c r="L189" s="8">
        <v>315649.35239013663</v>
      </c>
      <c r="M189" s="12">
        <f t="shared" si="17"/>
        <v>8.0256246377754196E-3</v>
      </c>
    </row>
    <row r="190" spans="1:13" ht="15.6" x14ac:dyDescent="0.3">
      <c r="A190" s="7">
        <v>44106</v>
      </c>
      <c r="B190" s="8">
        <v>1260.02</v>
      </c>
      <c r="C190" s="8">
        <f t="shared" si="12"/>
        <v>-7.5300493076450054E-3</v>
      </c>
      <c r="D190" s="8">
        <v>52.56</v>
      </c>
      <c r="E190" s="8">
        <f t="shared" si="13"/>
        <v>-1.388367729831135E-2</v>
      </c>
      <c r="F190" s="8">
        <v>579.89</v>
      </c>
      <c r="G190" s="8">
        <f t="shared" si="14"/>
        <v>-2.53949579831933E-2</v>
      </c>
      <c r="H190" s="8">
        <v>6690.01</v>
      </c>
      <c r="I190" s="8">
        <f t="shared" si="15"/>
        <v>-1.4910447761193703E-3</v>
      </c>
      <c r="J190" s="8">
        <v>485.83</v>
      </c>
      <c r="K190" s="8">
        <f t="shared" si="16"/>
        <v>-1.3122346584330447E-2</v>
      </c>
      <c r="L190" s="8">
        <v>312962.92615905782</v>
      </c>
      <c r="M190" s="12">
        <f t="shared" si="17"/>
        <v>-8.5107927855287702E-3</v>
      </c>
    </row>
    <row r="191" spans="1:13" ht="15.6" x14ac:dyDescent="0.3">
      <c r="A191" s="7">
        <v>44109</v>
      </c>
      <c r="B191" s="8">
        <v>1250</v>
      </c>
      <c r="C191" s="8">
        <f t="shared" si="12"/>
        <v>-7.9522547261154444E-3</v>
      </c>
      <c r="D191" s="8">
        <v>52</v>
      </c>
      <c r="E191" s="8">
        <f t="shared" si="13"/>
        <v>-1.0654490106544944E-2</v>
      </c>
      <c r="F191" s="8">
        <v>569.92999999999995</v>
      </c>
      <c r="G191" s="8">
        <f t="shared" si="14"/>
        <v>-1.7175671247995374E-2</v>
      </c>
      <c r="H191" s="8">
        <v>6600</v>
      </c>
      <c r="I191" s="8">
        <f t="shared" si="15"/>
        <v>-1.3454389455322222E-2</v>
      </c>
      <c r="J191" s="8">
        <v>457.85</v>
      </c>
      <c r="K191" s="8">
        <f t="shared" si="16"/>
        <v>-5.7592161867319767E-2</v>
      </c>
      <c r="L191" s="8">
        <v>314032.49416351318</v>
      </c>
      <c r="M191" s="12">
        <f t="shared" si="17"/>
        <v>3.4175549723476522E-3</v>
      </c>
    </row>
    <row r="192" spans="1:13" ht="15.6" x14ac:dyDescent="0.3">
      <c r="A192" s="7">
        <v>44110</v>
      </c>
      <c r="B192" s="8">
        <v>1225.8800000000001</v>
      </c>
      <c r="C192" s="8">
        <f t="shared" si="12"/>
        <v>-1.9295999999999914E-2</v>
      </c>
      <c r="D192" s="8">
        <v>52</v>
      </c>
      <c r="E192" s="8">
        <f t="shared" si="13"/>
        <v>0</v>
      </c>
      <c r="F192" s="8">
        <v>577.95000000000005</v>
      </c>
      <c r="G192" s="8">
        <f t="shared" si="14"/>
        <v>1.4071903567104901E-2</v>
      </c>
      <c r="H192" s="8">
        <v>6517.5</v>
      </c>
      <c r="I192" s="8">
        <f t="shared" si="15"/>
        <v>-1.2500000000000001E-2</v>
      </c>
      <c r="J192" s="8">
        <v>454.59</v>
      </c>
      <c r="K192" s="8">
        <f t="shared" si="16"/>
        <v>-7.120235885115316E-3</v>
      </c>
      <c r="L192" s="8">
        <v>312160.61018951418</v>
      </c>
      <c r="M192" s="12">
        <f t="shared" si="17"/>
        <v>-5.9607970792485516E-3</v>
      </c>
    </row>
    <row r="193" spans="1:13" ht="15.6" x14ac:dyDescent="0.3">
      <c r="A193" s="7">
        <v>44111</v>
      </c>
      <c r="B193" s="8">
        <v>1261.56</v>
      </c>
      <c r="C193" s="8">
        <f t="shared" si="12"/>
        <v>2.9105622083727471E-2</v>
      </c>
      <c r="D193" s="8">
        <v>54.71</v>
      </c>
      <c r="E193" s="8">
        <f t="shared" si="13"/>
        <v>5.2115384615384633E-2</v>
      </c>
      <c r="F193" s="8">
        <v>580</v>
      </c>
      <c r="G193" s="8">
        <f t="shared" si="14"/>
        <v>3.5470196383769431E-3</v>
      </c>
      <c r="H193" s="8">
        <v>6556.875</v>
      </c>
      <c r="I193" s="8">
        <f t="shared" si="15"/>
        <v>6.0414269275028765E-3</v>
      </c>
      <c r="J193" s="8">
        <v>464.4</v>
      </c>
      <c r="K193" s="8">
        <f t="shared" si="16"/>
        <v>2.1579885171253223E-2</v>
      </c>
      <c r="L193" s="8">
        <v>309287.11024292</v>
      </c>
      <c r="M193" s="12">
        <f t="shared" si="17"/>
        <v>-9.2051971094292279E-3</v>
      </c>
    </row>
    <row r="194" spans="1:13" ht="15.6" x14ac:dyDescent="0.3">
      <c r="A194" s="7">
        <v>44112</v>
      </c>
      <c r="B194" s="8">
        <v>1264.8699999999999</v>
      </c>
      <c r="C194" s="8">
        <f t="shared" si="12"/>
        <v>2.6237356923174051E-3</v>
      </c>
      <c r="D194" s="8">
        <v>56.04</v>
      </c>
      <c r="E194" s="8">
        <f t="shared" si="13"/>
        <v>2.4309998172180557E-2</v>
      </c>
      <c r="F194" s="8">
        <v>583.5</v>
      </c>
      <c r="G194" s="8">
        <f t="shared" si="14"/>
        <v>6.0344827586206896E-3</v>
      </c>
      <c r="H194" s="8">
        <v>6600</v>
      </c>
      <c r="I194" s="8">
        <f t="shared" si="15"/>
        <v>6.5770660566199599E-3</v>
      </c>
      <c r="J194" s="8">
        <v>469.4</v>
      </c>
      <c r="K194" s="8">
        <f t="shared" si="16"/>
        <v>1.0766580534022395E-2</v>
      </c>
      <c r="L194" s="8">
        <v>306811.76323047839</v>
      </c>
      <c r="M194" s="12">
        <f t="shared" si="17"/>
        <v>-8.003395325778111E-3</v>
      </c>
    </row>
    <row r="195" spans="1:13" ht="15.6" x14ac:dyDescent="0.3">
      <c r="A195" s="7">
        <v>44113</v>
      </c>
      <c r="B195" s="8">
        <v>1285.5999999999999</v>
      </c>
      <c r="C195" s="8">
        <f t="shared" si="12"/>
        <v>1.6389036027417852E-2</v>
      </c>
      <c r="D195" s="8">
        <v>57.5</v>
      </c>
      <c r="E195" s="8">
        <f t="shared" si="13"/>
        <v>2.6052819414703797E-2</v>
      </c>
      <c r="F195" s="8">
        <v>585</v>
      </c>
      <c r="G195" s="8">
        <f t="shared" si="14"/>
        <v>2.5706940874035988E-3</v>
      </c>
      <c r="H195" s="8">
        <v>6510</v>
      </c>
      <c r="I195" s="8">
        <f t="shared" si="15"/>
        <v>-1.3636363636363636E-2</v>
      </c>
      <c r="J195" s="8">
        <v>472.84</v>
      </c>
      <c r="K195" s="8">
        <f t="shared" si="16"/>
        <v>7.3285044737963316E-3</v>
      </c>
      <c r="L195" s="8">
        <v>313646.28828430182</v>
      </c>
      <c r="M195" s="12">
        <f t="shared" si="17"/>
        <v>2.2275955073760647E-2</v>
      </c>
    </row>
    <row r="196" spans="1:13" ht="15.6" x14ac:dyDescent="0.3">
      <c r="A196" s="7">
        <v>44116</v>
      </c>
      <c r="B196" s="8">
        <v>1279.77</v>
      </c>
      <c r="C196" s="8">
        <f t="shared" ref="C196:C259" si="18">(B196-B195)/B195</f>
        <v>-4.534847542003677E-3</v>
      </c>
      <c r="D196" s="8">
        <v>55</v>
      </c>
      <c r="E196" s="8">
        <f t="shared" ref="E196:E259" si="19">(D196-D195)/D195</f>
        <v>-4.3478260869565216E-2</v>
      </c>
      <c r="F196" s="8">
        <v>572</v>
      </c>
      <c r="G196" s="8">
        <f t="shared" ref="G196:G259" si="20">(F196-F195)/F195</f>
        <v>-2.2222222222222223E-2</v>
      </c>
      <c r="H196" s="8">
        <v>6497.75</v>
      </c>
      <c r="I196" s="8">
        <f t="shared" ref="I196:I259" si="21">(H196-H195)/H195</f>
        <v>-1.881720430107527E-3</v>
      </c>
      <c r="J196" s="8">
        <v>463.29</v>
      </c>
      <c r="K196" s="8">
        <f t="shared" ref="K196:K259" si="22">(J196-J195)/J195</f>
        <v>-2.019710684375255E-2</v>
      </c>
      <c r="L196" s="8">
        <v>314040.38673400879</v>
      </c>
      <c r="M196" s="12">
        <f t="shared" ref="M196:M259" si="23">(L196-L195)/L195</f>
        <v>1.25650602104287E-3</v>
      </c>
    </row>
    <row r="197" spans="1:13" ht="15.6" x14ac:dyDescent="0.3">
      <c r="A197" s="7">
        <v>44117</v>
      </c>
      <c r="B197" s="8">
        <v>1262</v>
      </c>
      <c r="C197" s="8">
        <f t="shared" si="18"/>
        <v>-1.3885307516194302E-2</v>
      </c>
      <c r="D197" s="8">
        <v>55.34</v>
      </c>
      <c r="E197" s="8">
        <f t="shared" si="19"/>
        <v>6.181818181818244E-3</v>
      </c>
      <c r="F197" s="8">
        <v>570</v>
      </c>
      <c r="G197" s="8">
        <f t="shared" si="20"/>
        <v>-3.4965034965034965E-3</v>
      </c>
      <c r="H197" s="8">
        <v>6400</v>
      </c>
      <c r="I197" s="8">
        <f t="shared" si="21"/>
        <v>-1.5043668962333116E-2</v>
      </c>
      <c r="J197" s="8">
        <v>451.65</v>
      </c>
      <c r="K197" s="8">
        <f t="shared" si="22"/>
        <v>-2.5124651945865533E-2</v>
      </c>
      <c r="L197" s="8">
        <v>306825.57705688482</v>
      </c>
      <c r="M197" s="12">
        <f t="shared" si="23"/>
        <v>-2.2974145943957476E-2</v>
      </c>
    </row>
    <row r="198" spans="1:13" ht="15.6" x14ac:dyDescent="0.3">
      <c r="A198" s="7">
        <v>44118</v>
      </c>
      <c r="B198" s="8">
        <v>1265.69</v>
      </c>
      <c r="C198" s="8">
        <f t="shared" si="18"/>
        <v>2.9239302694136723E-3</v>
      </c>
      <c r="D198" s="8">
        <v>56.8</v>
      </c>
      <c r="E198" s="8">
        <f t="shared" si="19"/>
        <v>2.6382363570654023E-2</v>
      </c>
      <c r="F198" s="8">
        <v>560</v>
      </c>
      <c r="G198" s="8">
        <f t="shared" si="20"/>
        <v>-1.7543859649122806E-2</v>
      </c>
      <c r="H198" s="8">
        <v>6400</v>
      </c>
      <c r="I198" s="8">
        <f t="shared" si="21"/>
        <v>0</v>
      </c>
      <c r="J198" s="8">
        <v>449.27</v>
      </c>
      <c r="K198" s="8">
        <f t="shared" si="22"/>
        <v>-5.269567142698983E-3</v>
      </c>
      <c r="L198" s="8">
        <v>310957.62878814712</v>
      </c>
      <c r="M198" s="12">
        <f t="shared" si="23"/>
        <v>1.346710326726192E-2</v>
      </c>
    </row>
    <row r="199" spans="1:13" ht="15.6" x14ac:dyDescent="0.3">
      <c r="A199" s="7">
        <v>44119</v>
      </c>
      <c r="B199" s="8">
        <v>1239.81</v>
      </c>
      <c r="C199" s="8">
        <f t="shared" si="18"/>
        <v>-2.0447344926482872E-2</v>
      </c>
      <c r="D199" s="8">
        <v>54.3</v>
      </c>
      <c r="E199" s="8">
        <f t="shared" si="19"/>
        <v>-4.4014084507042257E-2</v>
      </c>
      <c r="F199" s="8">
        <v>565</v>
      </c>
      <c r="G199" s="8">
        <f t="shared" si="20"/>
        <v>8.9285714285714281E-3</v>
      </c>
      <c r="H199" s="8">
        <v>6600</v>
      </c>
      <c r="I199" s="8">
        <f t="shared" si="21"/>
        <v>3.125E-2</v>
      </c>
      <c r="J199" s="8">
        <v>447.76</v>
      </c>
      <c r="K199" s="8">
        <f t="shared" si="22"/>
        <v>-3.3610078571905335E-3</v>
      </c>
      <c r="L199" s="8">
        <v>310982.86040527368</v>
      </c>
      <c r="M199" s="12">
        <f t="shared" si="23"/>
        <v>8.1141656581597293E-5</v>
      </c>
    </row>
    <row r="200" spans="1:13" ht="15.6" x14ac:dyDescent="0.3">
      <c r="A200" s="7">
        <v>44120</v>
      </c>
      <c r="B200" s="8">
        <v>1246.3</v>
      </c>
      <c r="C200" s="8">
        <f t="shared" si="18"/>
        <v>5.2346730547422667E-3</v>
      </c>
      <c r="D200" s="8">
        <v>53.9</v>
      </c>
      <c r="E200" s="8">
        <f t="shared" si="19"/>
        <v>-7.3664825046040258E-3</v>
      </c>
      <c r="F200" s="8">
        <v>560</v>
      </c>
      <c r="G200" s="8">
        <f t="shared" si="20"/>
        <v>-8.8495575221238937E-3</v>
      </c>
      <c r="H200" s="8">
        <v>6425</v>
      </c>
      <c r="I200" s="8">
        <f t="shared" si="21"/>
        <v>-2.6515151515151516E-2</v>
      </c>
      <c r="J200" s="8">
        <v>453.37</v>
      </c>
      <c r="K200" s="8">
        <f t="shared" si="22"/>
        <v>1.2529033410755792E-2</v>
      </c>
      <c r="L200" s="8">
        <v>309355.20794677729</v>
      </c>
      <c r="M200" s="12">
        <f t="shared" si="23"/>
        <v>-5.2338976378802065E-3</v>
      </c>
    </row>
    <row r="201" spans="1:13" ht="15.6" x14ac:dyDescent="0.3">
      <c r="A201" s="7">
        <v>44123</v>
      </c>
      <c r="B201" s="8">
        <v>1250</v>
      </c>
      <c r="C201" s="8">
        <f t="shared" si="18"/>
        <v>2.9687876113295721E-3</v>
      </c>
      <c r="D201" s="8">
        <v>53.98</v>
      </c>
      <c r="E201" s="8">
        <f t="shared" si="19"/>
        <v>1.4842300556585956E-3</v>
      </c>
      <c r="F201" s="8">
        <v>573.25</v>
      </c>
      <c r="G201" s="8">
        <f t="shared" si="20"/>
        <v>2.3660714285714285E-2</v>
      </c>
      <c r="H201" s="8">
        <v>6468.75</v>
      </c>
      <c r="I201" s="8">
        <f t="shared" si="21"/>
        <v>6.8093385214007783E-3</v>
      </c>
      <c r="J201" s="8">
        <v>457.91</v>
      </c>
      <c r="K201" s="8">
        <f t="shared" si="22"/>
        <v>1.0013895934887664E-2</v>
      </c>
      <c r="L201" s="8">
        <v>309504.05559936538</v>
      </c>
      <c r="M201" s="12">
        <f t="shared" si="23"/>
        <v>4.8115450706653754E-4</v>
      </c>
    </row>
    <row r="202" spans="1:13" ht="15.6" x14ac:dyDescent="0.3">
      <c r="A202" s="7">
        <v>44124</v>
      </c>
      <c r="B202" s="8">
        <v>1248.99</v>
      </c>
      <c r="C202" s="8">
        <f t="shared" si="18"/>
        <v>-8.0799999999999275E-4</v>
      </c>
      <c r="D202" s="8">
        <v>53.99</v>
      </c>
      <c r="E202" s="8">
        <f t="shared" si="19"/>
        <v>1.8525379770294769E-4</v>
      </c>
      <c r="F202" s="8">
        <v>562.48</v>
      </c>
      <c r="G202" s="8">
        <f t="shared" si="20"/>
        <v>-1.8787614478848639E-2</v>
      </c>
      <c r="H202" s="8">
        <v>6400</v>
      </c>
      <c r="I202" s="8">
        <f t="shared" si="21"/>
        <v>-1.0628019323671498E-2</v>
      </c>
      <c r="J202" s="8">
        <v>481.98</v>
      </c>
      <c r="K202" s="8">
        <f t="shared" si="22"/>
        <v>5.2564914502849884E-2</v>
      </c>
      <c r="L202" s="8">
        <v>310057.92979248049</v>
      </c>
      <c r="M202" s="12">
        <f t="shared" si="23"/>
        <v>1.789553910828422E-3</v>
      </c>
    </row>
    <row r="203" spans="1:13" ht="15.6" x14ac:dyDescent="0.3">
      <c r="A203" s="7">
        <v>44125</v>
      </c>
      <c r="B203" s="8">
        <v>1245.04</v>
      </c>
      <c r="C203" s="8">
        <f t="shared" si="18"/>
        <v>-3.1625553447185688E-3</v>
      </c>
      <c r="D203" s="8">
        <v>56.67</v>
      </c>
      <c r="E203" s="8">
        <f t="shared" si="19"/>
        <v>4.9638822004074823E-2</v>
      </c>
      <c r="F203" s="8">
        <v>570</v>
      </c>
      <c r="G203" s="8">
        <f t="shared" si="20"/>
        <v>1.3369364244061979E-2</v>
      </c>
      <c r="H203" s="8">
        <v>6450</v>
      </c>
      <c r="I203" s="8">
        <f t="shared" si="21"/>
        <v>7.8125E-3</v>
      </c>
      <c r="J203" s="8">
        <v>495.57</v>
      </c>
      <c r="K203" s="8">
        <f t="shared" si="22"/>
        <v>2.8196190713307555E-2</v>
      </c>
      <c r="L203" s="8">
        <v>312073.87429443368</v>
      </c>
      <c r="M203" s="12">
        <f t="shared" si="23"/>
        <v>6.5018317812495768E-3</v>
      </c>
    </row>
    <row r="204" spans="1:13" ht="15.6" x14ac:dyDescent="0.3">
      <c r="A204" s="7">
        <v>44126</v>
      </c>
      <c r="B204" s="8">
        <v>1234.8499999999999</v>
      </c>
      <c r="C204" s="8">
        <f t="shared" si="18"/>
        <v>-8.1844760007711032E-3</v>
      </c>
      <c r="D204" s="8">
        <v>58</v>
      </c>
      <c r="E204" s="8">
        <f t="shared" si="19"/>
        <v>2.3469207693665048E-2</v>
      </c>
      <c r="F204" s="8">
        <v>570</v>
      </c>
      <c r="G204" s="8">
        <f t="shared" si="20"/>
        <v>0</v>
      </c>
      <c r="H204" s="8">
        <v>6450</v>
      </c>
      <c r="I204" s="8">
        <f t="shared" si="21"/>
        <v>0</v>
      </c>
      <c r="J204" s="8">
        <v>495.25</v>
      </c>
      <c r="K204" s="8">
        <f t="shared" si="22"/>
        <v>-6.4572108884717227E-4</v>
      </c>
      <c r="L204" s="8">
        <v>308168.31764587387</v>
      </c>
      <c r="M204" s="12">
        <f t="shared" si="23"/>
        <v>-1.2514846548400965E-2</v>
      </c>
    </row>
    <row r="205" spans="1:13" ht="15.6" x14ac:dyDescent="0.3">
      <c r="A205" s="7">
        <v>44127</v>
      </c>
      <c r="B205" s="8">
        <v>1241.72</v>
      </c>
      <c r="C205" s="8">
        <f t="shared" si="18"/>
        <v>5.5634287565292295E-3</v>
      </c>
      <c r="D205" s="8">
        <v>59.66</v>
      </c>
      <c r="E205" s="8">
        <f t="shared" si="19"/>
        <v>2.8620689655172355E-2</v>
      </c>
      <c r="F205" s="8">
        <v>569.62</v>
      </c>
      <c r="G205" s="8">
        <f t="shared" si="20"/>
        <v>-6.6666666666665873E-4</v>
      </c>
      <c r="H205" s="8">
        <v>6500</v>
      </c>
      <c r="I205" s="8">
        <f t="shared" si="21"/>
        <v>7.7519379844961239E-3</v>
      </c>
      <c r="J205" s="8">
        <v>493.09</v>
      </c>
      <c r="K205" s="8">
        <f t="shared" si="22"/>
        <v>-4.3614336193841998E-3</v>
      </c>
      <c r="L205" s="8">
        <v>307173</v>
      </c>
      <c r="M205" s="12">
        <f t="shared" si="23"/>
        <v>-3.2297857660294137E-3</v>
      </c>
    </row>
    <row r="206" spans="1:13" ht="15.6" x14ac:dyDescent="0.3">
      <c r="A206" s="7">
        <v>44130</v>
      </c>
      <c r="B206" s="8">
        <v>1247.1300000000001</v>
      </c>
      <c r="C206" s="8">
        <f t="shared" si="18"/>
        <v>4.3568598395774261E-3</v>
      </c>
      <c r="D206" s="8">
        <v>61.83</v>
      </c>
      <c r="E206" s="8">
        <f t="shared" si="19"/>
        <v>3.6372779081461644E-2</v>
      </c>
      <c r="F206" s="8">
        <v>570.01</v>
      </c>
      <c r="G206" s="8">
        <f t="shared" si="20"/>
        <v>6.8466697096307427E-4</v>
      </c>
      <c r="H206" s="8">
        <v>6425.31</v>
      </c>
      <c r="I206" s="8">
        <f t="shared" si="21"/>
        <v>-1.1490769230769169E-2</v>
      </c>
      <c r="J206" s="8">
        <v>497.89</v>
      </c>
      <c r="K206" s="8">
        <f t="shared" si="22"/>
        <v>9.7345312214808886E-3</v>
      </c>
      <c r="L206" s="8">
        <v>306620.08551818877</v>
      </c>
      <c r="M206" s="12">
        <f t="shared" si="23"/>
        <v>-1.8000100328193734E-3</v>
      </c>
    </row>
    <row r="207" spans="1:13" ht="15.6" x14ac:dyDescent="0.3">
      <c r="A207" s="7">
        <v>44131</v>
      </c>
      <c r="B207" s="8">
        <v>1246.1600000000001</v>
      </c>
      <c r="C207" s="8">
        <f t="shared" si="18"/>
        <v>-7.777857961880696E-4</v>
      </c>
      <c r="D207" s="8">
        <v>60.51</v>
      </c>
      <c r="E207" s="8">
        <f t="shared" si="19"/>
        <v>-2.134885977680738E-2</v>
      </c>
      <c r="F207" s="8">
        <v>567</v>
      </c>
      <c r="G207" s="8">
        <f t="shared" si="20"/>
        <v>-5.2806091121208243E-3</v>
      </c>
      <c r="H207" s="8">
        <v>6440</v>
      </c>
      <c r="I207" s="8">
        <f t="shared" si="21"/>
        <v>2.2862710126047769E-3</v>
      </c>
      <c r="J207" s="8">
        <v>488.43</v>
      </c>
      <c r="K207" s="8">
        <f t="shared" si="22"/>
        <v>-1.9000180762819056E-2</v>
      </c>
      <c r="L207" s="8">
        <v>307030.49950439477</v>
      </c>
      <c r="M207" s="12">
        <f t="shared" si="23"/>
        <v>1.3385097897693028E-3</v>
      </c>
    </row>
    <row r="208" spans="1:13" ht="15.6" x14ac:dyDescent="0.3">
      <c r="A208" s="7">
        <v>44132</v>
      </c>
      <c r="B208" s="8">
        <v>1206.95</v>
      </c>
      <c r="C208" s="8">
        <f t="shared" si="18"/>
        <v>-3.1464659433780601E-2</v>
      </c>
      <c r="D208" s="8">
        <v>57.55</v>
      </c>
      <c r="E208" s="8">
        <f t="shared" si="19"/>
        <v>-4.8917534291852603E-2</v>
      </c>
      <c r="F208" s="8">
        <v>569.9</v>
      </c>
      <c r="G208" s="8">
        <f t="shared" si="20"/>
        <v>5.1146384479717408E-3</v>
      </c>
      <c r="H208" s="8">
        <v>6463.81</v>
      </c>
      <c r="I208" s="8">
        <f t="shared" si="21"/>
        <v>3.6972049689441614E-3</v>
      </c>
      <c r="J208" s="8">
        <v>487.82</v>
      </c>
      <c r="K208" s="8">
        <f t="shared" si="22"/>
        <v>-1.2488995352456108E-3</v>
      </c>
      <c r="L208" s="8">
        <v>301411.510704346</v>
      </c>
      <c r="M208" s="12">
        <f t="shared" si="23"/>
        <v>-1.8301076958539556E-2</v>
      </c>
    </row>
    <row r="209" spans="1:13" ht="15.6" x14ac:dyDescent="0.3">
      <c r="A209" s="7">
        <v>44133</v>
      </c>
      <c r="B209" s="8">
        <v>1193.4100000000001</v>
      </c>
      <c r="C209" s="8">
        <f t="shared" si="18"/>
        <v>-1.1218360329756795E-2</v>
      </c>
      <c r="D209" s="8">
        <v>54</v>
      </c>
      <c r="E209" s="8">
        <f t="shared" si="19"/>
        <v>-6.1685490877497778E-2</v>
      </c>
      <c r="F209" s="8">
        <v>569.99</v>
      </c>
      <c r="G209" s="8">
        <f t="shared" si="20"/>
        <v>1.5792244253383373E-4</v>
      </c>
      <c r="H209" s="8">
        <v>6399.8</v>
      </c>
      <c r="I209" s="8">
        <f t="shared" si="21"/>
        <v>-9.9028282081311501E-3</v>
      </c>
      <c r="J209" s="8">
        <v>476.68</v>
      </c>
      <c r="K209" s="8">
        <f t="shared" si="22"/>
        <v>-2.2836292074945648E-2</v>
      </c>
      <c r="L209" s="8">
        <v>298962.39608764648</v>
      </c>
      <c r="M209" s="12">
        <f t="shared" si="23"/>
        <v>-8.1254846935883904E-3</v>
      </c>
    </row>
    <row r="210" spans="1:13" ht="15.6" x14ac:dyDescent="0.3">
      <c r="A210" s="7">
        <v>44137</v>
      </c>
      <c r="B210" s="8">
        <v>1185.31</v>
      </c>
      <c r="C210" s="8">
        <f t="shared" si="18"/>
        <v>-6.7872734433263807E-3</v>
      </c>
      <c r="D210" s="8">
        <v>53.99</v>
      </c>
      <c r="E210" s="8">
        <f t="shared" si="19"/>
        <v>-1.8518518518514834E-4</v>
      </c>
      <c r="F210" s="8">
        <v>539.29999999999995</v>
      </c>
      <c r="G210" s="8">
        <f t="shared" si="20"/>
        <v>-5.3843049878068129E-2</v>
      </c>
      <c r="H210" s="8">
        <v>6300</v>
      </c>
      <c r="I210" s="8">
        <f t="shared" si="21"/>
        <v>-1.5594237319916276E-2</v>
      </c>
      <c r="J210" s="8">
        <v>463.12</v>
      </c>
      <c r="K210" s="8">
        <f t="shared" si="22"/>
        <v>-2.8446756734077372E-2</v>
      </c>
      <c r="L210" s="8">
        <v>302464.00390625</v>
      </c>
      <c r="M210" s="12">
        <f t="shared" si="23"/>
        <v>1.1712535972507234E-2</v>
      </c>
    </row>
    <row r="211" spans="1:13" ht="15.6" x14ac:dyDescent="0.3">
      <c r="A211" s="7">
        <v>44138</v>
      </c>
      <c r="B211" s="8">
        <v>1223.8900000000001</v>
      </c>
      <c r="C211" s="8">
        <f t="shared" si="18"/>
        <v>3.2548447241649993E-2</v>
      </c>
      <c r="D211" s="8">
        <v>58.03</v>
      </c>
      <c r="E211" s="8">
        <f t="shared" si="19"/>
        <v>7.4828671976291894E-2</v>
      </c>
      <c r="F211" s="8">
        <v>546.29</v>
      </c>
      <c r="G211" s="8">
        <f t="shared" si="20"/>
        <v>1.2961246059707046E-2</v>
      </c>
      <c r="H211" s="8">
        <v>6338.87</v>
      </c>
      <c r="I211" s="8">
        <f t="shared" si="21"/>
        <v>6.1698412698412523E-3</v>
      </c>
      <c r="J211" s="8">
        <v>484.74</v>
      </c>
      <c r="K211" s="8">
        <f t="shared" si="22"/>
        <v>4.6683365002591133E-2</v>
      </c>
      <c r="L211" s="8">
        <v>304692.01335144037</v>
      </c>
      <c r="M211" s="12">
        <f t="shared" si="23"/>
        <v>7.3661970231702432E-3</v>
      </c>
    </row>
    <row r="212" spans="1:13" ht="15.6" x14ac:dyDescent="0.3">
      <c r="A212" s="7">
        <v>44139</v>
      </c>
      <c r="B212" s="8">
        <v>1219.33</v>
      </c>
      <c r="C212" s="8">
        <f t="shared" si="18"/>
        <v>-3.7258250332956166E-3</v>
      </c>
      <c r="D212" s="8">
        <v>58.5</v>
      </c>
      <c r="E212" s="8">
        <f t="shared" si="19"/>
        <v>8.0992590039634469E-3</v>
      </c>
      <c r="F212" s="8">
        <v>550</v>
      </c>
      <c r="G212" s="8">
        <f t="shared" si="20"/>
        <v>6.7912647128815038E-3</v>
      </c>
      <c r="H212" s="8">
        <v>6261.31</v>
      </c>
      <c r="I212" s="8">
        <f t="shared" si="21"/>
        <v>-1.2235619282301024E-2</v>
      </c>
      <c r="J212" s="8">
        <v>484.67</v>
      </c>
      <c r="K212" s="8">
        <f t="shared" si="22"/>
        <v>-1.4440731113585258E-4</v>
      </c>
      <c r="L212" s="8">
        <v>302662.34609985352</v>
      </c>
      <c r="M212" s="12">
        <f t="shared" si="23"/>
        <v>-6.6613733299460669E-3</v>
      </c>
    </row>
    <row r="213" spans="1:13" ht="15.6" x14ac:dyDescent="0.3">
      <c r="A213" s="7">
        <v>44140</v>
      </c>
      <c r="B213" s="8">
        <v>1239.5</v>
      </c>
      <c r="C213" s="8">
        <f t="shared" si="18"/>
        <v>1.6541871355580585E-2</v>
      </c>
      <c r="D213" s="8">
        <v>59.74</v>
      </c>
      <c r="E213" s="8">
        <f t="shared" si="19"/>
        <v>2.119658119658123E-2</v>
      </c>
      <c r="F213" s="8">
        <v>557</v>
      </c>
      <c r="G213" s="8">
        <f t="shared" si="20"/>
        <v>1.2727272727272728E-2</v>
      </c>
      <c r="H213" s="8">
        <v>6350</v>
      </c>
      <c r="I213" s="8">
        <f t="shared" si="21"/>
        <v>1.4164767436846219E-2</v>
      </c>
      <c r="J213" s="8">
        <v>493.9</v>
      </c>
      <c r="K213" s="8">
        <f t="shared" si="22"/>
        <v>1.9043885530360783E-2</v>
      </c>
      <c r="L213" s="8">
        <v>310080.81591003388</v>
      </c>
      <c r="M213" s="12">
        <f t="shared" si="23"/>
        <v>2.4510712699401613E-2</v>
      </c>
    </row>
    <row r="214" spans="1:13" ht="15.6" x14ac:dyDescent="0.3">
      <c r="A214" s="7">
        <v>44141</v>
      </c>
      <c r="B214" s="8">
        <v>1220.05</v>
      </c>
      <c r="C214" s="8">
        <f t="shared" si="18"/>
        <v>-1.5691811214199311E-2</v>
      </c>
      <c r="D214" s="8">
        <v>59</v>
      </c>
      <c r="E214" s="8">
        <f t="shared" si="19"/>
        <v>-1.2387010378306026E-2</v>
      </c>
      <c r="F214" s="8">
        <v>542.29</v>
      </c>
      <c r="G214" s="8">
        <f t="shared" si="20"/>
        <v>-2.640933572710958E-2</v>
      </c>
      <c r="H214" s="8">
        <v>6299.99</v>
      </c>
      <c r="I214" s="8">
        <f t="shared" si="21"/>
        <v>-7.8755905511811372E-3</v>
      </c>
      <c r="J214" s="8">
        <v>492.51</v>
      </c>
      <c r="K214" s="8">
        <f t="shared" si="22"/>
        <v>-2.8143348856043459E-3</v>
      </c>
      <c r="L214" s="8">
        <v>310585.28277587891</v>
      </c>
      <c r="M214" s="12">
        <f t="shared" si="23"/>
        <v>1.6268883463960873E-3</v>
      </c>
    </row>
    <row r="215" spans="1:13" ht="15.6" x14ac:dyDescent="0.3">
      <c r="A215" s="7">
        <v>44144</v>
      </c>
      <c r="B215" s="8">
        <v>1206.28</v>
      </c>
      <c r="C215" s="8">
        <f t="shared" si="18"/>
        <v>-1.1286422687594756E-2</v>
      </c>
      <c r="D215" s="8">
        <v>59</v>
      </c>
      <c r="E215" s="8">
        <f t="shared" si="19"/>
        <v>0</v>
      </c>
      <c r="F215" s="8">
        <v>542.51</v>
      </c>
      <c r="G215" s="8">
        <f t="shared" si="20"/>
        <v>4.0568699404382766E-4</v>
      </c>
      <c r="H215" s="8">
        <v>6233.81</v>
      </c>
      <c r="I215" s="8">
        <f t="shared" si="21"/>
        <v>-1.050477857901352E-2</v>
      </c>
      <c r="J215" s="8">
        <v>499.51</v>
      </c>
      <c r="K215" s="8">
        <f t="shared" si="22"/>
        <v>1.4212909382550609E-2</v>
      </c>
      <c r="L215" s="8">
        <v>294102.82659545908</v>
      </c>
      <c r="M215" s="12">
        <f t="shared" si="23"/>
        <v>-5.3069018702710774E-2</v>
      </c>
    </row>
    <row r="216" spans="1:13" ht="15.6" x14ac:dyDescent="0.3">
      <c r="A216" s="7">
        <v>44145</v>
      </c>
      <c r="B216" s="8">
        <v>1200.2</v>
      </c>
      <c r="C216" s="8">
        <f t="shared" si="18"/>
        <v>-5.0402891534303204E-3</v>
      </c>
      <c r="D216" s="8">
        <v>59</v>
      </c>
      <c r="E216" s="8">
        <f t="shared" si="19"/>
        <v>0</v>
      </c>
      <c r="F216" s="8">
        <v>543.70000000000005</v>
      </c>
      <c r="G216" s="8">
        <f t="shared" si="20"/>
        <v>2.1935079537705382E-3</v>
      </c>
      <c r="H216" s="8">
        <v>6300</v>
      </c>
      <c r="I216" s="8">
        <f t="shared" si="21"/>
        <v>1.0617904620127915E-2</v>
      </c>
      <c r="J216" s="8">
        <v>499.08</v>
      </c>
      <c r="K216" s="8">
        <f t="shared" si="22"/>
        <v>-8.6084362675423285E-4</v>
      </c>
      <c r="L216" s="8">
        <v>297344.67959411629</v>
      </c>
      <c r="M216" s="12">
        <f t="shared" si="23"/>
        <v>1.102285563244996E-2</v>
      </c>
    </row>
    <row r="217" spans="1:13" ht="15.6" x14ac:dyDescent="0.3">
      <c r="A217" s="7">
        <v>44146</v>
      </c>
      <c r="B217" s="8">
        <v>1200.44</v>
      </c>
      <c r="C217" s="8">
        <f t="shared" si="18"/>
        <v>1.9996667222130403E-4</v>
      </c>
      <c r="D217" s="8">
        <v>58.51</v>
      </c>
      <c r="E217" s="8">
        <f t="shared" si="19"/>
        <v>-8.3050847457627457E-3</v>
      </c>
      <c r="F217" s="8">
        <v>541</v>
      </c>
      <c r="G217" s="8">
        <f t="shared" si="20"/>
        <v>-4.9659738826559599E-3</v>
      </c>
      <c r="H217" s="8">
        <v>6333.12</v>
      </c>
      <c r="I217" s="8">
        <f t="shared" si="21"/>
        <v>5.2571428571428396E-3</v>
      </c>
      <c r="J217" s="8">
        <v>497</v>
      </c>
      <c r="K217" s="8">
        <f t="shared" si="22"/>
        <v>-4.1676685100584757E-3</v>
      </c>
      <c r="L217" s="8">
        <v>295013.98293670639</v>
      </c>
      <c r="M217" s="12">
        <f t="shared" si="23"/>
        <v>-7.83836677552582E-3</v>
      </c>
    </row>
    <row r="218" spans="1:13" ht="15.6" x14ac:dyDescent="0.3">
      <c r="A218" s="7">
        <v>44147</v>
      </c>
      <c r="B218" s="8">
        <v>1180.78</v>
      </c>
      <c r="C218" s="8">
        <f t="shared" si="18"/>
        <v>-1.6377328312951984E-2</v>
      </c>
      <c r="D218" s="8">
        <v>57.9</v>
      </c>
      <c r="E218" s="8">
        <f t="shared" si="19"/>
        <v>-1.042556827892667E-2</v>
      </c>
      <c r="F218" s="8">
        <v>549</v>
      </c>
      <c r="G218" s="8">
        <f t="shared" si="20"/>
        <v>1.4787430683918669E-2</v>
      </c>
      <c r="H218" s="8">
        <v>6330</v>
      </c>
      <c r="I218" s="8">
        <f t="shared" si="21"/>
        <v>-4.9264817341213984E-4</v>
      </c>
      <c r="J218" s="8">
        <v>491.57</v>
      </c>
      <c r="K218" s="8">
        <f t="shared" si="22"/>
        <v>-1.0925553319919531E-2</v>
      </c>
      <c r="L218" s="8">
        <v>294143.83584710018</v>
      </c>
      <c r="M218" s="12">
        <f t="shared" si="23"/>
        <v>-2.949511345002567E-3</v>
      </c>
    </row>
    <row r="219" spans="1:13" ht="15.6" x14ac:dyDescent="0.3">
      <c r="A219" s="7">
        <v>44148</v>
      </c>
      <c r="B219" s="8">
        <v>1197.3599999999999</v>
      </c>
      <c r="C219" s="8">
        <f t="shared" si="18"/>
        <v>1.4041565744677185E-2</v>
      </c>
      <c r="D219" s="8">
        <v>58</v>
      </c>
      <c r="E219" s="8">
        <f t="shared" si="19"/>
        <v>1.7271157167530471E-3</v>
      </c>
      <c r="F219" s="8">
        <v>545</v>
      </c>
      <c r="G219" s="8">
        <f t="shared" si="20"/>
        <v>-7.2859744990892532E-3</v>
      </c>
      <c r="H219" s="8">
        <v>6400</v>
      </c>
      <c r="I219" s="8">
        <f t="shared" si="21"/>
        <v>1.1058451816745656E-2</v>
      </c>
      <c r="J219" s="8">
        <v>488.69</v>
      </c>
      <c r="K219" s="8">
        <f t="shared" si="22"/>
        <v>-5.85877901417905E-3</v>
      </c>
      <c r="L219" s="8">
        <v>297940.59228515619</v>
      </c>
      <c r="M219" s="12">
        <f t="shared" si="23"/>
        <v>1.2907822552601818E-2</v>
      </c>
    </row>
    <row r="220" spans="1:13" ht="15.6" x14ac:dyDescent="0.3">
      <c r="A220" s="7">
        <v>44151</v>
      </c>
      <c r="B220" s="8">
        <v>1181.46</v>
      </c>
      <c r="C220" s="8">
        <f t="shared" si="18"/>
        <v>-1.3279214271396961E-2</v>
      </c>
      <c r="D220" s="8">
        <v>56.16</v>
      </c>
      <c r="E220" s="8">
        <f t="shared" si="19"/>
        <v>-3.1724137931034541E-2</v>
      </c>
      <c r="F220" s="8">
        <v>551</v>
      </c>
      <c r="G220" s="8">
        <f t="shared" si="20"/>
        <v>1.1009174311926606E-2</v>
      </c>
      <c r="H220" s="8">
        <v>6400.01</v>
      </c>
      <c r="I220" s="8">
        <f t="shared" si="21"/>
        <v>1.5625000000341061E-6</v>
      </c>
      <c r="J220" s="8">
        <v>483.78</v>
      </c>
      <c r="K220" s="8">
        <f t="shared" si="22"/>
        <v>-1.0047269229982248E-2</v>
      </c>
      <c r="L220" s="8">
        <v>298193.40771484381</v>
      </c>
      <c r="M220" s="12">
        <f t="shared" si="23"/>
        <v>8.485430862191786E-4</v>
      </c>
    </row>
    <row r="221" spans="1:13" ht="15.6" x14ac:dyDescent="0.3">
      <c r="A221" s="7">
        <v>44152</v>
      </c>
      <c r="B221" s="8">
        <v>1176.3399999999999</v>
      </c>
      <c r="C221" s="8">
        <f t="shared" si="18"/>
        <v>-4.333621112860459E-3</v>
      </c>
      <c r="D221" s="8">
        <v>57</v>
      </c>
      <c r="E221" s="8">
        <f t="shared" si="19"/>
        <v>1.4957264957265019E-2</v>
      </c>
      <c r="F221" s="8">
        <v>550</v>
      </c>
      <c r="G221" s="8">
        <f t="shared" si="20"/>
        <v>-1.8148820326678765E-3</v>
      </c>
      <c r="H221" s="8">
        <v>6489</v>
      </c>
      <c r="I221" s="8">
        <f t="shared" si="21"/>
        <v>1.3904665773959693E-2</v>
      </c>
      <c r="J221" s="8">
        <v>490.4</v>
      </c>
      <c r="K221" s="8">
        <f t="shared" si="22"/>
        <v>1.368390590764398E-2</v>
      </c>
      <c r="L221" s="8">
        <v>297279.875</v>
      </c>
      <c r="M221" s="12">
        <f t="shared" si="23"/>
        <v>-3.0635577152577451E-3</v>
      </c>
    </row>
    <row r="222" spans="1:13" ht="15.6" x14ac:dyDescent="0.3">
      <c r="A222" s="7">
        <v>44153</v>
      </c>
      <c r="B222" s="8">
        <v>1180</v>
      </c>
      <c r="C222" s="8">
        <f t="shared" si="18"/>
        <v>3.1113453593349561E-3</v>
      </c>
      <c r="D222" s="8">
        <v>57.05</v>
      </c>
      <c r="E222" s="8">
        <f t="shared" si="19"/>
        <v>8.7719298245609049E-4</v>
      </c>
      <c r="F222" s="8">
        <v>543.01</v>
      </c>
      <c r="G222" s="8">
        <f t="shared" si="20"/>
        <v>-1.2709090909090925E-2</v>
      </c>
      <c r="H222" s="8">
        <v>6469.99</v>
      </c>
      <c r="I222" s="8">
        <f t="shared" si="21"/>
        <v>-2.9295731237479147E-3</v>
      </c>
      <c r="J222" s="8">
        <v>485.5</v>
      </c>
      <c r="K222" s="8">
        <f t="shared" si="22"/>
        <v>-9.9918433931484047E-3</v>
      </c>
      <c r="L222" s="8">
        <v>295544.625</v>
      </c>
      <c r="M222" s="12">
        <f t="shared" si="23"/>
        <v>-5.8370920668612365E-3</v>
      </c>
    </row>
    <row r="223" spans="1:13" ht="15.6" x14ac:dyDescent="0.3">
      <c r="A223" s="7">
        <v>44154</v>
      </c>
      <c r="B223" s="8">
        <v>1188.2</v>
      </c>
      <c r="C223" s="8">
        <f t="shared" si="18"/>
        <v>6.9491525423729201E-3</v>
      </c>
      <c r="D223" s="8">
        <v>56.41</v>
      </c>
      <c r="E223" s="8">
        <f t="shared" si="19"/>
        <v>-1.1218229623137609E-2</v>
      </c>
      <c r="F223" s="8">
        <v>549.99</v>
      </c>
      <c r="G223" s="8">
        <f t="shared" si="20"/>
        <v>1.2854275243549877E-2</v>
      </c>
      <c r="H223" s="8">
        <v>6522.25</v>
      </c>
      <c r="I223" s="8">
        <f t="shared" si="21"/>
        <v>8.0772922369277567E-3</v>
      </c>
      <c r="J223" s="8">
        <v>486.87</v>
      </c>
      <c r="K223" s="8">
        <f t="shared" si="22"/>
        <v>2.8218331616889896E-3</v>
      </c>
      <c r="L223" s="8">
        <v>294984.34613037109</v>
      </c>
      <c r="M223" s="12">
        <f t="shared" si="23"/>
        <v>-1.8957504966598741E-3</v>
      </c>
    </row>
    <row r="224" spans="1:13" ht="15.6" x14ac:dyDescent="0.3">
      <c r="A224" s="7">
        <v>44155</v>
      </c>
      <c r="B224" s="8">
        <v>1188.01</v>
      </c>
      <c r="C224" s="8">
        <f t="shared" si="18"/>
        <v>-1.5990573977449465E-4</v>
      </c>
      <c r="D224" s="8">
        <v>55</v>
      </c>
      <c r="E224" s="8">
        <f t="shared" si="19"/>
        <v>-2.4995568161673403E-2</v>
      </c>
      <c r="F224" s="8">
        <v>546.99749999999995</v>
      </c>
      <c r="G224" s="8">
        <f t="shared" si="20"/>
        <v>-5.4410080183277219E-3</v>
      </c>
      <c r="H224" s="8">
        <v>6500</v>
      </c>
      <c r="I224" s="8">
        <f t="shared" si="21"/>
        <v>-3.4113994403771703E-3</v>
      </c>
      <c r="J224" s="8">
        <v>487.92</v>
      </c>
      <c r="K224" s="8">
        <f t="shared" si="22"/>
        <v>2.1566331875038747E-3</v>
      </c>
      <c r="L224" s="8">
        <v>299615.99609375</v>
      </c>
      <c r="M224" s="12">
        <f t="shared" si="23"/>
        <v>1.5701341525871697E-2</v>
      </c>
    </row>
    <row r="225" spans="1:13" ht="15.6" x14ac:dyDescent="0.3">
      <c r="A225" s="7">
        <v>44158</v>
      </c>
      <c r="B225" s="8">
        <v>1167.8800000000001</v>
      </c>
      <c r="C225" s="8">
        <f t="shared" si="18"/>
        <v>-1.6944301815641181E-2</v>
      </c>
      <c r="D225" s="8">
        <v>52.25</v>
      </c>
      <c r="E225" s="8">
        <f t="shared" si="19"/>
        <v>-0.05</v>
      </c>
      <c r="F225" s="8">
        <v>545</v>
      </c>
      <c r="G225" s="8">
        <f t="shared" si="20"/>
        <v>-3.6517534358017096E-3</v>
      </c>
      <c r="H225" s="8">
        <v>6550</v>
      </c>
      <c r="I225" s="8">
        <f t="shared" si="21"/>
        <v>7.6923076923076927E-3</v>
      </c>
      <c r="J225" s="8">
        <v>477.24</v>
      </c>
      <c r="K225" s="8">
        <f t="shared" si="22"/>
        <v>-2.1888834235120523E-2</v>
      </c>
      <c r="L225" s="8">
        <v>294599.35343566909</v>
      </c>
      <c r="M225" s="12">
        <f t="shared" si="23"/>
        <v>-1.6743574186577126E-2</v>
      </c>
    </row>
    <row r="226" spans="1:13" ht="15.6" x14ac:dyDescent="0.3">
      <c r="A226" s="7">
        <v>44159</v>
      </c>
      <c r="B226" s="8">
        <v>1149.73</v>
      </c>
      <c r="C226" s="8">
        <f t="shared" si="18"/>
        <v>-1.5540980237695731E-2</v>
      </c>
      <c r="D226" s="8">
        <v>51.97</v>
      </c>
      <c r="E226" s="8">
        <f t="shared" si="19"/>
        <v>-5.3588516746411697E-3</v>
      </c>
      <c r="F226" s="8">
        <v>549.99</v>
      </c>
      <c r="G226" s="8">
        <f t="shared" si="20"/>
        <v>9.1559633027523107E-3</v>
      </c>
      <c r="H226" s="8">
        <v>6500</v>
      </c>
      <c r="I226" s="8">
        <f t="shared" si="21"/>
        <v>-7.6335877862595417E-3</v>
      </c>
      <c r="J226" s="8">
        <v>489.01</v>
      </c>
      <c r="K226" s="8">
        <f t="shared" si="22"/>
        <v>2.4662643533651794E-2</v>
      </c>
      <c r="L226" s="8">
        <v>289941.11682861298</v>
      </c>
      <c r="M226" s="12">
        <f t="shared" si="23"/>
        <v>-1.5812107367959034E-2</v>
      </c>
    </row>
    <row r="227" spans="1:13" ht="15.6" x14ac:dyDescent="0.3">
      <c r="A227" s="7">
        <v>44160</v>
      </c>
      <c r="B227" s="8">
        <v>1144.53</v>
      </c>
      <c r="C227" s="8">
        <f t="shared" si="18"/>
        <v>-4.5228010054534935E-3</v>
      </c>
      <c r="D227" s="8">
        <v>52.13</v>
      </c>
      <c r="E227" s="8">
        <f t="shared" si="19"/>
        <v>3.078699249567129E-3</v>
      </c>
      <c r="F227" s="8">
        <v>541.11</v>
      </c>
      <c r="G227" s="8">
        <f t="shared" si="20"/>
        <v>-1.6145748104510981E-2</v>
      </c>
      <c r="H227" s="8">
        <v>6503</v>
      </c>
      <c r="I227" s="8">
        <f t="shared" si="21"/>
        <v>4.6153846153846153E-4</v>
      </c>
      <c r="J227" s="8">
        <v>490.45</v>
      </c>
      <c r="K227" s="8">
        <f t="shared" si="22"/>
        <v>2.9447250567473013E-3</v>
      </c>
      <c r="L227" s="8">
        <v>289453.7076834105</v>
      </c>
      <c r="M227" s="12">
        <f t="shared" si="23"/>
        <v>-1.6810625223969184E-3</v>
      </c>
    </row>
    <row r="228" spans="1:13" ht="15.6" x14ac:dyDescent="0.3">
      <c r="A228" s="7">
        <v>44161</v>
      </c>
      <c r="B228" s="8">
        <v>1149.21</v>
      </c>
      <c r="C228" s="8">
        <f t="shared" si="18"/>
        <v>4.089014704726013E-3</v>
      </c>
      <c r="D228" s="8">
        <v>55.58</v>
      </c>
      <c r="E228" s="8">
        <f t="shared" si="19"/>
        <v>6.6180702090926441E-2</v>
      </c>
      <c r="F228" s="8">
        <v>549.79999999999995</v>
      </c>
      <c r="G228" s="8">
        <f t="shared" si="20"/>
        <v>1.6059581231172848E-2</v>
      </c>
      <c r="H228" s="8">
        <v>6500.67</v>
      </c>
      <c r="I228" s="8">
        <f t="shared" si="21"/>
        <v>-3.5829617099798972E-4</v>
      </c>
      <c r="J228" s="8">
        <v>505.8</v>
      </c>
      <c r="K228" s="8">
        <f t="shared" si="22"/>
        <v>3.1297787745947644E-2</v>
      </c>
      <c r="L228" s="8">
        <v>285737.78507311072</v>
      </c>
      <c r="M228" s="12">
        <f t="shared" si="23"/>
        <v>-1.2837709490887096E-2</v>
      </c>
    </row>
    <row r="229" spans="1:13" ht="15.6" x14ac:dyDescent="0.3">
      <c r="A229" s="7">
        <v>44162</v>
      </c>
      <c r="B229" s="8">
        <v>1151.3399999999999</v>
      </c>
      <c r="C229" s="8">
        <f t="shared" si="18"/>
        <v>1.853447150651214E-3</v>
      </c>
      <c r="D229" s="8">
        <v>54.99</v>
      </c>
      <c r="E229" s="8">
        <f t="shared" si="19"/>
        <v>-1.0615329255127677E-2</v>
      </c>
      <c r="F229" s="8">
        <v>549.99</v>
      </c>
      <c r="G229" s="8">
        <f t="shared" si="20"/>
        <v>3.4558021098591229E-4</v>
      </c>
      <c r="H229" s="8">
        <v>6530</v>
      </c>
      <c r="I229" s="8">
        <f t="shared" si="21"/>
        <v>4.5118426254524419E-3</v>
      </c>
      <c r="J229" s="8">
        <v>496.21</v>
      </c>
      <c r="K229" s="8">
        <f t="shared" si="22"/>
        <v>-1.8960063266113152E-2</v>
      </c>
      <c r="L229" s="8">
        <v>281270.53704159328</v>
      </c>
      <c r="M229" s="12">
        <f t="shared" si="23"/>
        <v>-1.5634082242131239E-2</v>
      </c>
    </row>
    <row r="230" spans="1:13" ht="15.6" x14ac:dyDescent="0.3">
      <c r="A230" s="7">
        <v>44165</v>
      </c>
      <c r="B230" s="8">
        <v>1149.81</v>
      </c>
      <c r="C230" s="8">
        <f t="shared" si="18"/>
        <v>-1.3288863411329171E-3</v>
      </c>
      <c r="D230" s="8">
        <v>55.26</v>
      </c>
      <c r="E230" s="8">
        <f t="shared" si="19"/>
        <v>4.9099836333878159E-3</v>
      </c>
      <c r="F230" s="8">
        <v>553.82249999999999</v>
      </c>
      <c r="G230" s="8">
        <f t="shared" si="20"/>
        <v>6.9683085147002341E-3</v>
      </c>
      <c r="H230" s="8">
        <v>6589.99</v>
      </c>
      <c r="I230" s="8">
        <f t="shared" si="21"/>
        <v>9.1868300153139029E-3</v>
      </c>
      <c r="J230" s="8">
        <v>512.70000000000005</v>
      </c>
      <c r="K230" s="8">
        <f t="shared" si="22"/>
        <v>3.3231897785212038E-2</v>
      </c>
      <c r="L230" s="8">
        <v>282336.29223632813</v>
      </c>
      <c r="M230" s="12">
        <f t="shared" si="23"/>
        <v>3.7890751229917841E-3</v>
      </c>
    </row>
    <row r="231" spans="1:13" ht="15.6" x14ac:dyDescent="0.3">
      <c r="A231" s="7">
        <v>44166</v>
      </c>
      <c r="B231" s="8">
        <v>1144.3</v>
      </c>
      <c r="C231" s="8">
        <f t="shared" si="18"/>
        <v>-4.7920960854401957E-3</v>
      </c>
      <c r="D231" s="8">
        <v>58.64</v>
      </c>
      <c r="E231" s="8">
        <f t="shared" si="19"/>
        <v>6.1165399927614959E-2</v>
      </c>
      <c r="F231" s="8">
        <v>563.5</v>
      </c>
      <c r="G231" s="8">
        <f t="shared" si="20"/>
        <v>1.747401017474012E-2</v>
      </c>
      <c r="H231" s="8">
        <v>6500</v>
      </c>
      <c r="I231" s="8">
        <f t="shared" si="21"/>
        <v>-1.3655559416630341E-2</v>
      </c>
      <c r="J231" s="8">
        <v>551.14</v>
      </c>
      <c r="K231" s="8">
        <f t="shared" si="22"/>
        <v>7.4975619270528454E-2</v>
      </c>
      <c r="L231" s="8">
        <v>288441.89611816412</v>
      </c>
      <c r="M231" s="12">
        <f t="shared" si="23"/>
        <v>2.162528888324896E-2</v>
      </c>
    </row>
    <row r="232" spans="1:13" ht="15.6" x14ac:dyDescent="0.3">
      <c r="A232" s="7">
        <v>44167</v>
      </c>
      <c r="B232" s="8">
        <v>1218.48</v>
      </c>
      <c r="C232" s="8">
        <f t="shared" si="18"/>
        <v>6.4825657607270881E-2</v>
      </c>
      <c r="D232" s="8">
        <v>58</v>
      </c>
      <c r="E232" s="8">
        <f t="shared" si="19"/>
        <v>-1.0914051841746257E-2</v>
      </c>
      <c r="F232" s="8">
        <v>552</v>
      </c>
      <c r="G232" s="8">
        <f t="shared" si="20"/>
        <v>-2.0408163265306121E-2</v>
      </c>
      <c r="H232" s="8">
        <v>6550</v>
      </c>
      <c r="I232" s="8">
        <f t="shared" si="21"/>
        <v>7.6923076923076927E-3</v>
      </c>
      <c r="J232" s="8">
        <v>541.08000000000004</v>
      </c>
      <c r="K232" s="8">
        <f t="shared" si="22"/>
        <v>-1.8253075443625841E-2</v>
      </c>
      <c r="L232" s="8">
        <v>290450.59854602069</v>
      </c>
      <c r="M232" s="12">
        <f t="shared" si="23"/>
        <v>6.963975951099953E-3</v>
      </c>
    </row>
    <row r="233" spans="1:13" ht="15.6" x14ac:dyDescent="0.3">
      <c r="A233" s="7">
        <v>44168</v>
      </c>
      <c r="B233" s="8">
        <v>1205.03</v>
      </c>
      <c r="C233" s="8">
        <f t="shared" si="18"/>
        <v>-1.1038342853391147E-2</v>
      </c>
      <c r="D233" s="8">
        <v>56.75</v>
      </c>
      <c r="E233" s="8">
        <f t="shared" si="19"/>
        <v>-2.1551724137931036E-2</v>
      </c>
      <c r="F233" s="8">
        <v>551.1</v>
      </c>
      <c r="G233" s="8">
        <f t="shared" si="20"/>
        <v>-1.6304347826086544E-3</v>
      </c>
      <c r="H233" s="8">
        <v>6560.25</v>
      </c>
      <c r="I233" s="8">
        <f t="shared" si="21"/>
        <v>1.5648854961832061E-3</v>
      </c>
      <c r="J233" s="8">
        <v>534.83000000000004</v>
      </c>
      <c r="K233" s="8">
        <f t="shared" si="22"/>
        <v>-1.1550972129814444E-2</v>
      </c>
      <c r="L233" s="8">
        <v>293979.85342041031</v>
      </c>
      <c r="M233" s="12">
        <f t="shared" si="23"/>
        <v>1.2150964370729031E-2</v>
      </c>
    </row>
    <row r="234" spans="1:13" ht="15.6" x14ac:dyDescent="0.3">
      <c r="A234" s="7">
        <v>44169</v>
      </c>
      <c r="B234" s="8">
        <v>1209.3599999999999</v>
      </c>
      <c r="C234" s="8">
        <f t="shared" si="18"/>
        <v>3.5932715368081521E-3</v>
      </c>
      <c r="D234" s="8">
        <v>57.21</v>
      </c>
      <c r="E234" s="8">
        <f t="shared" si="19"/>
        <v>8.1057268722467112E-3</v>
      </c>
      <c r="F234" s="8">
        <v>548.79999999999995</v>
      </c>
      <c r="G234" s="8">
        <f t="shared" si="20"/>
        <v>-4.173471239339626E-3</v>
      </c>
      <c r="H234" s="8">
        <v>6585.05</v>
      </c>
      <c r="I234" s="8">
        <f t="shared" si="21"/>
        <v>3.7803437369002984E-3</v>
      </c>
      <c r="J234" s="8">
        <v>538.21</v>
      </c>
      <c r="K234" s="8">
        <f t="shared" si="22"/>
        <v>6.3197651590224842E-3</v>
      </c>
      <c r="L234" s="8">
        <v>293927.60511413589</v>
      </c>
      <c r="M234" s="12">
        <f t="shared" si="23"/>
        <v>-1.7772750638015859E-4</v>
      </c>
    </row>
    <row r="235" spans="1:13" ht="15.6" x14ac:dyDescent="0.3">
      <c r="A235" s="7">
        <v>44172</v>
      </c>
      <c r="B235" s="8">
        <v>1195.42</v>
      </c>
      <c r="C235" s="8">
        <f t="shared" si="18"/>
        <v>-1.1526757954620484E-2</v>
      </c>
      <c r="D235" s="8">
        <v>56.93</v>
      </c>
      <c r="E235" s="8">
        <f t="shared" si="19"/>
        <v>-4.8942492571229001E-3</v>
      </c>
      <c r="F235" s="8">
        <v>550</v>
      </c>
      <c r="G235" s="8">
        <f t="shared" si="20"/>
        <v>2.1865889212828817E-3</v>
      </c>
      <c r="H235" s="8">
        <v>6750</v>
      </c>
      <c r="I235" s="8">
        <f t="shared" si="21"/>
        <v>2.5049164395107071E-2</v>
      </c>
      <c r="J235" s="8">
        <v>542.26</v>
      </c>
      <c r="K235" s="8">
        <f t="shared" si="22"/>
        <v>7.5249437951728027E-3</v>
      </c>
      <c r="L235" s="8">
        <v>297329.46211608872</v>
      </c>
      <c r="M235" s="12">
        <f t="shared" si="23"/>
        <v>1.1573792126914523E-2</v>
      </c>
    </row>
    <row r="236" spans="1:13" ht="15.6" x14ac:dyDescent="0.3">
      <c r="A236" s="7">
        <v>44173</v>
      </c>
      <c r="B236" s="8">
        <v>1183.04</v>
      </c>
      <c r="C236" s="8">
        <f t="shared" si="18"/>
        <v>-1.0356192802529746E-2</v>
      </c>
      <c r="D236" s="8">
        <v>58.25</v>
      </c>
      <c r="E236" s="8">
        <f t="shared" si="19"/>
        <v>2.3186369225364489E-2</v>
      </c>
      <c r="F236" s="8">
        <v>549</v>
      </c>
      <c r="G236" s="8">
        <f t="shared" si="20"/>
        <v>-1.8181818181818182E-3</v>
      </c>
      <c r="H236" s="8">
        <v>6600</v>
      </c>
      <c r="I236" s="8">
        <f t="shared" si="21"/>
        <v>-2.2222222222222223E-2</v>
      </c>
      <c r="J236" s="8">
        <v>550.39</v>
      </c>
      <c r="K236" s="8">
        <f t="shared" si="22"/>
        <v>1.4992807878139629E-2</v>
      </c>
      <c r="L236" s="8">
        <v>299328.0078125</v>
      </c>
      <c r="M236" s="12">
        <f t="shared" si="23"/>
        <v>6.7216537580489536E-3</v>
      </c>
    </row>
    <row r="237" spans="1:13" ht="15.6" x14ac:dyDescent="0.3">
      <c r="A237" s="7">
        <v>44174</v>
      </c>
      <c r="B237" s="8">
        <v>1175.6199999999999</v>
      </c>
      <c r="C237" s="8">
        <f t="shared" si="18"/>
        <v>-6.2719772788748249E-3</v>
      </c>
      <c r="D237" s="8">
        <v>58</v>
      </c>
      <c r="E237" s="8">
        <f t="shared" si="19"/>
        <v>-4.2918454935622317E-3</v>
      </c>
      <c r="F237" s="8">
        <v>545</v>
      </c>
      <c r="G237" s="8">
        <f t="shared" si="20"/>
        <v>-7.2859744990892532E-3</v>
      </c>
      <c r="H237" s="8">
        <v>6750</v>
      </c>
      <c r="I237" s="8">
        <f t="shared" si="21"/>
        <v>2.2727272727272728E-2</v>
      </c>
      <c r="J237" s="8">
        <v>559.53</v>
      </c>
      <c r="K237" s="8">
        <f t="shared" si="22"/>
        <v>1.6606406366394714E-2</v>
      </c>
      <c r="L237" s="8">
        <v>293627.73169128411</v>
      </c>
      <c r="M237" s="12">
        <f t="shared" si="23"/>
        <v>-1.9043577521775261E-2</v>
      </c>
    </row>
    <row r="238" spans="1:13" ht="15.6" x14ac:dyDescent="0.3">
      <c r="A238" s="7">
        <v>44175</v>
      </c>
      <c r="B238" s="8">
        <v>1162.1300000000001</v>
      </c>
      <c r="C238" s="8">
        <f t="shared" si="18"/>
        <v>-1.1474796277708598E-2</v>
      </c>
      <c r="D238" s="8">
        <v>57</v>
      </c>
      <c r="E238" s="8">
        <f t="shared" si="19"/>
        <v>-1.7241379310344827E-2</v>
      </c>
      <c r="F238" s="8">
        <v>545</v>
      </c>
      <c r="G238" s="8">
        <f t="shared" si="20"/>
        <v>0</v>
      </c>
      <c r="H238" s="8">
        <v>6725</v>
      </c>
      <c r="I238" s="8">
        <f t="shared" si="21"/>
        <v>-3.7037037037037038E-3</v>
      </c>
      <c r="J238" s="8">
        <v>564.96</v>
      </c>
      <c r="K238" s="8">
        <f t="shared" si="22"/>
        <v>9.7045734813147894E-3</v>
      </c>
      <c r="L238" s="8">
        <v>293742.71049316408</v>
      </c>
      <c r="M238" s="12">
        <f t="shared" si="23"/>
        <v>3.9158018630495241E-4</v>
      </c>
    </row>
    <row r="239" spans="1:13" ht="15.6" x14ac:dyDescent="0.3">
      <c r="A239" s="7">
        <v>44176</v>
      </c>
      <c r="B239" s="8">
        <v>1182.3800000000001</v>
      </c>
      <c r="C239" s="8">
        <f t="shared" si="18"/>
        <v>1.7424900828650839E-2</v>
      </c>
      <c r="D239" s="8">
        <v>58.99</v>
      </c>
      <c r="E239" s="8">
        <f t="shared" si="19"/>
        <v>3.4912280701754422E-2</v>
      </c>
      <c r="F239" s="8">
        <v>541</v>
      </c>
      <c r="G239" s="8">
        <f t="shared" si="20"/>
        <v>-7.3394495412844041E-3</v>
      </c>
      <c r="H239" s="8">
        <v>6819.48</v>
      </c>
      <c r="I239" s="8">
        <f t="shared" si="21"/>
        <v>1.4049070631970195E-2</v>
      </c>
      <c r="J239" s="8">
        <v>561.9</v>
      </c>
      <c r="K239" s="8">
        <f t="shared" si="22"/>
        <v>-5.4163126593034178E-3</v>
      </c>
      <c r="L239" s="8">
        <v>294460.00342956558</v>
      </c>
      <c r="M239" s="12">
        <f t="shared" si="23"/>
        <v>2.4419088909380529E-3</v>
      </c>
    </row>
    <row r="240" spans="1:13" ht="15.6" x14ac:dyDescent="0.3">
      <c r="A240" s="7">
        <v>44179</v>
      </c>
      <c r="B240" s="8">
        <v>1190.2</v>
      </c>
      <c r="C240" s="8">
        <f t="shared" si="18"/>
        <v>6.6137789881425052E-3</v>
      </c>
      <c r="D240" s="8">
        <v>61.17</v>
      </c>
      <c r="E240" s="8">
        <f t="shared" si="19"/>
        <v>3.6955416172232573E-2</v>
      </c>
      <c r="F240" s="8">
        <v>564.04999999999995</v>
      </c>
      <c r="G240" s="8">
        <f t="shared" si="20"/>
        <v>4.2606284658040582E-2</v>
      </c>
      <c r="H240" s="8">
        <v>6819.48</v>
      </c>
      <c r="I240" s="8">
        <f t="shared" si="21"/>
        <v>0</v>
      </c>
      <c r="J240" s="8">
        <v>572.16999999999996</v>
      </c>
      <c r="K240" s="8">
        <f t="shared" si="22"/>
        <v>1.8277273536216377E-2</v>
      </c>
      <c r="L240" s="8">
        <v>292317.69835632289</v>
      </c>
      <c r="M240" s="12">
        <f t="shared" si="23"/>
        <v>-7.2753686350992969E-3</v>
      </c>
    </row>
    <row r="241" spans="1:13" ht="15.6" x14ac:dyDescent="0.3">
      <c r="A241" s="7">
        <v>44180</v>
      </c>
      <c r="B241" s="8">
        <v>1196.29</v>
      </c>
      <c r="C241" s="8">
        <f t="shared" si="18"/>
        <v>5.1167870946058798E-3</v>
      </c>
      <c r="D241" s="8">
        <v>61.47</v>
      </c>
      <c r="E241" s="8">
        <f t="shared" si="19"/>
        <v>4.9043648847473783E-3</v>
      </c>
      <c r="F241" s="8">
        <v>550</v>
      </c>
      <c r="G241" s="8">
        <f t="shared" si="20"/>
        <v>-2.4909139260703761E-2</v>
      </c>
      <c r="H241" s="8">
        <v>6930</v>
      </c>
      <c r="I241" s="8">
        <f t="shared" si="21"/>
        <v>1.6206514279681214E-2</v>
      </c>
      <c r="J241" s="8">
        <v>589.53</v>
      </c>
      <c r="K241" s="8">
        <f t="shared" si="22"/>
        <v>3.0340633028645359E-2</v>
      </c>
      <c r="L241" s="8">
        <v>296368.0078125</v>
      </c>
      <c r="M241" s="12">
        <f t="shared" si="23"/>
        <v>1.3855847521212892E-2</v>
      </c>
    </row>
    <row r="242" spans="1:13" ht="15.6" x14ac:dyDescent="0.3">
      <c r="A242" s="7">
        <v>44181</v>
      </c>
      <c r="B242" s="8">
        <v>1193.08</v>
      </c>
      <c r="C242" s="8">
        <f t="shared" si="18"/>
        <v>-2.6832958563559306E-3</v>
      </c>
      <c r="D242" s="8">
        <v>61.52</v>
      </c>
      <c r="E242" s="8">
        <f t="shared" si="19"/>
        <v>8.1340491296574369E-4</v>
      </c>
      <c r="F242" s="8">
        <v>550</v>
      </c>
      <c r="G242" s="8">
        <f t="shared" si="20"/>
        <v>0</v>
      </c>
      <c r="H242" s="8">
        <v>6883.16</v>
      </c>
      <c r="I242" s="8">
        <f t="shared" si="21"/>
        <v>-6.7590187590187804E-3</v>
      </c>
      <c r="J242" s="8">
        <v>595.89</v>
      </c>
      <c r="K242" s="8">
        <f t="shared" si="22"/>
        <v>1.0788255050633579E-2</v>
      </c>
      <c r="L242" s="8">
        <v>297161.6174200438</v>
      </c>
      <c r="M242" s="12">
        <f t="shared" si="23"/>
        <v>2.6777843310465577E-3</v>
      </c>
    </row>
    <row r="243" spans="1:13" ht="15.6" x14ac:dyDescent="0.3">
      <c r="A243" s="7">
        <v>44182</v>
      </c>
      <c r="B243" s="8">
        <v>1205.92</v>
      </c>
      <c r="C243" s="8">
        <f t="shared" si="18"/>
        <v>1.0762061219700395E-2</v>
      </c>
      <c r="D243" s="8">
        <v>61.16</v>
      </c>
      <c r="E243" s="8">
        <f t="shared" si="19"/>
        <v>-5.8517555266581036E-3</v>
      </c>
      <c r="F243" s="8">
        <v>550</v>
      </c>
      <c r="G243" s="8">
        <f t="shared" si="20"/>
        <v>0</v>
      </c>
      <c r="H243" s="8">
        <v>6900</v>
      </c>
      <c r="I243" s="8">
        <f t="shared" si="21"/>
        <v>2.4465507121729183E-3</v>
      </c>
      <c r="J243" s="8">
        <v>604.21</v>
      </c>
      <c r="K243" s="8">
        <f t="shared" si="22"/>
        <v>1.3962308479753058E-2</v>
      </c>
      <c r="L243" s="8">
        <v>302140.72370117158</v>
      </c>
      <c r="M243" s="12">
        <f t="shared" si="23"/>
        <v>1.6755549806049534E-2</v>
      </c>
    </row>
    <row r="244" spans="1:13" ht="15.6" x14ac:dyDescent="0.3">
      <c r="A244" s="7">
        <v>44183</v>
      </c>
      <c r="B244" s="8">
        <v>1204.5999999999999</v>
      </c>
      <c r="C244" s="8">
        <f t="shared" si="18"/>
        <v>-1.0945999734643787E-3</v>
      </c>
      <c r="D244" s="8">
        <v>59.76</v>
      </c>
      <c r="E244" s="8">
        <f t="shared" si="19"/>
        <v>-2.2890778286461719E-2</v>
      </c>
      <c r="F244" s="8">
        <v>550</v>
      </c>
      <c r="G244" s="8">
        <f t="shared" si="20"/>
        <v>0</v>
      </c>
      <c r="H244" s="8">
        <v>6804.54</v>
      </c>
      <c r="I244" s="8">
        <f t="shared" si="21"/>
        <v>-1.3834782608695657E-2</v>
      </c>
      <c r="J244" s="8">
        <v>601.33000000000004</v>
      </c>
      <c r="K244" s="8">
        <f t="shared" si="22"/>
        <v>-4.7665546746991864E-3</v>
      </c>
      <c r="L244" s="8">
        <v>301429.14870422328</v>
      </c>
      <c r="M244" s="12">
        <f t="shared" si="23"/>
        <v>-2.3551111820731409E-3</v>
      </c>
    </row>
    <row r="245" spans="1:13" ht="15.6" x14ac:dyDescent="0.3">
      <c r="A245" s="7">
        <v>44186</v>
      </c>
      <c r="B245" s="8">
        <v>1192.32</v>
      </c>
      <c r="C245" s="8">
        <f t="shared" si="18"/>
        <v>-1.0194255354474492E-2</v>
      </c>
      <c r="D245" s="8">
        <v>61.37</v>
      </c>
      <c r="E245" s="8">
        <f t="shared" si="19"/>
        <v>2.6941097724230246E-2</v>
      </c>
      <c r="F245" s="8">
        <v>550</v>
      </c>
      <c r="G245" s="8">
        <f t="shared" si="20"/>
        <v>0</v>
      </c>
      <c r="H245" s="8">
        <v>6735</v>
      </c>
      <c r="I245" s="8">
        <f t="shared" si="21"/>
        <v>-1.0219647470659289E-2</v>
      </c>
      <c r="J245" s="8">
        <v>588.83000000000004</v>
      </c>
      <c r="K245" s="8">
        <f t="shared" si="22"/>
        <v>-2.0787254918264511E-2</v>
      </c>
      <c r="L245" s="8">
        <v>300108.22646728531</v>
      </c>
      <c r="M245" s="12">
        <f t="shared" si="23"/>
        <v>-4.3821980807639922E-3</v>
      </c>
    </row>
    <row r="246" spans="1:13" ht="15.6" x14ac:dyDescent="0.3">
      <c r="A246" s="7">
        <v>44187</v>
      </c>
      <c r="B246" s="8">
        <v>1171.23</v>
      </c>
      <c r="C246" s="8">
        <f t="shared" si="18"/>
        <v>-1.7688204508856616E-2</v>
      </c>
      <c r="D246" s="8">
        <v>62</v>
      </c>
      <c r="E246" s="8">
        <f t="shared" si="19"/>
        <v>1.0265602085709672E-2</v>
      </c>
      <c r="F246" s="8">
        <v>550</v>
      </c>
      <c r="G246" s="8">
        <f t="shared" si="20"/>
        <v>0</v>
      </c>
      <c r="H246" s="8">
        <v>6700</v>
      </c>
      <c r="I246" s="8">
        <f t="shared" si="21"/>
        <v>-5.196733481811433E-3</v>
      </c>
      <c r="J246" s="8">
        <v>574.95000000000005</v>
      </c>
      <c r="K246" s="8">
        <f t="shared" si="22"/>
        <v>-2.3572168537608469E-2</v>
      </c>
      <c r="L246" s="8">
        <v>298655.99609375</v>
      </c>
      <c r="M246" s="12">
        <f t="shared" si="23"/>
        <v>-4.8390222108543645E-3</v>
      </c>
    </row>
    <row r="247" spans="1:13" ht="15.6" x14ac:dyDescent="0.3">
      <c r="A247" s="7">
        <v>44188</v>
      </c>
      <c r="B247" s="8">
        <v>1195.18</v>
      </c>
      <c r="C247" s="8">
        <f t="shared" si="18"/>
        <v>2.044858823629863E-2</v>
      </c>
      <c r="D247" s="8">
        <v>60.04</v>
      </c>
      <c r="E247" s="8">
        <f t="shared" si="19"/>
        <v>-3.1612903225806468E-2</v>
      </c>
      <c r="F247" s="8">
        <v>551</v>
      </c>
      <c r="G247" s="8">
        <f t="shared" si="20"/>
        <v>1.8181818181818182E-3</v>
      </c>
      <c r="H247" s="8">
        <v>6637.5</v>
      </c>
      <c r="I247" s="8">
        <f t="shared" si="21"/>
        <v>-9.3283582089552231E-3</v>
      </c>
      <c r="J247" s="8">
        <v>588.37</v>
      </c>
      <c r="K247" s="8">
        <f t="shared" si="22"/>
        <v>2.3341160100878264E-2</v>
      </c>
      <c r="L247" s="8">
        <v>300514.40789398178</v>
      </c>
      <c r="M247" s="12">
        <f t="shared" si="23"/>
        <v>6.2225832547772369E-3</v>
      </c>
    </row>
    <row r="248" spans="1:13" ht="15.6" x14ac:dyDescent="0.3">
      <c r="A248" s="7">
        <v>44189</v>
      </c>
      <c r="B248" s="8">
        <v>1197.45</v>
      </c>
      <c r="C248" s="8">
        <f t="shared" si="18"/>
        <v>1.899295503606136E-3</v>
      </c>
      <c r="D248" s="8">
        <v>61.15</v>
      </c>
      <c r="E248" s="8">
        <f t="shared" si="19"/>
        <v>1.8487674883411052E-2</v>
      </c>
      <c r="F248" s="8">
        <v>559</v>
      </c>
      <c r="G248" s="8">
        <f t="shared" si="20"/>
        <v>1.4519056261343012E-2</v>
      </c>
      <c r="H248" s="8">
        <v>6600</v>
      </c>
      <c r="I248" s="8">
        <f t="shared" si="21"/>
        <v>-5.6497175141242938E-3</v>
      </c>
      <c r="J248" s="8">
        <v>590.41</v>
      </c>
      <c r="K248" s="8">
        <f t="shared" si="22"/>
        <v>3.4672060098236883E-3</v>
      </c>
      <c r="L248" s="8">
        <v>301291.58494464122</v>
      </c>
      <c r="M248" s="12">
        <f t="shared" si="23"/>
        <v>2.5861557058309585E-3</v>
      </c>
    </row>
    <row r="249" spans="1:13" ht="15.6" x14ac:dyDescent="0.3">
      <c r="A249" s="7">
        <v>44193</v>
      </c>
      <c r="B249" s="8">
        <v>1198.99</v>
      </c>
      <c r="C249" s="8">
        <f t="shared" si="18"/>
        <v>1.2860662240594292E-3</v>
      </c>
      <c r="D249" s="8">
        <v>63.99</v>
      </c>
      <c r="E249" s="8">
        <f t="shared" si="19"/>
        <v>4.6443172526574053E-2</v>
      </c>
      <c r="F249" s="8">
        <v>544.54999999999995</v>
      </c>
      <c r="G249" s="8">
        <f t="shared" si="20"/>
        <v>-2.5849731663685233E-2</v>
      </c>
      <c r="H249" s="8">
        <v>6675.375</v>
      </c>
      <c r="I249" s="8">
        <f t="shared" si="21"/>
        <v>1.1420454545454546E-2</v>
      </c>
      <c r="J249" s="8">
        <v>601.33000000000004</v>
      </c>
      <c r="K249" s="8">
        <f t="shared" si="22"/>
        <v>1.8495621686624674E-2</v>
      </c>
      <c r="L249" s="8">
        <v>298474.3339355588</v>
      </c>
      <c r="M249" s="12">
        <f t="shared" si="23"/>
        <v>-9.3505798032827853E-3</v>
      </c>
    </row>
    <row r="250" spans="1:13" ht="15.6" x14ac:dyDescent="0.3">
      <c r="A250" s="7">
        <v>44194</v>
      </c>
      <c r="B250" s="8">
        <v>1189.3800000000001</v>
      </c>
      <c r="C250" s="8">
        <f t="shared" si="18"/>
        <v>-8.015079358459954E-3</v>
      </c>
      <c r="D250" s="8">
        <v>63.69</v>
      </c>
      <c r="E250" s="8">
        <f t="shared" si="19"/>
        <v>-4.6882325363338685E-3</v>
      </c>
      <c r="F250" s="8">
        <v>576.66999999999996</v>
      </c>
      <c r="G250" s="8">
        <f t="shared" si="20"/>
        <v>5.8984482600312201E-2</v>
      </c>
      <c r="H250" s="8">
        <v>6619</v>
      </c>
      <c r="I250" s="8">
        <f t="shared" si="21"/>
        <v>-8.4452184334213431E-3</v>
      </c>
      <c r="J250" s="8">
        <v>599.88</v>
      </c>
      <c r="K250" s="8">
        <f t="shared" si="22"/>
        <v>-2.4113215705187591E-3</v>
      </c>
      <c r="L250" s="8">
        <v>301033.93570739782</v>
      </c>
      <c r="M250" s="12">
        <f t="shared" si="23"/>
        <v>8.5756176689940934E-3</v>
      </c>
    </row>
    <row r="251" spans="1:13" ht="15.6" x14ac:dyDescent="0.3">
      <c r="A251" s="7">
        <v>44195</v>
      </c>
      <c r="B251" s="8">
        <v>1197.29</v>
      </c>
      <c r="C251" s="8">
        <f t="shared" si="18"/>
        <v>6.6505238023170507E-3</v>
      </c>
      <c r="D251" s="8">
        <v>67.28</v>
      </c>
      <c r="E251" s="8">
        <f t="shared" si="19"/>
        <v>5.6366776574030518E-2</v>
      </c>
      <c r="F251" s="8">
        <v>601.78</v>
      </c>
      <c r="G251" s="8">
        <f t="shared" si="20"/>
        <v>4.3543100906931198E-2</v>
      </c>
      <c r="H251" s="8">
        <v>6845</v>
      </c>
      <c r="I251" s="8">
        <f t="shared" si="21"/>
        <v>3.4144130533313187E-2</v>
      </c>
      <c r="J251" s="8">
        <v>601.89</v>
      </c>
      <c r="K251" s="8">
        <f t="shared" si="22"/>
        <v>3.3506701340267901E-3</v>
      </c>
      <c r="L251" s="8">
        <v>303070.57807922357</v>
      </c>
      <c r="M251" s="12">
        <f t="shared" si="23"/>
        <v>6.7654909638006884E-3</v>
      </c>
    </row>
    <row r="252" spans="1:13" ht="15.6" x14ac:dyDescent="0.3">
      <c r="A252" s="7">
        <v>44196</v>
      </c>
      <c r="B252" s="8">
        <v>1197.96</v>
      </c>
      <c r="C252" s="8">
        <f t="shared" si="18"/>
        <v>5.5959709009519227E-4</v>
      </c>
      <c r="D252" s="8">
        <v>68.22</v>
      </c>
      <c r="E252" s="8">
        <f t="shared" si="19"/>
        <v>1.397146254458974E-2</v>
      </c>
      <c r="F252" s="8">
        <v>627.41999999999996</v>
      </c>
      <c r="G252" s="8">
        <f t="shared" si="20"/>
        <v>4.2606932766127134E-2</v>
      </c>
      <c r="H252" s="8">
        <v>6665.01</v>
      </c>
      <c r="I252" s="8">
        <f t="shared" si="21"/>
        <v>-2.6295105916727506E-2</v>
      </c>
      <c r="J252" s="8">
        <v>596.91999999999996</v>
      </c>
      <c r="K252" s="8">
        <f t="shared" si="22"/>
        <v>-8.25732276661853E-3</v>
      </c>
      <c r="L252" s="8">
        <v>302895.99609375</v>
      </c>
      <c r="M252" s="12">
        <f t="shared" si="23"/>
        <v>-5.7604399140301354E-4</v>
      </c>
    </row>
    <row r="253" spans="1:13" ht="15.6" x14ac:dyDescent="0.3">
      <c r="A253" s="7">
        <v>44197</v>
      </c>
      <c r="B253" s="8">
        <v>1179</v>
      </c>
      <c r="C253" s="8">
        <f t="shared" si="18"/>
        <v>-1.5826905739757618E-2</v>
      </c>
      <c r="D253" s="8">
        <v>67.95</v>
      </c>
      <c r="E253" s="8">
        <f t="shared" si="19"/>
        <v>-3.9577836411608912E-3</v>
      </c>
      <c r="F253" s="8">
        <v>609.87</v>
      </c>
      <c r="G253" s="8">
        <f t="shared" si="20"/>
        <v>-2.7971693602371547E-2</v>
      </c>
      <c r="H253" s="8">
        <v>6627.5</v>
      </c>
      <c r="I253" s="8">
        <f t="shared" si="21"/>
        <v>-5.6278985327854296E-3</v>
      </c>
      <c r="J253" s="8">
        <v>587.91999999999996</v>
      </c>
      <c r="K253" s="8">
        <f t="shared" si="22"/>
        <v>-1.5077397306171683E-2</v>
      </c>
      <c r="L253" s="8">
        <v>307006.9525444188</v>
      </c>
      <c r="M253" s="12">
        <f t="shared" si="23"/>
        <v>1.3572171648635504E-2</v>
      </c>
    </row>
    <row r="254" spans="1:13" ht="15.6" x14ac:dyDescent="0.3">
      <c r="A254" s="7">
        <v>44200</v>
      </c>
      <c r="B254" s="8">
        <v>1172</v>
      </c>
      <c r="C254" s="8">
        <f t="shared" si="18"/>
        <v>-5.9372349448685328E-3</v>
      </c>
      <c r="D254" s="8">
        <v>66.05</v>
      </c>
      <c r="E254" s="8">
        <f t="shared" si="19"/>
        <v>-2.7961736571008176E-2</v>
      </c>
      <c r="F254" s="8">
        <v>604.72</v>
      </c>
      <c r="G254" s="8">
        <f t="shared" si="20"/>
        <v>-8.4444225818616717E-3</v>
      </c>
      <c r="H254" s="8">
        <v>6700</v>
      </c>
      <c r="I254" s="8">
        <f t="shared" si="21"/>
        <v>1.0939268200678989E-2</v>
      </c>
      <c r="J254" s="8">
        <v>576.70000000000005</v>
      </c>
      <c r="K254" s="8">
        <f t="shared" si="22"/>
        <v>-1.9084229146822552E-2</v>
      </c>
      <c r="L254" s="8">
        <v>310535.37132285541</v>
      </c>
      <c r="M254" s="12">
        <f t="shared" si="23"/>
        <v>1.149296049875647E-2</v>
      </c>
    </row>
    <row r="255" spans="1:13" ht="15.6" x14ac:dyDescent="0.3">
      <c r="A255" s="7">
        <v>44201</v>
      </c>
      <c r="B255" s="8">
        <v>1175.9100000000001</v>
      </c>
      <c r="C255" s="8">
        <f t="shared" si="18"/>
        <v>3.3361774744028001E-3</v>
      </c>
      <c r="D255" s="8">
        <v>66.52</v>
      </c>
      <c r="E255" s="8">
        <f t="shared" si="19"/>
        <v>7.1158213474640259E-3</v>
      </c>
      <c r="F255" s="8">
        <v>592</v>
      </c>
      <c r="G255" s="8">
        <f t="shared" si="20"/>
        <v>-2.103452837676946E-2</v>
      </c>
      <c r="H255" s="8">
        <v>6663.75</v>
      </c>
      <c r="I255" s="8">
        <f t="shared" si="21"/>
        <v>-5.4104477611940302E-3</v>
      </c>
      <c r="J255" s="8">
        <v>576.16999999999996</v>
      </c>
      <c r="K255" s="8">
        <f t="shared" si="22"/>
        <v>-9.1902202184859783E-4</v>
      </c>
      <c r="L255" s="8">
        <v>311494.70455377182</v>
      </c>
      <c r="M255" s="12">
        <f t="shared" si="23"/>
        <v>3.0892881117849124E-3</v>
      </c>
    </row>
    <row r="256" spans="1:13" ht="15.6" x14ac:dyDescent="0.3">
      <c r="A256" s="7">
        <v>44202</v>
      </c>
      <c r="B256" s="8">
        <v>1181.92</v>
      </c>
      <c r="C256" s="8">
        <f t="shared" si="18"/>
        <v>5.110935360699365E-3</v>
      </c>
      <c r="D256" s="8">
        <v>66.13</v>
      </c>
      <c r="E256" s="8">
        <f t="shared" si="19"/>
        <v>-5.8628983764281509E-3</v>
      </c>
      <c r="F256" s="8">
        <v>585.02</v>
      </c>
      <c r="G256" s="8">
        <f t="shared" si="20"/>
        <v>-1.1790540540540571E-2</v>
      </c>
      <c r="H256" s="8">
        <v>6723.6133333333337</v>
      </c>
      <c r="I256" s="8">
        <f t="shared" si="21"/>
        <v>8.9834302507347495E-3</v>
      </c>
      <c r="J256" s="8">
        <v>572.69000000000005</v>
      </c>
      <c r="K256" s="8">
        <f t="shared" si="22"/>
        <v>-6.0398840619954259E-3</v>
      </c>
      <c r="L256" s="8">
        <v>305542.58276470943</v>
      </c>
      <c r="M256" s="12">
        <f t="shared" si="23"/>
        <v>-1.9108259954495985E-2</v>
      </c>
    </row>
    <row r="257" spans="1:13" ht="15.6" x14ac:dyDescent="0.3">
      <c r="A257" s="7">
        <v>44203</v>
      </c>
      <c r="B257" s="8">
        <v>1179.27</v>
      </c>
      <c r="C257" s="8">
        <f t="shared" si="18"/>
        <v>-2.2421145255178783E-3</v>
      </c>
      <c r="D257" s="8">
        <v>67.040000000000006</v>
      </c>
      <c r="E257" s="8">
        <f t="shared" si="19"/>
        <v>1.3760774232572371E-2</v>
      </c>
      <c r="F257" s="8">
        <v>580</v>
      </c>
      <c r="G257" s="8">
        <f t="shared" si="20"/>
        <v>-8.5809032169840045E-3</v>
      </c>
      <c r="H257" s="8">
        <v>6741.1133333333337</v>
      </c>
      <c r="I257" s="8">
        <f t="shared" si="21"/>
        <v>2.6027671628945544E-3</v>
      </c>
      <c r="J257" s="8">
        <v>566.46</v>
      </c>
      <c r="K257" s="8">
        <f t="shared" si="22"/>
        <v>-1.087848574272297E-2</v>
      </c>
      <c r="L257" s="8">
        <v>305968.0078125</v>
      </c>
      <c r="M257" s="12">
        <f t="shared" si="23"/>
        <v>1.3923592709765842E-3</v>
      </c>
    </row>
    <row r="258" spans="1:13" ht="15.6" x14ac:dyDescent="0.3">
      <c r="A258" s="7">
        <v>44204</v>
      </c>
      <c r="B258" s="8">
        <v>1194.1300000000001</v>
      </c>
      <c r="C258" s="8">
        <f t="shared" si="18"/>
        <v>1.2601015882707206E-2</v>
      </c>
      <c r="D258" s="8">
        <v>68.38</v>
      </c>
      <c r="E258" s="8">
        <f t="shared" si="19"/>
        <v>1.9988066825775492E-2</v>
      </c>
      <c r="F258" s="8">
        <v>580</v>
      </c>
      <c r="G258" s="8">
        <f t="shared" si="20"/>
        <v>0</v>
      </c>
      <c r="H258" s="8">
        <v>6807.09</v>
      </c>
      <c r="I258" s="8">
        <f t="shared" si="21"/>
        <v>9.7872062676095731E-3</v>
      </c>
      <c r="J258" s="8">
        <v>567.15</v>
      </c>
      <c r="K258" s="8">
        <f t="shared" si="22"/>
        <v>1.2180913038871957E-3</v>
      </c>
      <c r="L258" s="8">
        <v>293089.18169586168</v>
      </c>
      <c r="M258" s="12">
        <f t="shared" si="23"/>
        <v>-4.2092067758046713E-2</v>
      </c>
    </row>
    <row r="259" spans="1:13" ht="15.6" x14ac:dyDescent="0.3">
      <c r="A259" s="7">
        <v>44207</v>
      </c>
      <c r="B259" s="8">
        <v>1181.92</v>
      </c>
      <c r="C259" s="8">
        <f t="shared" si="18"/>
        <v>-1.0225017376667561E-2</v>
      </c>
      <c r="D259" s="8">
        <v>66.92</v>
      </c>
      <c r="E259" s="8">
        <f t="shared" si="19"/>
        <v>-2.1351272301842555E-2</v>
      </c>
      <c r="F259" s="8">
        <v>578.95000000000005</v>
      </c>
      <c r="G259" s="8">
        <f t="shared" si="20"/>
        <v>-1.8103448275861285E-3</v>
      </c>
      <c r="H259" s="8">
        <v>6770</v>
      </c>
      <c r="I259" s="8">
        <f t="shared" si="21"/>
        <v>-5.4487306617071532E-3</v>
      </c>
      <c r="J259" s="8">
        <v>560.71</v>
      </c>
      <c r="K259" s="8">
        <f t="shared" si="22"/>
        <v>-1.13550207176231E-2</v>
      </c>
      <c r="L259" s="8">
        <v>294602.02404104552</v>
      </c>
      <c r="M259" s="12">
        <f t="shared" si="23"/>
        <v>5.1617133612038481E-3</v>
      </c>
    </row>
    <row r="260" spans="1:13" ht="15.6" x14ac:dyDescent="0.3">
      <c r="A260" s="7">
        <v>44208</v>
      </c>
      <c r="B260" s="8">
        <v>1201.24</v>
      </c>
      <c r="C260" s="8">
        <f t="shared" ref="C260:C323" si="24">(B260-B259)/B259</f>
        <v>1.6346284012454255E-2</v>
      </c>
      <c r="D260" s="8">
        <v>67.41</v>
      </c>
      <c r="E260" s="8">
        <f t="shared" ref="E260:E323" si="25">(D260-D259)/D259</f>
        <v>7.3221757322174969E-3</v>
      </c>
      <c r="F260" s="8">
        <v>575</v>
      </c>
      <c r="G260" s="8">
        <f t="shared" ref="G260:G323" si="26">(F260-F259)/F259</f>
        <v>-6.8226962604716213E-3</v>
      </c>
      <c r="H260" s="8">
        <v>6660.4</v>
      </c>
      <c r="I260" s="8">
        <f t="shared" ref="I260:I323" si="27">(H260-H259)/H259</f>
        <v>-1.6189069423929153E-2</v>
      </c>
      <c r="J260" s="8">
        <v>562.53</v>
      </c>
      <c r="K260" s="8">
        <f t="shared" ref="K260:K323" si="28">(J260-J259)/J259</f>
        <v>3.2458846819210219E-3</v>
      </c>
      <c r="L260" s="8">
        <v>294956.15453155531</v>
      </c>
      <c r="M260" s="12">
        <f t="shared" ref="M260:M323" si="29">(L260-L259)/L259</f>
        <v>1.2020640104646865E-3</v>
      </c>
    </row>
    <row r="261" spans="1:13" ht="15.6" x14ac:dyDescent="0.3">
      <c r="A261" s="7">
        <v>44209</v>
      </c>
      <c r="B261" s="8">
        <v>1207.8699999999999</v>
      </c>
      <c r="C261" s="8">
        <f t="shared" si="24"/>
        <v>5.5192967267156286E-3</v>
      </c>
      <c r="D261" s="8">
        <v>70.819999999999993</v>
      </c>
      <c r="E261" s="8">
        <f t="shared" si="25"/>
        <v>5.0585966473816892E-2</v>
      </c>
      <c r="F261" s="8">
        <v>580</v>
      </c>
      <c r="G261" s="8">
        <f t="shared" si="26"/>
        <v>8.6956521739130436E-3</v>
      </c>
      <c r="H261" s="8">
        <v>6735</v>
      </c>
      <c r="I261" s="8">
        <f t="shared" si="27"/>
        <v>1.1200528496787035E-2</v>
      </c>
      <c r="J261" s="8">
        <v>560.20000000000005</v>
      </c>
      <c r="K261" s="8">
        <f t="shared" si="28"/>
        <v>-4.1420013154852674E-3</v>
      </c>
      <c r="L261" s="8">
        <v>296761.36740478501</v>
      </c>
      <c r="M261" s="12">
        <f t="shared" si="29"/>
        <v>6.1202753205699652E-3</v>
      </c>
    </row>
    <row r="262" spans="1:13" ht="15.6" x14ac:dyDescent="0.3">
      <c r="A262" s="7">
        <v>44210</v>
      </c>
      <c r="B262" s="8">
        <v>1189.44</v>
      </c>
      <c r="C262" s="8">
        <f t="shared" si="24"/>
        <v>-1.5258264548337022E-2</v>
      </c>
      <c r="D262" s="8">
        <v>70.72</v>
      </c>
      <c r="E262" s="8">
        <f t="shared" si="25"/>
        <v>-1.4120304998587168E-3</v>
      </c>
      <c r="F262" s="8">
        <v>580</v>
      </c>
      <c r="G262" s="8">
        <f t="shared" si="26"/>
        <v>0</v>
      </c>
      <c r="H262" s="8">
        <v>6630.63</v>
      </c>
      <c r="I262" s="8">
        <f t="shared" si="27"/>
        <v>-1.5496659242761677E-2</v>
      </c>
      <c r="J262" s="8">
        <v>562.98</v>
      </c>
      <c r="K262" s="8">
        <f t="shared" si="28"/>
        <v>4.9625133880756385E-3</v>
      </c>
      <c r="L262" s="8">
        <v>296048.0078125</v>
      </c>
      <c r="M262" s="12">
        <f t="shared" si="29"/>
        <v>-2.4038155590244965E-3</v>
      </c>
    </row>
    <row r="263" spans="1:13" ht="15.6" x14ac:dyDescent="0.3">
      <c r="A263" s="7">
        <v>44211</v>
      </c>
      <c r="B263" s="8">
        <v>1191.96</v>
      </c>
      <c r="C263" s="8">
        <f t="shared" si="24"/>
        <v>2.118644067796595E-3</v>
      </c>
      <c r="D263" s="8">
        <v>70.8</v>
      </c>
      <c r="E263" s="8">
        <f t="shared" si="25"/>
        <v>1.1312217194569894E-3</v>
      </c>
      <c r="F263" s="8">
        <v>572.21</v>
      </c>
      <c r="G263" s="8">
        <f t="shared" si="26"/>
        <v>-1.3431034482758559E-2</v>
      </c>
      <c r="H263" s="8">
        <v>6613.81</v>
      </c>
      <c r="I263" s="8">
        <f t="shared" si="27"/>
        <v>-2.5367121977850834E-3</v>
      </c>
      <c r="J263" s="8">
        <v>562.01</v>
      </c>
      <c r="K263" s="8">
        <f t="shared" si="28"/>
        <v>-1.7229741731500715E-3</v>
      </c>
      <c r="L263" s="8">
        <v>292230.68280029303</v>
      </c>
      <c r="M263" s="12">
        <f t="shared" si="29"/>
        <v>-1.2894276980322226E-2</v>
      </c>
    </row>
    <row r="264" spans="1:13" ht="15.6" x14ac:dyDescent="0.3">
      <c r="A264" s="7">
        <v>44214</v>
      </c>
      <c r="B264" s="8">
        <v>1197.6300000000001</v>
      </c>
      <c r="C264" s="8">
        <f t="shared" si="24"/>
        <v>4.7568710359408642E-3</v>
      </c>
      <c r="D264" s="8">
        <v>70.61</v>
      </c>
      <c r="E264" s="8">
        <f t="shared" si="25"/>
        <v>-2.6836158192090074E-3</v>
      </c>
      <c r="F264" s="8">
        <v>572</v>
      </c>
      <c r="G264" s="8">
        <f t="shared" si="26"/>
        <v>-3.6699813005721039E-4</v>
      </c>
      <c r="H264" s="8">
        <v>6455.01</v>
      </c>
      <c r="I264" s="8">
        <f t="shared" si="27"/>
        <v>-2.4010366188324153E-2</v>
      </c>
      <c r="J264" s="8">
        <v>556.14</v>
      </c>
      <c r="K264" s="8">
        <f t="shared" si="28"/>
        <v>-1.0444654009715138E-2</v>
      </c>
      <c r="L264" s="8">
        <v>295063.05918136588</v>
      </c>
      <c r="M264" s="12">
        <f t="shared" si="29"/>
        <v>9.6922621332287285E-3</v>
      </c>
    </row>
    <row r="265" spans="1:13" ht="15.6" x14ac:dyDescent="0.3">
      <c r="A265" s="7">
        <v>44215</v>
      </c>
      <c r="B265" s="8">
        <v>1199.8800000000001</v>
      </c>
      <c r="C265" s="8">
        <f t="shared" si="24"/>
        <v>1.878710453144961E-3</v>
      </c>
      <c r="D265" s="8">
        <v>69.97</v>
      </c>
      <c r="E265" s="8">
        <f t="shared" si="25"/>
        <v>-9.0638719728083923E-3</v>
      </c>
      <c r="F265" s="8">
        <v>580</v>
      </c>
      <c r="G265" s="8">
        <f t="shared" si="26"/>
        <v>1.3986013986013986E-2</v>
      </c>
      <c r="H265" s="8">
        <v>6600.01</v>
      </c>
      <c r="I265" s="8">
        <f t="shared" si="27"/>
        <v>2.2463172016774568E-2</v>
      </c>
      <c r="J265" s="8">
        <v>548.4</v>
      </c>
      <c r="K265" s="8">
        <f t="shared" si="28"/>
        <v>-1.3917358938396823E-2</v>
      </c>
      <c r="L265" s="8">
        <v>293069.12540435791</v>
      </c>
      <c r="M265" s="12">
        <f t="shared" si="29"/>
        <v>-6.7576530336939441E-3</v>
      </c>
    </row>
    <row r="266" spans="1:13" ht="15.6" x14ac:dyDescent="0.3">
      <c r="A266" s="7">
        <v>44216</v>
      </c>
      <c r="B266" s="8">
        <v>1196.75</v>
      </c>
      <c r="C266" s="8">
        <f t="shared" si="24"/>
        <v>-2.6085941927526993E-3</v>
      </c>
      <c r="D266" s="8">
        <v>68.989999999999995</v>
      </c>
      <c r="E266" s="8">
        <f t="shared" si="25"/>
        <v>-1.4006002572531142E-2</v>
      </c>
      <c r="F266" s="8">
        <v>572.86750000000006</v>
      </c>
      <c r="G266" s="8">
        <f t="shared" si="26"/>
        <v>-1.2297413793103338E-2</v>
      </c>
      <c r="H266" s="8">
        <v>6600</v>
      </c>
      <c r="I266" s="8">
        <f t="shared" si="27"/>
        <v>-1.515149219503952E-6</v>
      </c>
      <c r="J266" s="8">
        <v>532.32000000000005</v>
      </c>
      <c r="K266" s="8">
        <f t="shared" si="28"/>
        <v>-2.9321663019693522E-2</v>
      </c>
      <c r="L266" s="8">
        <v>298917.17821685778</v>
      </c>
      <c r="M266" s="12">
        <f t="shared" si="29"/>
        <v>1.995451688891179E-2</v>
      </c>
    </row>
    <row r="267" spans="1:13" ht="15.6" x14ac:dyDescent="0.3">
      <c r="A267" s="7">
        <v>44217</v>
      </c>
      <c r="B267" s="8">
        <v>1188.6199999999999</v>
      </c>
      <c r="C267" s="8">
        <f t="shared" si="24"/>
        <v>-6.7933987883853015E-3</v>
      </c>
      <c r="D267" s="8">
        <v>73.75</v>
      </c>
      <c r="E267" s="8">
        <f t="shared" si="25"/>
        <v>6.8995506595158795E-2</v>
      </c>
      <c r="F267" s="8">
        <v>569.47</v>
      </c>
      <c r="G267" s="8">
        <f t="shared" si="26"/>
        <v>-5.9306907792814846E-3</v>
      </c>
      <c r="H267" s="8">
        <v>6548.7525000000014</v>
      </c>
      <c r="I267" s="8">
        <f t="shared" si="27"/>
        <v>-7.7647727272725127E-3</v>
      </c>
      <c r="J267" s="8">
        <v>548.73</v>
      </c>
      <c r="K267" s="8">
        <f t="shared" si="28"/>
        <v>3.0827321911632038E-2</v>
      </c>
      <c r="L267" s="8">
        <v>298858.37610021979</v>
      </c>
      <c r="M267" s="12">
        <f t="shared" si="29"/>
        <v>-1.967170872840625E-4</v>
      </c>
    </row>
    <row r="268" spans="1:13" ht="15.6" x14ac:dyDescent="0.3">
      <c r="A268" s="7">
        <v>44218</v>
      </c>
      <c r="B268" s="8">
        <v>1182.48</v>
      </c>
      <c r="C268" s="8">
        <f t="shared" si="24"/>
        <v>-5.1656542881660019E-3</v>
      </c>
      <c r="D268" s="8">
        <v>76.39</v>
      </c>
      <c r="E268" s="8">
        <f t="shared" si="25"/>
        <v>3.5796610169491531E-2</v>
      </c>
      <c r="F268" s="8">
        <v>570</v>
      </c>
      <c r="G268" s="8">
        <f t="shared" si="26"/>
        <v>9.3068993976850873E-4</v>
      </c>
      <c r="H268" s="8">
        <v>6575</v>
      </c>
      <c r="I268" s="8">
        <f t="shared" si="27"/>
        <v>4.0080152670296477E-3</v>
      </c>
      <c r="J268" s="8">
        <v>536.84</v>
      </c>
      <c r="K268" s="8">
        <f t="shared" si="28"/>
        <v>-2.1668215698066418E-2</v>
      </c>
      <c r="L268" s="8">
        <v>297468.70783599839</v>
      </c>
      <c r="M268" s="12">
        <f t="shared" si="29"/>
        <v>-4.6499224226373556E-3</v>
      </c>
    </row>
    <row r="269" spans="1:13" ht="15.6" x14ac:dyDescent="0.3">
      <c r="A269" s="7">
        <v>44221</v>
      </c>
      <c r="B269" s="8">
        <v>1184</v>
      </c>
      <c r="C269" s="8">
        <f t="shared" si="24"/>
        <v>1.2854340031120881E-3</v>
      </c>
      <c r="D269" s="8">
        <v>76.8</v>
      </c>
      <c r="E269" s="8">
        <f t="shared" si="25"/>
        <v>5.3671946589867337E-3</v>
      </c>
      <c r="F269" s="8">
        <v>565.04</v>
      </c>
      <c r="G269" s="8">
        <f t="shared" si="26"/>
        <v>-8.701754385964976E-3</v>
      </c>
      <c r="H269" s="8">
        <v>6420</v>
      </c>
      <c r="I269" s="8">
        <f t="shared" si="27"/>
        <v>-2.3574144486692015E-2</v>
      </c>
      <c r="J269" s="8">
        <v>540.54</v>
      </c>
      <c r="K269" s="8">
        <f t="shared" si="28"/>
        <v>6.8921838909170915E-3</v>
      </c>
      <c r="L269" s="8">
        <v>297340.47957427992</v>
      </c>
      <c r="M269" s="12">
        <f t="shared" si="29"/>
        <v>-4.3106470812104237E-4</v>
      </c>
    </row>
    <row r="270" spans="1:13" ht="15.6" x14ac:dyDescent="0.3">
      <c r="A270" s="7">
        <v>44222</v>
      </c>
      <c r="B270" s="8">
        <v>1182.68</v>
      </c>
      <c r="C270" s="8">
        <f t="shared" si="24"/>
        <v>-1.1148648648648112E-3</v>
      </c>
      <c r="D270" s="8">
        <v>77.959999999999994</v>
      </c>
      <c r="E270" s="8">
        <f t="shared" si="25"/>
        <v>1.5104166666666623E-2</v>
      </c>
      <c r="F270" s="8">
        <v>580.61</v>
      </c>
      <c r="G270" s="8">
        <f t="shared" si="26"/>
        <v>2.7555571286988621E-2</v>
      </c>
      <c r="H270" s="8">
        <v>6470</v>
      </c>
      <c r="I270" s="8">
        <f t="shared" si="27"/>
        <v>7.7881619937694704E-3</v>
      </c>
      <c r="J270" s="8">
        <v>532.16999999999996</v>
      </c>
      <c r="K270" s="8">
        <f t="shared" si="28"/>
        <v>-1.5484515484515494E-2</v>
      </c>
      <c r="L270" s="8">
        <v>296852.26087219268</v>
      </c>
      <c r="M270" s="12">
        <f t="shared" si="29"/>
        <v>-1.6419516871239625E-3</v>
      </c>
    </row>
    <row r="271" spans="1:13" ht="15.6" x14ac:dyDescent="0.3">
      <c r="A271" s="7">
        <v>44223</v>
      </c>
      <c r="B271" s="8">
        <v>1191.76</v>
      </c>
      <c r="C271" s="8">
        <f t="shared" si="24"/>
        <v>7.6774782696925007E-3</v>
      </c>
      <c r="D271" s="8">
        <v>76.84</v>
      </c>
      <c r="E271" s="8">
        <f t="shared" si="25"/>
        <v>-1.436634171369921E-2</v>
      </c>
      <c r="F271" s="8">
        <v>560.02</v>
      </c>
      <c r="G271" s="8">
        <f t="shared" si="26"/>
        <v>-3.5462703019238442E-2</v>
      </c>
      <c r="H271" s="8">
        <v>6500</v>
      </c>
      <c r="I271" s="8">
        <f t="shared" si="27"/>
        <v>4.6367851622874804E-3</v>
      </c>
      <c r="J271" s="8">
        <v>532.25</v>
      </c>
      <c r="K271" s="8">
        <f t="shared" si="28"/>
        <v>1.5032790273792384E-4</v>
      </c>
      <c r="L271" s="8">
        <v>295737.47954376228</v>
      </c>
      <c r="M271" s="12">
        <f t="shared" si="29"/>
        <v>-3.7553405359117657E-3</v>
      </c>
    </row>
    <row r="272" spans="1:13" ht="15.6" x14ac:dyDescent="0.3">
      <c r="A272" s="7">
        <v>44224</v>
      </c>
      <c r="B272" s="8">
        <v>1198.23</v>
      </c>
      <c r="C272" s="8">
        <f t="shared" si="24"/>
        <v>5.4289454252534298E-3</v>
      </c>
      <c r="D272" s="8">
        <v>77.92</v>
      </c>
      <c r="E272" s="8">
        <f t="shared" si="25"/>
        <v>1.4055179593961456E-2</v>
      </c>
      <c r="F272" s="8">
        <v>582</v>
      </c>
      <c r="G272" s="8">
        <f t="shared" si="26"/>
        <v>3.9248598264347734E-2</v>
      </c>
      <c r="H272" s="8">
        <v>6478.7924999999996</v>
      </c>
      <c r="I272" s="8">
        <f t="shared" si="27"/>
        <v>-3.2626923076923748E-3</v>
      </c>
      <c r="J272" s="8">
        <v>518.04999999999995</v>
      </c>
      <c r="K272" s="8">
        <f t="shared" si="28"/>
        <v>-2.6679192108971433E-2</v>
      </c>
      <c r="L272" s="8">
        <v>294615.37952239998</v>
      </c>
      <c r="M272" s="12">
        <f t="shared" si="29"/>
        <v>-3.7942435402282516E-3</v>
      </c>
    </row>
    <row r="273" spans="1:13" ht="15.6" x14ac:dyDescent="0.3">
      <c r="A273" s="7">
        <v>44225</v>
      </c>
      <c r="B273" s="8">
        <v>1199.31</v>
      </c>
      <c r="C273" s="8">
        <f t="shared" si="24"/>
        <v>9.0132946095484773E-4</v>
      </c>
      <c r="D273" s="8">
        <v>76.97</v>
      </c>
      <c r="E273" s="8">
        <f t="shared" si="25"/>
        <v>-1.2191991786447675E-2</v>
      </c>
      <c r="F273" s="8">
        <v>589.25</v>
      </c>
      <c r="G273" s="8">
        <f t="shared" si="26"/>
        <v>1.245704467353952E-2</v>
      </c>
      <c r="H273" s="8">
        <v>6470</v>
      </c>
      <c r="I273" s="8">
        <f t="shared" si="27"/>
        <v>-1.3571201732420918E-3</v>
      </c>
      <c r="J273" s="8">
        <v>520.66999999999996</v>
      </c>
      <c r="K273" s="8">
        <f t="shared" si="28"/>
        <v>5.0574268892964094E-3</v>
      </c>
      <c r="L273" s="8">
        <v>296122.20346466079</v>
      </c>
      <c r="M273" s="12">
        <f t="shared" si="29"/>
        <v>5.1145461065322658E-3</v>
      </c>
    </row>
    <row r="274" spans="1:13" ht="15.6" x14ac:dyDescent="0.3">
      <c r="A274" s="7">
        <v>44228</v>
      </c>
      <c r="B274" s="8">
        <v>1194.81</v>
      </c>
      <c r="C274" s="8">
        <f t="shared" si="24"/>
        <v>-3.7521574905570705E-3</v>
      </c>
      <c r="D274" s="8">
        <v>77.48</v>
      </c>
      <c r="E274" s="8">
        <f t="shared" si="25"/>
        <v>6.6259581655190997E-3</v>
      </c>
      <c r="F274" s="8">
        <v>577.35</v>
      </c>
      <c r="G274" s="8">
        <f t="shared" si="26"/>
        <v>-2.0195163343232885E-2</v>
      </c>
      <c r="H274" s="8">
        <v>6475.17</v>
      </c>
      <c r="I274" s="8">
        <f t="shared" si="27"/>
        <v>7.9907264296755372E-4</v>
      </c>
      <c r="J274" s="8">
        <v>528.41999999999996</v>
      </c>
      <c r="K274" s="8">
        <f t="shared" si="28"/>
        <v>1.4884667831832064E-2</v>
      </c>
      <c r="L274" s="8">
        <v>295942.25193068013</v>
      </c>
      <c r="M274" s="12">
        <f t="shared" si="29"/>
        <v>-6.0769348557864215E-4</v>
      </c>
    </row>
    <row r="275" spans="1:13" ht="15.6" x14ac:dyDescent="0.3">
      <c r="A275" s="7">
        <v>44229</v>
      </c>
      <c r="B275" s="8">
        <v>1189.77</v>
      </c>
      <c r="C275" s="8">
        <f t="shared" si="24"/>
        <v>-4.2182439048886128E-3</v>
      </c>
      <c r="D275" s="8">
        <v>78.069999999999993</v>
      </c>
      <c r="E275" s="8">
        <f t="shared" si="25"/>
        <v>7.6148683531232471E-3</v>
      </c>
      <c r="F275" s="8">
        <v>575.16999999999996</v>
      </c>
      <c r="G275" s="8">
        <f t="shared" si="26"/>
        <v>-3.7758725210012361E-3</v>
      </c>
      <c r="H275" s="8">
        <v>6479.43</v>
      </c>
      <c r="I275" s="8">
        <f t="shared" si="27"/>
        <v>6.57897784923055E-4</v>
      </c>
      <c r="J275" s="8">
        <v>532.77</v>
      </c>
      <c r="K275" s="8">
        <f t="shared" si="28"/>
        <v>8.23208811172935E-3</v>
      </c>
      <c r="L275" s="8">
        <v>292971.53058624268</v>
      </c>
      <c r="M275" s="12">
        <f t="shared" si="29"/>
        <v>-1.0038179155078186E-2</v>
      </c>
    </row>
    <row r="276" spans="1:13" ht="15.6" x14ac:dyDescent="0.3">
      <c r="A276" s="7">
        <v>44230</v>
      </c>
      <c r="B276" s="8">
        <v>1182.44</v>
      </c>
      <c r="C276" s="8">
        <f t="shared" si="24"/>
        <v>-6.1608546189599062E-3</v>
      </c>
      <c r="D276" s="8">
        <v>78.459999999999994</v>
      </c>
      <c r="E276" s="8">
        <f t="shared" si="25"/>
        <v>4.9955168438580834E-3</v>
      </c>
      <c r="F276" s="8">
        <v>579.54999999999995</v>
      </c>
      <c r="G276" s="8">
        <f t="shared" si="26"/>
        <v>7.615139871690102E-3</v>
      </c>
      <c r="H276" s="8">
        <v>6472</v>
      </c>
      <c r="I276" s="8">
        <f t="shared" si="27"/>
        <v>-1.1467058059119847E-3</v>
      </c>
      <c r="J276" s="8">
        <v>533.83000000000004</v>
      </c>
      <c r="K276" s="8">
        <f t="shared" si="28"/>
        <v>1.9896015166020217E-3</v>
      </c>
      <c r="L276" s="8">
        <v>292877.17337768519</v>
      </c>
      <c r="M276" s="12">
        <f t="shared" si="29"/>
        <v>-3.2206954842565837E-4</v>
      </c>
    </row>
    <row r="277" spans="1:13" ht="15.6" x14ac:dyDescent="0.3">
      <c r="A277" s="7">
        <v>44231</v>
      </c>
      <c r="B277" s="8">
        <v>1192.6099999999999</v>
      </c>
      <c r="C277" s="8">
        <f t="shared" si="24"/>
        <v>8.6008592402150169E-3</v>
      </c>
      <c r="D277" s="8">
        <v>79.489999999999995</v>
      </c>
      <c r="E277" s="8">
        <f t="shared" si="25"/>
        <v>1.3127708386438966E-2</v>
      </c>
      <c r="F277" s="8">
        <v>582</v>
      </c>
      <c r="G277" s="8">
        <f t="shared" si="26"/>
        <v>4.2274178241740066E-3</v>
      </c>
      <c r="H277" s="8">
        <v>6475</v>
      </c>
      <c r="I277" s="8">
        <f t="shared" si="27"/>
        <v>4.635352286773795E-4</v>
      </c>
      <c r="J277" s="8">
        <v>539.42999999999995</v>
      </c>
      <c r="K277" s="8">
        <f t="shared" si="28"/>
        <v>1.0490230972406775E-2</v>
      </c>
      <c r="L277" s="8">
        <v>285866.22936065681</v>
      </c>
      <c r="M277" s="12">
        <f t="shared" si="29"/>
        <v>-2.3938171541922404E-2</v>
      </c>
    </row>
    <row r="278" spans="1:13" ht="15.6" x14ac:dyDescent="0.3">
      <c r="A278" s="7">
        <v>44235</v>
      </c>
      <c r="B278" s="8">
        <v>1174.8800000000001</v>
      </c>
      <c r="C278" s="8">
        <f t="shared" si="24"/>
        <v>-1.4866553190061959E-2</v>
      </c>
      <c r="D278" s="8">
        <v>77.69</v>
      </c>
      <c r="E278" s="8">
        <f t="shared" si="25"/>
        <v>-2.2644357780852904E-2</v>
      </c>
      <c r="F278" s="8">
        <v>580</v>
      </c>
      <c r="G278" s="8">
        <f t="shared" si="26"/>
        <v>-3.4364261168384879E-3</v>
      </c>
      <c r="H278" s="8">
        <v>6440.83</v>
      </c>
      <c r="I278" s="8">
        <f t="shared" si="27"/>
        <v>-5.2772200772200888E-3</v>
      </c>
      <c r="J278" s="8">
        <v>540.6</v>
      </c>
      <c r="K278" s="8">
        <f t="shared" si="28"/>
        <v>2.1689561203493924E-3</v>
      </c>
      <c r="L278" s="8">
        <v>292737.6294918824</v>
      </c>
      <c r="M278" s="12">
        <f t="shared" si="29"/>
        <v>2.4037117453829901E-2</v>
      </c>
    </row>
    <row r="279" spans="1:13" ht="15.6" x14ac:dyDescent="0.3">
      <c r="A279" s="7">
        <v>44236</v>
      </c>
      <c r="B279" s="8">
        <v>1163.22</v>
      </c>
      <c r="C279" s="8">
        <f t="shared" si="24"/>
        <v>-9.9244178128830868E-3</v>
      </c>
      <c r="D279" s="8">
        <v>77.55</v>
      </c>
      <c r="E279" s="8">
        <f t="shared" si="25"/>
        <v>-1.8020337237739808E-3</v>
      </c>
      <c r="F279" s="8">
        <v>580</v>
      </c>
      <c r="G279" s="8">
        <f t="shared" si="26"/>
        <v>0</v>
      </c>
      <c r="H279" s="8">
        <v>6298.33</v>
      </c>
      <c r="I279" s="8">
        <f t="shared" si="27"/>
        <v>-2.2124477745880576E-2</v>
      </c>
      <c r="J279" s="8">
        <v>537.73</v>
      </c>
      <c r="K279" s="8">
        <f t="shared" si="28"/>
        <v>-5.308916019237892E-3</v>
      </c>
      <c r="L279" s="8">
        <v>292822.12839141861</v>
      </c>
      <c r="M279" s="12">
        <f t="shared" si="29"/>
        <v>2.8865062439316662E-4</v>
      </c>
    </row>
    <row r="280" spans="1:13" ht="15.6" x14ac:dyDescent="0.3">
      <c r="A280" s="7">
        <v>44237</v>
      </c>
      <c r="B280" s="8">
        <v>1167.6300000000001</v>
      </c>
      <c r="C280" s="8">
        <f t="shared" si="24"/>
        <v>3.7912002888534258E-3</v>
      </c>
      <c r="D280" s="8">
        <v>78.34</v>
      </c>
      <c r="E280" s="8">
        <f t="shared" si="25"/>
        <v>1.0186976144423035E-2</v>
      </c>
      <c r="F280" s="8">
        <v>580.28</v>
      </c>
      <c r="G280" s="8">
        <f t="shared" si="26"/>
        <v>4.8275862068960812E-4</v>
      </c>
      <c r="H280" s="8">
        <v>6300</v>
      </c>
      <c r="I280" s="8">
        <f t="shared" si="27"/>
        <v>2.6514965078045655E-4</v>
      </c>
      <c r="J280" s="8">
        <v>534.99</v>
      </c>
      <c r="K280" s="8">
        <f t="shared" si="28"/>
        <v>-5.0954940211630538E-3</v>
      </c>
      <c r="L280" s="8">
        <v>293667.73172180168</v>
      </c>
      <c r="M280" s="12">
        <f t="shared" si="29"/>
        <v>2.8877712727118417E-3</v>
      </c>
    </row>
    <row r="281" spans="1:13" ht="15.6" x14ac:dyDescent="0.3">
      <c r="A281" s="7">
        <v>44238</v>
      </c>
      <c r="B281" s="8">
        <v>1160.67</v>
      </c>
      <c r="C281" s="8">
        <f t="shared" si="24"/>
        <v>-5.9607923742966825E-3</v>
      </c>
      <c r="D281" s="8">
        <v>78.010000000000005</v>
      </c>
      <c r="E281" s="8">
        <f t="shared" si="25"/>
        <v>-4.2124074546846853E-3</v>
      </c>
      <c r="F281" s="8">
        <v>573.5</v>
      </c>
      <c r="G281" s="8">
        <f t="shared" si="26"/>
        <v>-1.168401461363475E-2</v>
      </c>
      <c r="H281" s="8">
        <v>6220</v>
      </c>
      <c r="I281" s="8">
        <f t="shared" si="27"/>
        <v>-1.2698412698412698E-2</v>
      </c>
      <c r="J281" s="8">
        <v>530.48</v>
      </c>
      <c r="K281" s="8">
        <f t="shared" si="28"/>
        <v>-8.4300641133478963E-3</v>
      </c>
      <c r="L281" s="8">
        <v>290341.60502258322</v>
      </c>
      <c r="M281" s="12">
        <f t="shared" si="29"/>
        <v>-1.1326156536562845E-2</v>
      </c>
    </row>
    <row r="282" spans="1:13" ht="15.6" x14ac:dyDescent="0.3">
      <c r="A282" s="7">
        <v>44239</v>
      </c>
      <c r="B282" s="8">
        <v>1157.25</v>
      </c>
      <c r="C282" s="8">
        <f t="shared" si="24"/>
        <v>-2.9465739615912125E-3</v>
      </c>
      <c r="D282" s="8">
        <v>77.400000000000006</v>
      </c>
      <c r="E282" s="8">
        <f t="shared" si="25"/>
        <v>-7.8195103191898395E-3</v>
      </c>
      <c r="F282" s="8">
        <v>565.02</v>
      </c>
      <c r="G282" s="8">
        <f t="shared" si="26"/>
        <v>-1.4786399302528367E-2</v>
      </c>
      <c r="H282" s="8">
        <v>6204.25</v>
      </c>
      <c r="I282" s="8">
        <f t="shared" si="27"/>
        <v>-2.5321543408360131E-3</v>
      </c>
      <c r="J282" s="8">
        <v>524.85</v>
      </c>
      <c r="K282" s="8">
        <f t="shared" si="28"/>
        <v>-1.0613029708942835E-2</v>
      </c>
      <c r="L282" s="8">
        <v>289725.48167602532</v>
      </c>
      <c r="M282" s="12">
        <f t="shared" si="29"/>
        <v>-2.1220635826890047E-3</v>
      </c>
    </row>
    <row r="283" spans="1:13" ht="15.6" x14ac:dyDescent="0.3">
      <c r="A283" s="7">
        <v>44242</v>
      </c>
      <c r="B283" s="8">
        <v>1167.0999999999999</v>
      </c>
      <c r="C283" s="8">
        <f t="shared" si="24"/>
        <v>8.5115575718296907E-3</v>
      </c>
      <c r="D283" s="8">
        <v>77.989999999999995</v>
      </c>
      <c r="E283" s="8">
        <f t="shared" si="25"/>
        <v>7.6227390180877153E-3</v>
      </c>
      <c r="F283" s="8">
        <v>570</v>
      </c>
      <c r="G283" s="8">
        <f t="shared" si="26"/>
        <v>8.8138472974408303E-3</v>
      </c>
      <c r="H283" s="8">
        <v>6201</v>
      </c>
      <c r="I283" s="8">
        <f t="shared" si="27"/>
        <v>-5.2383446830801469E-4</v>
      </c>
      <c r="J283" s="8">
        <v>532.04999999999995</v>
      </c>
      <c r="K283" s="8">
        <f t="shared" si="28"/>
        <v>1.3718205201486009E-2</v>
      </c>
      <c r="L283" s="8">
        <v>286507.68682726577</v>
      </c>
      <c r="M283" s="12">
        <f t="shared" si="29"/>
        <v>-1.1106357749912109E-2</v>
      </c>
    </row>
    <row r="284" spans="1:13" ht="15.6" x14ac:dyDescent="0.3">
      <c r="A284" s="7">
        <v>44243</v>
      </c>
      <c r="B284" s="8">
        <v>1151.83</v>
      </c>
      <c r="C284" s="8">
        <f t="shared" si="24"/>
        <v>-1.3083711764201852E-2</v>
      </c>
      <c r="D284" s="8">
        <v>79.08</v>
      </c>
      <c r="E284" s="8">
        <f t="shared" si="25"/>
        <v>1.397615078856268E-2</v>
      </c>
      <c r="F284" s="8">
        <v>573.54750000000001</v>
      </c>
      <c r="G284" s="8">
        <f t="shared" si="26"/>
        <v>6.2236842105263396E-3</v>
      </c>
      <c r="H284" s="8">
        <v>6209.93</v>
      </c>
      <c r="I284" s="8">
        <f t="shared" si="27"/>
        <v>1.4400903080148833E-3</v>
      </c>
      <c r="J284" s="8">
        <v>526.1</v>
      </c>
      <c r="K284" s="8">
        <f t="shared" si="28"/>
        <v>-1.118315947749259E-2</v>
      </c>
      <c r="L284" s="8">
        <v>284025.32732970268</v>
      </c>
      <c r="M284" s="12">
        <f t="shared" si="29"/>
        <v>-8.6641985946426005E-3</v>
      </c>
    </row>
    <row r="285" spans="1:13" ht="15.6" x14ac:dyDescent="0.3">
      <c r="A285" s="7">
        <v>44244</v>
      </c>
      <c r="B285" s="8">
        <v>1148.75</v>
      </c>
      <c r="C285" s="8">
        <f t="shared" si="24"/>
        <v>-2.674005712648505E-3</v>
      </c>
      <c r="D285" s="8">
        <v>78.13</v>
      </c>
      <c r="E285" s="8">
        <f t="shared" si="25"/>
        <v>-1.2013151239251427E-2</v>
      </c>
      <c r="F285" s="8">
        <v>579.22</v>
      </c>
      <c r="G285" s="8">
        <f t="shared" si="26"/>
        <v>9.89020089879219E-3</v>
      </c>
      <c r="H285" s="8">
        <v>6200</v>
      </c>
      <c r="I285" s="8">
        <f t="shared" si="27"/>
        <v>-1.5990518411641179E-3</v>
      </c>
      <c r="J285" s="8">
        <v>524.77</v>
      </c>
      <c r="K285" s="8">
        <f t="shared" si="28"/>
        <v>-2.5280364949630124E-3</v>
      </c>
      <c r="L285" s="8">
        <v>281941.40943749988</v>
      </c>
      <c r="M285" s="12">
        <f t="shared" si="29"/>
        <v>-7.3370847304182023E-3</v>
      </c>
    </row>
    <row r="286" spans="1:13" ht="15.6" x14ac:dyDescent="0.3">
      <c r="A286" s="7">
        <v>44245</v>
      </c>
      <c r="B286" s="8">
        <v>1141.19</v>
      </c>
      <c r="C286" s="8">
        <f t="shared" si="24"/>
        <v>-6.5810663764961442E-3</v>
      </c>
      <c r="D286" s="8">
        <v>78.739999999999995</v>
      </c>
      <c r="E286" s="8">
        <f t="shared" si="25"/>
        <v>7.8075003199795144E-3</v>
      </c>
      <c r="F286" s="8">
        <v>579.95000000000005</v>
      </c>
      <c r="G286" s="8">
        <f t="shared" si="26"/>
        <v>1.2603155968371571E-3</v>
      </c>
      <c r="H286" s="8">
        <v>6121.55</v>
      </c>
      <c r="I286" s="8">
        <f t="shared" si="27"/>
        <v>-1.2653225806451583E-2</v>
      </c>
      <c r="J286" s="8">
        <v>508.4</v>
      </c>
      <c r="K286" s="8">
        <f t="shared" si="28"/>
        <v>-3.1194618594812977E-2</v>
      </c>
      <c r="L286" s="8">
        <v>281970.60388183588</v>
      </c>
      <c r="M286" s="12">
        <f t="shared" si="29"/>
        <v>1.0354791229228377E-4</v>
      </c>
    </row>
    <row r="287" spans="1:13" ht="15.6" x14ac:dyDescent="0.3">
      <c r="A287" s="7">
        <v>44246</v>
      </c>
      <c r="B287" s="8">
        <v>1129.6099999999999</v>
      </c>
      <c r="C287" s="8">
        <f t="shared" si="24"/>
        <v>-1.0147302377343084E-2</v>
      </c>
      <c r="D287" s="8">
        <v>78.040000000000006</v>
      </c>
      <c r="E287" s="8">
        <f t="shared" si="25"/>
        <v>-8.8900177800354165E-3</v>
      </c>
      <c r="F287" s="8">
        <v>579.88</v>
      </c>
      <c r="G287" s="8">
        <f t="shared" si="26"/>
        <v>-1.2070006035011642E-4</v>
      </c>
      <c r="H287" s="8">
        <v>6200</v>
      </c>
      <c r="I287" s="8">
        <f t="shared" si="27"/>
        <v>1.2815381725216622E-2</v>
      </c>
      <c r="J287" s="8">
        <v>516.82000000000005</v>
      </c>
      <c r="K287" s="8">
        <f t="shared" si="28"/>
        <v>1.656176239181761E-2</v>
      </c>
      <c r="L287" s="8">
        <v>281819.46232971182</v>
      </c>
      <c r="M287" s="12">
        <f t="shared" si="29"/>
        <v>-5.3601882622982292E-4</v>
      </c>
    </row>
    <row r="288" spans="1:13" ht="15.6" x14ac:dyDescent="0.3">
      <c r="A288" s="7">
        <v>44249</v>
      </c>
      <c r="B288" s="8">
        <v>1129</v>
      </c>
      <c r="C288" s="8">
        <f t="shared" si="24"/>
        <v>-5.4000938376953106E-4</v>
      </c>
      <c r="D288" s="8">
        <v>77.5</v>
      </c>
      <c r="E288" s="8">
        <f t="shared" si="25"/>
        <v>-6.9195284469503616E-3</v>
      </c>
      <c r="F288" s="8">
        <v>565</v>
      </c>
      <c r="G288" s="8">
        <f t="shared" si="26"/>
        <v>-2.5660481478926668E-2</v>
      </c>
      <c r="H288" s="8">
        <v>6120.06</v>
      </c>
      <c r="I288" s="8">
        <f t="shared" si="27"/>
        <v>-1.289354838709671E-2</v>
      </c>
      <c r="J288" s="8">
        <v>516.94000000000005</v>
      </c>
      <c r="K288" s="8">
        <f t="shared" si="28"/>
        <v>2.3218915676638779E-4</v>
      </c>
      <c r="L288" s="8">
        <v>285535.01092933118</v>
      </c>
      <c r="M288" s="12">
        <f t="shared" si="29"/>
        <v>1.3184144802861031E-2</v>
      </c>
    </row>
    <row r="289" spans="1:13" ht="15.6" x14ac:dyDescent="0.3">
      <c r="A289" s="7">
        <v>44250</v>
      </c>
      <c r="B289" s="8">
        <v>1132</v>
      </c>
      <c r="C289" s="8">
        <f t="shared" si="24"/>
        <v>2.6572187776793621E-3</v>
      </c>
      <c r="D289" s="8">
        <v>78.31</v>
      </c>
      <c r="E289" s="8">
        <f t="shared" si="25"/>
        <v>1.0451612903225835E-2</v>
      </c>
      <c r="F289" s="8">
        <v>565</v>
      </c>
      <c r="G289" s="8">
        <f t="shared" si="26"/>
        <v>0</v>
      </c>
      <c r="H289" s="8">
        <v>6133.75</v>
      </c>
      <c r="I289" s="8">
        <f t="shared" si="27"/>
        <v>2.2369061741224104E-3</v>
      </c>
      <c r="J289" s="8">
        <v>504</v>
      </c>
      <c r="K289" s="8">
        <f t="shared" si="28"/>
        <v>-2.5031918597903147E-2</v>
      </c>
      <c r="L289" s="8">
        <v>286538.729383545</v>
      </c>
      <c r="M289" s="12">
        <f t="shared" si="29"/>
        <v>3.5152202559924585E-3</v>
      </c>
    </row>
    <row r="290" spans="1:13" ht="15.6" x14ac:dyDescent="0.3">
      <c r="A290" s="7">
        <v>44251</v>
      </c>
      <c r="B290" s="8">
        <v>1131.3399999999999</v>
      </c>
      <c r="C290" s="8">
        <f t="shared" si="24"/>
        <v>-5.8303886925802279E-4</v>
      </c>
      <c r="D290" s="8">
        <v>76</v>
      </c>
      <c r="E290" s="8">
        <f t="shared" si="25"/>
        <v>-2.9498148384625236E-2</v>
      </c>
      <c r="F290" s="8">
        <v>562.66999999999996</v>
      </c>
      <c r="G290" s="8">
        <f t="shared" si="26"/>
        <v>-4.1238938053098067E-3</v>
      </c>
      <c r="H290" s="8">
        <v>6150</v>
      </c>
      <c r="I290" s="8">
        <f t="shared" si="27"/>
        <v>2.6492765437130632E-3</v>
      </c>
      <c r="J290" s="8">
        <v>498</v>
      </c>
      <c r="K290" s="8">
        <f t="shared" si="28"/>
        <v>-1.1904761904761904E-2</v>
      </c>
      <c r="L290" s="8">
        <v>284944.9631010741</v>
      </c>
      <c r="M290" s="12">
        <f t="shared" si="29"/>
        <v>-5.5621321623771456E-3</v>
      </c>
    </row>
    <row r="291" spans="1:13" ht="15.6" x14ac:dyDescent="0.3">
      <c r="A291" s="7">
        <v>44252</v>
      </c>
      <c r="B291" s="8">
        <v>1126.9000000000001</v>
      </c>
      <c r="C291" s="8">
        <f t="shared" si="24"/>
        <v>-3.9245496490885393E-3</v>
      </c>
      <c r="D291" s="8">
        <v>76.5</v>
      </c>
      <c r="E291" s="8">
        <f t="shared" si="25"/>
        <v>6.5789473684210523E-3</v>
      </c>
      <c r="F291" s="8">
        <v>562.66499999999996</v>
      </c>
      <c r="G291" s="8">
        <f t="shared" si="26"/>
        <v>-8.8862032807781706E-6</v>
      </c>
      <c r="H291" s="8">
        <v>6204.62</v>
      </c>
      <c r="I291" s="8">
        <f t="shared" si="27"/>
        <v>8.8813008130081122E-3</v>
      </c>
      <c r="J291" s="8">
        <v>501.49</v>
      </c>
      <c r="K291" s="8">
        <f t="shared" si="28"/>
        <v>7.0080321285140744E-3</v>
      </c>
      <c r="L291" s="8">
        <v>281064.95303710923</v>
      </c>
      <c r="M291" s="12">
        <f t="shared" si="29"/>
        <v>-1.3616699947030044E-2</v>
      </c>
    </row>
    <row r="292" spans="1:13" ht="15.6" x14ac:dyDescent="0.3">
      <c r="A292" s="7">
        <v>44253</v>
      </c>
      <c r="B292" s="8">
        <v>1114.21</v>
      </c>
      <c r="C292" s="8">
        <f t="shared" si="24"/>
        <v>-1.1260981453545172E-2</v>
      </c>
      <c r="D292" s="8">
        <v>76</v>
      </c>
      <c r="E292" s="8">
        <f t="shared" si="25"/>
        <v>-6.5359477124183009E-3</v>
      </c>
      <c r="F292" s="8">
        <v>562.99</v>
      </c>
      <c r="G292" s="8">
        <f t="shared" si="26"/>
        <v>5.7760834599636639E-4</v>
      </c>
      <c r="H292" s="8">
        <v>6126.67</v>
      </c>
      <c r="I292" s="8">
        <f t="shared" si="27"/>
        <v>-1.2563219020665217E-2</v>
      </c>
      <c r="J292" s="8">
        <v>505.4</v>
      </c>
      <c r="K292" s="8">
        <f t="shared" si="28"/>
        <v>7.7967656383975117E-3</v>
      </c>
      <c r="L292" s="8">
        <v>271245.1679040771</v>
      </c>
      <c r="M292" s="12">
        <f t="shared" si="29"/>
        <v>-3.4937778712437383E-2</v>
      </c>
    </row>
    <row r="293" spans="1:13" ht="15.6" x14ac:dyDescent="0.3">
      <c r="A293" s="7">
        <v>44256</v>
      </c>
      <c r="B293" s="8">
        <v>1088.75</v>
      </c>
      <c r="C293" s="8">
        <f t="shared" si="24"/>
        <v>-2.2850270595309714E-2</v>
      </c>
      <c r="D293" s="8">
        <v>75.599999999999994</v>
      </c>
      <c r="E293" s="8">
        <f t="shared" si="25"/>
        <v>-5.2631578947369166E-3</v>
      </c>
      <c r="F293" s="8">
        <v>560</v>
      </c>
      <c r="G293" s="8">
        <f t="shared" si="26"/>
        <v>-5.3109291461660227E-3</v>
      </c>
      <c r="H293" s="8">
        <v>6101</v>
      </c>
      <c r="I293" s="8">
        <f t="shared" si="27"/>
        <v>-4.1898780250935784E-3</v>
      </c>
      <c r="J293" s="8">
        <v>503.5</v>
      </c>
      <c r="K293" s="8">
        <f t="shared" si="28"/>
        <v>-3.7593984962405566E-3</v>
      </c>
      <c r="L293" s="8">
        <v>269456.23443603521</v>
      </c>
      <c r="M293" s="12">
        <f t="shared" si="29"/>
        <v>-6.595263915169616E-3</v>
      </c>
    </row>
    <row r="294" spans="1:13" ht="15.6" x14ac:dyDescent="0.3">
      <c r="A294" s="7">
        <v>44257</v>
      </c>
      <c r="B294" s="8">
        <v>1087.02</v>
      </c>
      <c r="C294" s="8">
        <f t="shared" si="24"/>
        <v>-1.588978185993128E-3</v>
      </c>
      <c r="D294" s="8">
        <v>75.760000000000005</v>
      </c>
      <c r="E294" s="8">
        <f t="shared" si="25"/>
        <v>2.1164021164022592E-3</v>
      </c>
      <c r="F294" s="8">
        <v>559.79750000000001</v>
      </c>
      <c r="G294" s="8">
        <f t="shared" si="26"/>
        <v>-3.616071428571185E-4</v>
      </c>
      <c r="H294" s="8">
        <v>6101</v>
      </c>
      <c r="I294" s="8">
        <f t="shared" si="27"/>
        <v>0</v>
      </c>
      <c r="J294" s="8">
        <v>510</v>
      </c>
      <c r="K294" s="8">
        <f t="shared" si="28"/>
        <v>1.2909632571996028E-2</v>
      </c>
      <c r="L294" s="8">
        <v>273309.86086090101</v>
      </c>
      <c r="M294" s="12">
        <f t="shared" si="29"/>
        <v>1.4301492904520601E-2</v>
      </c>
    </row>
    <row r="295" spans="1:13" ht="15.6" x14ac:dyDescent="0.3">
      <c r="A295" s="7">
        <v>44258</v>
      </c>
      <c r="B295" s="8">
        <v>1090.57</v>
      </c>
      <c r="C295" s="8">
        <f t="shared" si="24"/>
        <v>3.2658092767381968E-3</v>
      </c>
      <c r="D295" s="8">
        <v>75</v>
      </c>
      <c r="E295" s="8">
        <f t="shared" si="25"/>
        <v>-1.0031678986272507E-2</v>
      </c>
      <c r="F295" s="8">
        <v>566</v>
      </c>
      <c r="G295" s="8">
        <f t="shared" si="26"/>
        <v>1.1079899427918106E-2</v>
      </c>
      <c r="H295" s="8">
        <v>6084</v>
      </c>
      <c r="I295" s="8">
        <f t="shared" si="27"/>
        <v>-2.7864284543517455E-3</v>
      </c>
      <c r="J295" s="8">
        <v>509.81</v>
      </c>
      <c r="K295" s="8">
        <f t="shared" si="28"/>
        <v>-3.725490196078387E-4</v>
      </c>
      <c r="L295" s="8">
        <v>270502.81246551499</v>
      </c>
      <c r="M295" s="12">
        <f t="shared" si="29"/>
        <v>-1.0270571235681284E-2</v>
      </c>
    </row>
    <row r="296" spans="1:13" ht="15.6" x14ac:dyDescent="0.3">
      <c r="A296" s="7">
        <v>44259</v>
      </c>
      <c r="B296" s="8">
        <v>1091.53</v>
      </c>
      <c r="C296" s="8">
        <f t="shared" si="24"/>
        <v>8.8027361838308085E-4</v>
      </c>
      <c r="D296" s="8">
        <v>72.760000000000005</v>
      </c>
      <c r="E296" s="8">
        <f t="shared" si="25"/>
        <v>-2.9866666666666597E-2</v>
      </c>
      <c r="F296" s="8">
        <v>550.20000000000005</v>
      </c>
      <c r="G296" s="8">
        <f t="shared" si="26"/>
        <v>-2.7915194346289671E-2</v>
      </c>
      <c r="H296" s="8">
        <v>6100</v>
      </c>
      <c r="I296" s="8">
        <f t="shared" si="27"/>
        <v>2.6298487836949377E-3</v>
      </c>
      <c r="J296" s="8">
        <v>493.11</v>
      </c>
      <c r="K296" s="8">
        <f t="shared" si="28"/>
        <v>-3.2757301739863846E-2</v>
      </c>
      <c r="L296" s="8">
        <v>266931.39233398438</v>
      </c>
      <c r="M296" s="12">
        <f t="shared" si="29"/>
        <v>-1.3202894635285593E-2</v>
      </c>
    </row>
    <row r="297" spans="1:13" ht="15.6" x14ac:dyDescent="0.3">
      <c r="A297" s="7">
        <v>44260</v>
      </c>
      <c r="B297" s="8">
        <v>1100.1500000000001</v>
      </c>
      <c r="C297" s="8">
        <f t="shared" si="24"/>
        <v>7.8971718596833052E-3</v>
      </c>
      <c r="D297" s="8">
        <v>73.069999999999993</v>
      </c>
      <c r="E297" s="8">
        <f t="shared" si="25"/>
        <v>4.2605827377678396E-3</v>
      </c>
      <c r="F297" s="8">
        <v>550.20000000000005</v>
      </c>
      <c r="G297" s="8">
        <f t="shared" si="26"/>
        <v>0</v>
      </c>
      <c r="H297" s="8">
        <v>6081</v>
      </c>
      <c r="I297" s="8">
        <f t="shared" si="27"/>
        <v>-3.114754098360656E-3</v>
      </c>
      <c r="J297" s="8">
        <v>494.98</v>
      </c>
      <c r="K297" s="8">
        <f t="shared" si="28"/>
        <v>3.7922573056721714E-3</v>
      </c>
      <c r="L297" s="8">
        <v>266586</v>
      </c>
      <c r="M297" s="12">
        <f t="shared" si="29"/>
        <v>-1.2939367339463031E-3</v>
      </c>
    </row>
    <row r="298" spans="1:13" ht="15.6" x14ac:dyDescent="0.3">
      <c r="A298" s="7">
        <v>44263</v>
      </c>
      <c r="B298" s="8">
        <v>1024.42</v>
      </c>
      <c r="C298" s="8">
        <f t="shared" si="24"/>
        <v>-6.8836067808935156E-2</v>
      </c>
      <c r="D298" s="8">
        <v>70.06</v>
      </c>
      <c r="E298" s="8">
        <f t="shared" si="25"/>
        <v>-4.1193376214588628E-2</v>
      </c>
      <c r="F298" s="8">
        <v>555.01</v>
      </c>
      <c r="G298" s="8">
        <f t="shared" si="26"/>
        <v>8.7422755361685669E-3</v>
      </c>
      <c r="H298" s="8">
        <v>6090</v>
      </c>
      <c r="I298" s="8">
        <f t="shared" si="27"/>
        <v>1.4800197335964479E-3</v>
      </c>
      <c r="J298" s="8">
        <v>470.81</v>
      </c>
      <c r="K298" s="8">
        <f t="shared" si="28"/>
        <v>-4.8830255767909843E-2</v>
      </c>
      <c r="L298" s="8">
        <v>262811.68711120641</v>
      </c>
      <c r="M298" s="12">
        <f t="shared" si="29"/>
        <v>-1.4157956114700656E-2</v>
      </c>
    </row>
    <row r="299" spans="1:13" ht="15.6" x14ac:dyDescent="0.3">
      <c r="A299" s="7">
        <v>44264</v>
      </c>
      <c r="B299" s="8">
        <v>997.83</v>
      </c>
      <c r="C299" s="8">
        <f t="shared" si="24"/>
        <v>-2.5956150797524481E-2</v>
      </c>
      <c r="D299" s="8">
        <v>66.959999999999994</v>
      </c>
      <c r="E299" s="8">
        <f t="shared" si="25"/>
        <v>-4.4247787610619586E-2</v>
      </c>
      <c r="F299" s="8">
        <v>560</v>
      </c>
      <c r="G299" s="8">
        <f t="shared" si="26"/>
        <v>8.9908289940721954E-3</v>
      </c>
      <c r="H299" s="8">
        <v>5926.67</v>
      </c>
      <c r="I299" s="8">
        <f t="shared" si="27"/>
        <v>-2.6819376026272566E-2</v>
      </c>
      <c r="J299" s="8">
        <v>460.54</v>
      </c>
      <c r="K299" s="8">
        <f t="shared" si="28"/>
        <v>-2.1813470402072984E-2</v>
      </c>
      <c r="L299" s="8">
        <v>269077.0461730957</v>
      </c>
      <c r="M299" s="12">
        <f t="shared" si="29"/>
        <v>2.383972771818995E-2</v>
      </c>
    </row>
    <row r="300" spans="1:13" ht="15.6" x14ac:dyDescent="0.3">
      <c r="A300" s="7">
        <v>44265</v>
      </c>
      <c r="B300" s="8">
        <v>1007.69</v>
      </c>
      <c r="C300" s="8">
        <f t="shared" si="24"/>
        <v>9.8814427307256873E-3</v>
      </c>
      <c r="D300" s="8">
        <v>67.290000000000006</v>
      </c>
      <c r="E300" s="8">
        <f t="shared" si="25"/>
        <v>4.9283154121865669E-3</v>
      </c>
      <c r="F300" s="8">
        <v>540</v>
      </c>
      <c r="G300" s="8">
        <f t="shared" si="26"/>
        <v>-3.5714285714285712E-2</v>
      </c>
      <c r="H300" s="8">
        <v>5948</v>
      </c>
      <c r="I300" s="8">
        <f t="shared" si="27"/>
        <v>3.5989856023702902E-3</v>
      </c>
      <c r="J300" s="8">
        <v>466.43</v>
      </c>
      <c r="K300" s="8">
        <f t="shared" si="28"/>
        <v>1.2789334259781964E-2</v>
      </c>
      <c r="L300" s="8">
        <v>269672.96449279791</v>
      </c>
      <c r="M300" s="12">
        <f t="shared" si="29"/>
        <v>2.2146754179799338E-3</v>
      </c>
    </row>
    <row r="301" spans="1:13" ht="15.6" x14ac:dyDescent="0.3">
      <c r="A301" s="7">
        <v>44266</v>
      </c>
      <c r="B301" s="8">
        <v>967.34</v>
      </c>
      <c r="C301" s="8">
        <f t="shared" si="24"/>
        <v>-4.0042076432236125E-2</v>
      </c>
      <c r="D301" s="8">
        <v>63.47</v>
      </c>
      <c r="E301" s="8">
        <f t="shared" si="25"/>
        <v>-5.6769207906078277E-2</v>
      </c>
      <c r="F301" s="8">
        <v>560</v>
      </c>
      <c r="G301" s="8">
        <f t="shared" si="26"/>
        <v>3.7037037037037035E-2</v>
      </c>
      <c r="H301" s="8">
        <v>5710.5</v>
      </c>
      <c r="I301" s="8">
        <f t="shared" si="27"/>
        <v>-3.9929388029589778E-2</v>
      </c>
      <c r="J301" s="8">
        <v>474.5</v>
      </c>
      <c r="K301" s="8">
        <f t="shared" si="28"/>
        <v>1.7301631541710424E-2</v>
      </c>
      <c r="L301" s="8">
        <v>269884.41239532462</v>
      </c>
      <c r="M301" s="12">
        <f t="shared" si="29"/>
        <v>7.8409010307873683E-4</v>
      </c>
    </row>
    <row r="302" spans="1:13" ht="15.6" x14ac:dyDescent="0.3">
      <c r="A302" s="7">
        <v>44267</v>
      </c>
      <c r="B302" s="8">
        <v>1000.28</v>
      </c>
      <c r="C302" s="8">
        <f t="shared" si="24"/>
        <v>3.4052142990055143E-2</v>
      </c>
      <c r="D302" s="8">
        <v>67.849999999999994</v>
      </c>
      <c r="E302" s="8">
        <f t="shared" si="25"/>
        <v>6.9008980620765645E-2</v>
      </c>
      <c r="F302" s="8">
        <v>568.49</v>
      </c>
      <c r="G302" s="8">
        <f t="shared" si="26"/>
        <v>1.5160714285714302E-2</v>
      </c>
      <c r="H302" s="8">
        <v>5750</v>
      </c>
      <c r="I302" s="8">
        <f t="shared" si="27"/>
        <v>6.9170825672007705E-3</v>
      </c>
      <c r="J302" s="8">
        <v>475.82</v>
      </c>
      <c r="K302" s="8">
        <f t="shared" si="28"/>
        <v>2.7818756585879728E-3</v>
      </c>
      <c r="L302" s="8">
        <v>269875.51975250238</v>
      </c>
      <c r="M302" s="12">
        <f t="shared" si="29"/>
        <v>-3.2949820048173639E-5</v>
      </c>
    </row>
    <row r="303" spans="1:13" ht="15.6" x14ac:dyDescent="0.3">
      <c r="A303" s="7">
        <v>44270</v>
      </c>
      <c r="B303" s="8">
        <v>994.25</v>
      </c>
      <c r="C303" s="8">
        <f t="shared" si="24"/>
        <v>-6.0283120726196395E-3</v>
      </c>
      <c r="D303" s="8">
        <v>68.77</v>
      </c>
      <c r="E303" s="8">
        <f t="shared" si="25"/>
        <v>1.3559322033898331E-2</v>
      </c>
      <c r="F303" s="8">
        <v>555</v>
      </c>
      <c r="G303" s="8">
        <f t="shared" si="26"/>
        <v>-2.3729529103414325E-2</v>
      </c>
      <c r="H303" s="8">
        <v>6036.25</v>
      </c>
      <c r="I303" s="8">
        <f t="shared" si="27"/>
        <v>4.9782608695652174E-2</v>
      </c>
      <c r="J303" s="8">
        <v>467.3</v>
      </c>
      <c r="K303" s="8">
        <f t="shared" si="28"/>
        <v>-1.7905930814173389E-2</v>
      </c>
      <c r="L303" s="8">
        <v>268545.37453496829</v>
      </c>
      <c r="M303" s="12">
        <f t="shared" si="29"/>
        <v>-4.9287361030520551E-3</v>
      </c>
    </row>
    <row r="304" spans="1:13" ht="15.6" x14ac:dyDescent="0.3">
      <c r="A304" s="7">
        <v>44271</v>
      </c>
      <c r="B304" s="8">
        <v>1028.96</v>
      </c>
      <c r="C304" s="8">
        <f t="shared" si="24"/>
        <v>3.4910736736233378E-2</v>
      </c>
      <c r="D304" s="8">
        <v>69.209999999999994</v>
      </c>
      <c r="E304" s="8">
        <f t="shared" si="25"/>
        <v>6.3981387232804679E-3</v>
      </c>
      <c r="F304" s="8">
        <v>555</v>
      </c>
      <c r="G304" s="8">
        <f t="shared" si="26"/>
        <v>0</v>
      </c>
      <c r="H304" s="8">
        <v>5900</v>
      </c>
      <c r="I304" s="8">
        <f t="shared" si="27"/>
        <v>-2.2571961068544213E-2</v>
      </c>
      <c r="J304" s="8">
        <v>464.07</v>
      </c>
      <c r="K304" s="8">
        <f t="shared" si="28"/>
        <v>-6.9120479349454702E-3</v>
      </c>
      <c r="L304" s="8">
        <v>271185.01089294441</v>
      </c>
      <c r="M304" s="12">
        <f t="shared" si="29"/>
        <v>9.8293867937479847E-3</v>
      </c>
    </row>
    <row r="305" spans="1:13" ht="15.6" x14ac:dyDescent="0.3">
      <c r="A305" s="7">
        <v>44272</v>
      </c>
      <c r="B305" s="8">
        <v>1081.05</v>
      </c>
      <c r="C305" s="8">
        <f t="shared" si="24"/>
        <v>5.0623930959415253E-2</v>
      </c>
      <c r="D305" s="8">
        <v>68.5</v>
      </c>
      <c r="E305" s="8">
        <f t="shared" si="25"/>
        <v>-1.0258633145499116E-2</v>
      </c>
      <c r="F305" s="8">
        <v>554.875</v>
      </c>
      <c r="G305" s="8">
        <f t="shared" si="26"/>
        <v>-2.2522522522522523E-4</v>
      </c>
      <c r="H305" s="8">
        <v>5950</v>
      </c>
      <c r="I305" s="8">
        <f t="shared" si="27"/>
        <v>8.4745762711864406E-3</v>
      </c>
      <c r="J305" s="8">
        <v>462.9</v>
      </c>
      <c r="K305" s="8">
        <f t="shared" si="28"/>
        <v>-2.5211713750081148E-3</v>
      </c>
      <c r="L305" s="8">
        <v>270071.51709716773</v>
      </c>
      <c r="M305" s="12">
        <f t="shared" si="29"/>
        <v>-4.1060300202810799E-3</v>
      </c>
    </row>
    <row r="306" spans="1:13" ht="15.6" x14ac:dyDescent="0.3">
      <c r="A306" s="7">
        <v>44273</v>
      </c>
      <c r="B306" s="8">
        <v>1100.18</v>
      </c>
      <c r="C306" s="8">
        <f t="shared" si="24"/>
        <v>1.7695758753064252E-2</v>
      </c>
      <c r="D306" s="8">
        <v>66.48</v>
      </c>
      <c r="E306" s="8">
        <f t="shared" si="25"/>
        <v>-2.9489051094890452E-2</v>
      </c>
      <c r="F306" s="8">
        <v>550</v>
      </c>
      <c r="G306" s="8">
        <f t="shared" si="26"/>
        <v>-8.7857625591349405E-3</v>
      </c>
      <c r="H306" s="8">
        <v>6000</v>
      </c>
      <c r="I306" s="8">
        <f t="shared" si="27"/>
        <v>8.4033613445378148E-3</v>
      </c>
      <c r="J306" s="8">
        <v>456.53</v>
      </c>
      <c r="K306" s="8">
        <f t="shared" si="28"/>
        <v>-1.376107150572479E-2</v>
      </c>
      <c r="L306" s="8">
        <v>269790.14239501947</v>
      </c>
      <c r="M306" s="12">
        <f t="shared" si="29"/>
        <v>-1.0418525625085502E-3</v>
      </c>
    </row>
    <row r="307" spans="1:13" ht="15.6" x14ac:dyDescent="0.3">
      <c r="A307" s="7">
        <v>44274</v>
      </c>
      <c r="B307" s="8">
        <v>1037.28</v>
      </c>
      <c r="C307" s="8">
        <f t="shared" si="24"/>
        <v>-5.7172462687923871E-2</v>
      </c>
      <c r="D307" s="8">
        <v>66.5</v>
      </c>
      <c r="E307" s="8">
        <f t="shared" si="25"/>
        <v>3.0084235860403156E-4</v>
      </c>
      <c r="F307" s="8">
        <v>559.5</v>
      </c>
      <c r="G307" s="8">
        <f t="shared" si="26"/>
        <v>1.7272727272727273E-2</v>
      </c>
      <c r="H307" s="8">
        <v>5855</v>
      </c>
      <c r="I307" s="8">
        <f t="shared" si="27"/>
        <v>-2.4166666666666666E-2</v>
      </c>
      <c r="J307" s="8">
        <v>464.52</v>
      </c>
      <c r="K307" s="8">
        <f t="shared" si="28"/>
        <v>1.7501588066501674E-2</v>
      </c>
      <c r="L307" s="8">
        <v>269742.85315307602</v>
      </c>
      <c r="M307" s="12">
        <f t="shared" si="29"/>
        <v>-1.7528157820611008E-4</v>
      </c>
    </row>
    <row r="308" spans="1:13" ht="15.6" x14ac:dyDescent="0.3">
      <c r="A308" s="7">
        <v>44277</v>
      </c>
      <c r="B308" s="8">
        <v>1067.46</v>
      </c>
      <c r="C308" s="8">
        <f t="shared" si="24"/>
        <v>2.9095326237852909E-2</v>
      </c>
      <c r="D308" s="8">
        <v>66</v>
      </c>
      <c r="E308" s="8">
        <f t="shared" si="25"/>
        <v>-7.5187969924812026E-3</v>
      </c>
      <c r="F308" s="8">
        <v>553.94000000000005</v>
      </c>
      <c r="G308" s="8">
        <f t="shared" si="26"/>
        <v>-9.9374441465593308E-3</v>
      </c>
      <c r="H308" s="8">
        <v>5948.45</v>
      </c>
      <c r="I308" s="8">
        <f t="shared" si="27"/>
        <v>1.5960717335610559E-2</v>
      </c>
      <c r="J308" s="8">
        <v>499.35</v>
      </c>
      <c r="K308" s="8">
        <f t="shared" si="28"/>
        <v>7.4980625161457079E-2</v>
      </c>
      <c r="L308" s="8">
        <v>268452.90457964322</v>
      </c>
      <c r="M308" s="12">
        <f t="shared" si="29"/>
        <v>-4.7821418004382618E-3</v>
      </c>
    </row>
    <row r="309" spans="1:13" ht="15.6" x14ac:dyDescent="0.3">
      <c r="A309" s="7">
        <v>44279</v>
      </c>
      <c r="B309" s="8">
        <v>1073.1400000000001</v>
      </c>
      <c r="C309" s="8">
        <f t="shared" si="24"/>
        <v>5.3210424746595311E-3</v>
      </c>
      <c r="D309" s="8">
        <v>65.86</v>
      </c>
      <c r="E309" s="8">
        <f t="shared" si="25"/>
        <v>-2.1212121212121297E-3</v>
      </c>
      <c r="F309" s="8">
        <v>536.73</v>
      </c>
      <c r="G309" s="8">
        <f t="shared" si="26"/>
        <v>-3.1068346752355914E-2</v>
      </c>
      <c r="H309" s="8">
        <v>5950</v>
      </c>
      <c r="I309" s="8">
        <f t="shared" si="27"/>
        <v>2.6057208180285316E-4</v>
      </c>
      <c r="J309" s="8">
        <v>510.42</v>
      </c>
      <c r="K309" s="8">
        <f t="shared" si="28"/>
        <v>2.2168819465304881E-2</v>
      </c>
      <c r="L309" s="8">
        <v>269985.82909210213</v>
      </c>
      <c r="M309" s="12">
        <f t="shared" si="29"/>
        <v>5.7102176445408019E-3</v>
      </c>
    </row>
    <row r="310" spans="1:13" ht="15.6" x14ac:dyDescent="0.3">
      <c r="A310" s="7">
        <v>44280</v>
      </c>
      <c r="B310" s="8">
        <v>1100.81</v>
      </c>
      <c r="C310" s="8">
        <f t="shared" si="24"/>
        <v>2.5784147455131523E-2</v>
      </c>
      <c r="D310" s="8">
        <v>65.5</v>
      </c>
      <c r="E310" s="8">
        <f t="shared" si="25"/>
        <v>-5.4661402976009634E-3</v>
      </c>
      <c r="F310" s="8">
        <v>535</v>
      </c>
      <c r="G310" s="8">
        <f t="shared" si="26"/>
        <v>-3.2232221042237589E-3</v>
      </c>
      <c r="H310" s="8">
        <v>5997.5</v>
      </c>
      <c r="I310" s="8">
        <f t="shared" si="27"/>
        <v>7.9831932773109238E-3</v>
      </c>
      <c r="J310" s="8">
        <v>507.66</v>
      </c>
      <c r="K310" s="8">
        <f t="shared" si="28"/>
        <v>-5.4073116257199773E-3</v>
      </c>
      <c r="L310" s="8">
        <v>268739.42906768812</v>
      </c>
      <c r="M310" s="12">
        <f t="shared" si="29"/>
        <v>-4.6165386850315435E-3</v>
      </c>
    </row>
    <row r="311" spans="1:13" ht="15.6" x14ac:dyDescent="0.3">
      <c r="A311" s="7">
        <v>44281</v>
      </c>
      <c r="B311" s="8">
        <v>1139.01</v>
      </c>
      <c r="C311" s="8">
        <f t="shared" si="24"/>
        <v>3.4701719642808521E-2</v>
      </c>
      <c r="D311" s="8">
        <v>64.3</v>
      </c>
      <c r="E311" s="8">
        <f t="shared" si="25"/>
        <v>-1.8320610687022943E-2</v>
      </c>
      <c r="F311" s="8">
        <v>538</v>
      </c>
      <c r="G311" s="8">
        <f t="shared" si="26"/>
        <v>5.6074766355140183E-3</v>
      </c>
      <c r="H311" s="8">
        <v>5940</v>
      </c>
      <c r="I311" s="8">
        <f t="shared" si="27"/>
        <v>-9.5873280533555656E-3</v>
      </c>
      <c r="J311" s="8">
        <v>499.86</v>
      </c>
      <c r="K311" s="8">
        <f t="shared" si="28"/>
        <v>-1.5364614111807137E-2</v>
      </c>
      <c r="L311" s="8">
        <v>268144.55772766098</v>
      </c>
      <c r="M311" s="12">
        <f t="shared" si="29"/>
        <v>-2.2135618211695514E-3</v>
      </c>
    </row>
    <row r="312" spans="1:13" ht="15.6" x14ac:dyDescent="0.3">
      <c r="A312" s="7">
        <v>44284</v>
      </c>
      <c r="B312" s="8">
        <v>1129.95</v>
      </c>
      <c r="C312" s="8">
        <f t="shared" si="24"/>
        <v>-7.9542760818605146E-3</v>
      </c>
      <c r="D312" s="8">
        <v>64.13</v>
      </c>
      <c r="E312" s="8">
        <f t="shared" si="25"/>
        <v>-2.6438569206843191E-3</v>
      </c>
      <c r="F312" s="8">
        <v>544.91</v>
      </c>
      <c r="G312" s="8">
        <f t="shared" si="26"/>
        <v>1.2843866171003658E-2</v>
      </c>
      <c r="H312" s="8">
        <v>5847.5</v>
      </c>
      <c r="I312" s="8">
        <f t="shared" si="27"/>
        <v>-1.5572390572390573E-2</v>
      </c>
      <c r="J312" s="8">
        <v>482.64</v>
      </c>
      <c r="K312" s="8">
        <f t="shared" si="28"/>
        <v>-3.444964590085229E-2</v>
      </c>
      <c r="L312" s="8">
        <v>264793.38849401852</v>
      </c>
      <c r="M312" s="12">
        <f t="shared" si="29"/>
        <v>-1.2497621663632831E-2</v>
      </c>
    </row>
    <row r="313" spans="1:13" ht="15.6" x14ac:dyDescent="0.3">
      <c r="A313" s="7">
        <v>44285</v>
      </c>
      <c r="B313" s="8">
        <v>1164.1500000000001</v>
      </c>
      <c r="C313" s="8">
        <f t="shared" si="24"/>
        <v>3.0266825965750737E-2</v>
      </c>
      <c r="D313" s="8">
        <v>62.69</v>
      </c>
      <c r="E313" s="8">
        <f t="shared" si="25"/>
        <v>-2.2454389521284857E-2</v>
      </c>
      <c r="F313" s="8">
        <v>567.37</v>
      </c>
      <c r="G313" s="8">
        <f t="shared" si="26"/>
        <v>4.1217815786093188E-2</v>
      </c>
      <c r="H313" s="8">
        <v>5850</v>
      </c>
      <c r="I313" s="8">
        <f t="shared" si="27"/>
        <v>4.2753313381787086E-4</v>
      </c>
      <c r="J313" s="8">
        <v>497.93</v>
      </c>
      <c r="K313" s="8">
        <f t="shared" si="28"/>
        <v>3.1679927067793844E-2</v>
      </c>
      <c r="L313" s="8">
        <v>259068.0290338136</v>
      </c>
      <c r="M313" s="12">
        <f t="shared" si="29"/>
        <v>-2.1621987968684718E-2</v>
      </c>
    </row>
    <row r="314" spans="1:13" ht="15.6" x14ac:dyDescent="0.3">
      <c r="A314" s="7">
        <v>44286</v>
      </c>
      <c r="B314" s="8">
        <v>1156.05</v>
      </c>
      <c r="C314" s="8">
        <f t="shared" si="24"/>
        <v>-6.9578662543487834E-3</v>
      </c>
      <c r="D314" s="8">
        <v>61.34</v>
      </c>
      <c r="E314" s="8">
        <f t="shared" si="25"/>
        <v>-2.1534535013558693E-2</v>
      </c>
      <c r="F314" s="8">
        <v>587.83000000000004</v>
      </c>
      <c r="G314" s="8">
        <f t="shared" si="26"/>
        <v>3.6061124134162958E-2</v>
      </c>
      <c r="H314" s="8">
        <v>5849.9</v>
      </c>
      <c r="I314" s="8">
        <f t="shared" si="27"/>
        <v>-1.7094017094079281E-5</v>
      </c>
      <c r="J314" s="8">
        <v>505.77</v>
      </c>
      <c r="K314" s="8">
        <f t="shared" si="28"/>
        <v>1.5745185066173908E-2</v>
      </c>
      <c r="L314" s="8">
        <v>261868.65269104019</v>
      </c>
      <c r="M314" s="12">
        <f t="shared" si="29"/>
        <v>1.0810379295629157E-2</v>
      </c>
    </row>
    <row r="315" spans="1:13" ht="15.6" x14ac:dyDescent="0.3">
      <c r="A315" s="7">
        <v>44287</v>
      </c>
      <c r="B315" s="8">
        <v>1151.03</v>
      </c>
      <c r="C315" s="8">
        <f t="shared" si="24"/>
        <v>-4.3423727347432911E-3</v>
      </c>
      <c r="D315" s="8">
        <v>60.75</v>
      </c>
      <c r="E315" s="8">
        <f t="shared" si="25"/>
        <v>-9.618519726116782E-3</v>
      </c>
      <c r="F315" s="8">
        <v>575</v>
      </c>
      <c r="G315" s="8">
        <f t="shared" si="26"/>
        <v>-2.1826038140278722E-2</v>
      </c>
      <c r="H315" s="8">
        <v>5850</v>
      </c>
      <c r="I315" s="8">
        <f t="shared" si="27"/>
        <v>1.7094309304494746E-5</v>
      </c>
      <c r="J315" s="8">
        <v>496.78</v>
      </c>
      <c r="K315" s="8">
        <f t="shared" si="28"/>
        <v>-1.7774877908930956E-2</v>
      </c>
      <c r="L315" s="8">
        <v>262980.49264526367</v>
      </c>
      <c r="M315" s="12">
        <f t="shared" si="29"/>
        <v>4.2457924719048485E-3</v>
      </c>
    </row>
    <row r="316" spans="1:13" ht="15.6" x14ac:dyDescent="0.3">
      <c r="A316" s="7">
        <v>44288</v>
      </c>
      <c r="B316" s="8">
        <v>1162.8800000000001</v>
      </c>
      <c r="C316" s="8">
        <f t="shared" si="24"/>
        <v>1.0295126973232789E-2</v>
      </c>
      <c r="D316" s="8">
        <v>60.75</v>
      </c>
      <c r="E316" s="8">
        <f t="shared" si="25"/>
        <v>0</v>
      </c>
      <c r="F316" s="8">
        <v>566.01</v>
      </c>
      <c r="G316" s="8">
        <f t="shared" si="26"/>
        <v>-1.5634782608695667E-2</v>
      </c>
      <c r="H316" s="8">
        <v>5900</v>
      </c>
      <c r="I316" s="8">
        <f t="shared" si="27"/>
        <v>8.5470085470085479E-3</v>
      </c>
      <c r="J316" s="8">
        <v>492.09</v>
      </c>
      <c r="K316" s="8">
        <f t="shared" si="28"/>
        <v>-9.4407987439107822E-3</v>
      </c>
      <c r="L316" s="8">
        <v>263221.79246091284</v>
      </c>
      <c r="M316" s="12">
        <f t="shared" si="29"/>
        <v>9.1755785085800184E-4</v>
      </c>
    </row>
    <row r="317" spans="1:13" ht="15.6" x14ac:dyDescent="0.3">
      <c r="A317" s="7">
        <v>44291</v>
      </c>
      <c r="B317" s="8">
        <v>1157.8399999999999</v>
      </c>
      <c r="C317" s="8">
        <f t="shared" si="24"/>
        <v>-4.3340671436435324E-3</v>
      </c>
      <c r="D317" s="8">
        <v>60.16</v>
      </c>
      <c r="E317" s="8">
        <f t="shared" si="25"/>
        <v>-9.7119341563786567E-3</v>
      </c>
      <c r="F317" s="8">
        <v>568.79999999999995</v>
      </c>
      <c r="G317" s="8">
        <f t="shared" si="26"/>
        <v>4.9292415328350443E-3</v>
      </c>
      <c r="H317" s="8">
        <v>5850</v>
      </c>
      <c r="I317" s="8">
        <f t="shared" si="27"/>
        <v>-8.4745762711864406E-3</v>
      </c>
      <c r="J317" s="8">
        <v>485.06</v>
      </c>
      <c r="K317" s="8">
        <f t="shared" si="28"/>
        <v>-1.4286004592655761E-2</v>
      </c>
      <c r="L317" s="8">
        <v>264662.75</v>
      </c>
      <c r="M317" s="12">
        <f t="shared" si="29"/>
        <v>5.4743094240615985E-3</v>
      </c>
    </row>
    <row r="318" spans="1:13" ht="15.6" x14ac:dyDescent="0.3">
      <c r="A318" s="7">
        <v>44292</v>
      </c>
      <c r="B318" s="8">
        <v>1152.92</v>
      </c>
      <c r="C318" s="8">
        <f t="shared" si="24"/>
        <v>-4.2492917847024164E-3</v>
      </c>
      <c r="D318" s="8">
        <v>60.5</v>
      </c>
      <c r="E318" s="8">
        <f t="shared" si="25"/>
        <v>5.6515957446809078E-3</v>
      </c>
      <c r="F318" s="8">
        <v>561.20749999999998</v>
      </c>
      <c r="G318" s="8">
        <f t="shared" si="26"/>
        <v>-1.334827707454285E-2</v>
      </c>
      <c r="H318" s="8">
        <v>5850</v>
      </c>
      <c r="I318" s="8">
        <f t="shared" si="27"/>
        <v>0</v>
      </c>
      <c r="J318" s="8">
        <v>493.58</v>
      </c>
      <c r="K318" s="8">
        <f t="shared" si="28"/>
        <v>1.7564837339710513E-2</v>
      </c>
      <c r="L318" s="8">
        <v>263352.95377349848</v>
      </c>
      <c r="M318" s="12">
        <f t="shared" si="29"/>
        <v>-4.9489254778072207E-3</v>
      </c>
    </row>
    <row r="319" spans="1:13" ht="15.6" x14ac:dyDescent="0.3">
      <c r="A319" s="7">
        <v>44293</v>
      </c>
      <c r="B319" s="8">
        <v>1135.3599999999999</v>
      </c>
      <c r="C319" s="8">
        <f t="shared" si="24"/>
        <v>-1.5230891995975585E-2</v>
      </c>
      <c r="D319" s="8">
        <v>60</v>
      </c>
      <c r="E319" s="8">
        <f t="shared" si="25"/>
        <v>-8.2644628099173556E-3</v>
      </c>
      <c r="F319" s="8">
        <v>550.03</v>
      </c>
      <c r="G319" s="8">
        <f t="shared" si="26"/>
        <v>-1.9916875665417888E-2</v>
      </c>
      <c r="H319" s="8">
        <v>5810</v>
      </c>
      <c r="I319" s="8">
        <f t="shared" si="27"/>
        <v>-6.8376068376068376E-3</v>
      </c>
      <c r="J319" s="8">
        <v>477.05</v>
      </c>
      <c r="K319" s="8">
        <f t="shared" si="28"/>
        <v>-3.349001175088126E-2</v>
      </c>
      <c r="L319" s="8">
        <v>264195.45281029679</v>
      </c>
      <c r="M319" s="12">
        <f t="shared" si="29"/>
        <v>3.1991250704669085E-3</v>
      </c>
    </row>
    <row r="320" spans="1:13" ht="15.6" x14ac:dyDescent="0.3">
      <c r="A320" s="7">
        <v>44294</v>
      </c>
      <c r="B320" s="8">
        <v>1122.18</v>
      </c>
      <c r="C320" s="8">
        <f t="shared" si="24"/>
        <v>-1.1608652762119361E-2</v>
      </c>
      <c r="D320" s="8">
        <v>64.5</v>
      </c>
      <c r="E320" s="8">
        <f t="shared" si="25"/>
        <v>7.4999999999999997E-2</v>
      </c>
      <c r="F320" s="8">
        <v>559.99</v>
      </c>
      <c r="G320" s="8">
        <f t="shared" si="26"/>
        <v>1.8108103194371283E-2</v>
      </c>
      <c r="H320" s="8">
        <v>5800</v>
      </c>
      <c r="I320" s="8">
        <f t="shared" si="27"/>
        <v>-1.7211703958691911E-3</v>
      </c>
      <c r="J320" s="8">
        <v>481.59</v>
      </c>
      <c r="K320" s="8">
        <f t="shared" si="28"/>
        <v>9.5168221360443627E-3</v>
      </c>
      <c r="L320" s="8">
        <v>266681.90428709978</v>
      </c>
      <c r="M320" s="12">
        <f t="shared" si="29"/>
        <v>9.411409054751468E-3</v>
      </c>
    </row>
    <row r="321" spans="1:13" ht="15.6" x14ac:dyDescent="0.3">
      <c r="A321" s="7">
        <v>44295</v>
      </c>
      <c r="B321" s="8">
        <v>1109.71</v>
      </c>
      <c r="C321" s="8">
        <f t="shared" si="24"/>
        <v>-1.1112299274626198E-2</v>
      </c>
      <c r="D321" s="8">
        <v>66.86</v>
      </c>
      <c r="E321" s="8">
        <f t="shared" si="25"/>
        <v>3.6589147286821694E-2</v>
      </c>
      <c r="F321" s="8">
        <v>562.99</v>
      </c>
      <c r="G321" s="8">
        <f t="shared" si="26"/>
        <v>5.3572385221164667E-3</v>
      </c>
      <c r="H321" s="8">
        <v>5849</v>
      </c>
      <c r="I321" s="8">
        <f t="shared" si="27"/>
        <v>8.4482758620689647E-3</v>
      </c>
      <c r="J321" s="8">
        <v>481.96</v>
      </c>
      <c r="K321" s="8">
        <f t="shared" si="28"/>
        <v>7.6828837808094969E-4</v>
      </c>
      <c r="L321" s="8">
        <v>264009.27394584939</v>
      </c>
      <c r="M321" s="12">
        <f t="shared" si="29"/>
        <v>-1.0021791123754453E-2</v>
      </c>
    </row>
    <row r="322" spans="1:13" ht="15.6" x14ac:dyDescent="0.3">
      <c r="A322" s="7">
        <v>44298</v>
      </c>
      <c r="B322" s="8">
        <v>1110</v>
      </c>
      <c r="C322" s="8">
        <f t="shared" si="24"/>
        <v>2.6132953654555118E-4</v>
      </c>
      <c r="D322" s="8">
        <v>65.5</v>
      </c>
      <c r="E322" s="8">
        <f t="shared" si="25"/>
        <v>-2.0341011067903071E-2</v>
      </c>
      <c r="F322" s="8">
        <v>559.9</v>
      </c>
      <c r="G322" s="8">
        <f t="shared" si="26"/>
        <v>-5.4885521945328194E-3</v>
      </c>
      <c r="H322" s="8">
        <v>5820</v>
      </c>
      <c r="I322" s="8">
        <f t="shared" si="27"/>
        <v>-4.9581124978628826E-3</v>
      </c>
      <c r="J322" s="8">
        <v>482.15</v>
      </c>
      <c r="K322" s="8">
        <f t="shared" si="28"/>
        <v>3.94223587019665E-4</v>
      </c>
      <c r="L322" s="8">
        <v>264007.99255371088</v>
      </c>
      <c r="M322" s="12">
        <f t="shared" si="29"/>
        <v>-4.8535876007612153E-6</v>
      </c>
    </row>
    <row r="323" spans="1:13" ht="15.6" x14ac:dyDescent="0.3">
      <c r="A323" s="7">
        <v>44299</v>
      </c>
      <c r="B323" s="8">
        <v>1110</v>
      </c>
      <c r="C323" s="8">
        <f t="shared" si="24"/>
        <v>0</v>
      </c>
      <c r="D323" s="8">
        <v>65.7</v>
      </c>
      <c r="E323" s="8">
        <f t="shared" si="25"/>
        <v>3.0534351145038601E-3</v>
      </c>
      <c r="F323" s="8">
        <v>558</v>
      </c>
      <c r="G323" s="8">
        <f t="shared" si="26"/>
        <v>-3.393463118413962E-3</v>
      </c>
      <c r="H323" s="8">
        <v>5850</v>
      </c>
      <c r="I323" s="8">
        <f t="shared" si="27"/>
        <v>5.1546391752577319E-3</v>
      </c>
      <c r="J323" s="8">
        <v>486.03</v>
      </c>
      <c r="K323" s="8">
        <f t="shared" si="28"/>
        <v>8.0472881883231276E-3</v>
      </c>
      <c r="L323" s="8">
        <v>266470.12320678681</v>
      </c>
      <c r="M323" s="12">
        <f t="shared" si="29"/>
        <v>9.3259701316619273E-3</v>
      </c>
    </row>
    <row r="324" spans="1:13" ht="15.6" x14ac:dyDescent="0.3">
      <c r="A324" s="7">
        <v>44300</v>
      </c>
      <c r="B324" s="8">
        <v>1117.6099999999999</v>
      </c>
      <c r="C324" s="8">
        <f t="shared" ref="C324:C387" si="30">(B324-B323)/B323</f>
        <v>6.8558558558557657E-3</v>
      </c>
      <c r="D324" s="8">
        <v>65.05</v>
      </c>
      <c r="E324" s="8">
        <f t="shared" ref="E324:E387" si="31">(D324-D323)/D323</f>
        <v>-9.8934550989346372E-3</v>
      </c>
      <c r="F324" s="8">
        <v>550</v>
      </c>
      <c r="G324" s="8">
        <f t="shared" ref="G324:G387" si="32">(F324-F323)/F323</f>
        <v>-1.4336917562724014E-2</v>
      </c>
      <c r="H324" s="8">
        <v>5810</v>
      </c>
      <c r="I324" s="8">
        <f t="shared" ref="I324:I387" si="33">(H324-H323)/H323</f>
        <v>-6.8376068376068376E-3</v>
      </c>
      <c r="J324" s="8">
        <v>488.01</v>
      </c>
      <c r="K324" s="8">
        <f t="shared" ref="K324:K387" si="34">(J324-J323)/J323</f>
        <v>4.0738226035430284E-3</v>
      </c>
      <c r="L324" s="8">
        <v>264745.75431457529</v>
      </c>
      <c r="M324" s="12">
        <f t="shared" ref="M324:M387" si="35">(L324-L323)/L323</f>
        <v>-6.4711528311689045E-3</v>
      </c>
    </row>
    <row r="325" spans="1:13" ht="15.6" x14ac:dyDescent="0.3">
      <c r="A325" s="7">
        <v>44301</v>
      </c>
      <c r="B325" s="8">
        <v>1121.6400000000001</v>
      </c>
      <c r="C325" s="8">
        <f t="shared" si="30"/>
        <v>3.6059090380367036E-3</v>
      </c>
      <c r="D325" s="8">
        <v>66.349999999999994</v>
      </c>
      <c r="E325" s="8">
        <f t="shared" si="31"/>
        <v>1.9984627209838544E-2</v>
      </c>
      <c r="F325" s="8">
        <v>550</v>
      </c>
      <c r="G325" s="8">
        <f t="shared" si="32"/>
        <v>0</v>
      </c>
      <c r="H325" s="8">
        <v>5851.49</v>
      </c>
      <c r="I325" s="8">
        <f t="shared" si="33"/>
        <v>7.1411359724612364E-3</v>
      </c>
      <c r="J325" s="8">
        <v>471.16</v>
      </c>
      <c r="K325" s="8">
        <f t="shared" si="34"/>
        <v>-3.4527980983996162E-2</v>
      </c>
      <c r="L325" s="8">
        <v>269400.05450073263</v>
      </c>
      <c r="M325" s="12">
        <f t="shared" si="35"/>
        <v>1.7580263744766334E-2</v>
      </c>
    </row>
    <row r="326" spans="1:13" ht="15.6" x14ac:dyDescent="0.3">
      <c r="A326" s="7">
        <v>44302</v>
      </c>
      <c r="B326" s="8">
        <v>1129.82</v>
      </c>
      <c r="C326" s="8">
        <f t="shared" si="30"/>
        <v>7.2928925501942118E-3</v>
      </c>
      <c r="D326" s="8">
        <v>65.522499999999994</v>
      </c>
      <c r="E326" s="8">
        <f t="shared" si="31"/>
        <v>-1.2471740768651103E-2</v>
      </c>
      <c r="F326" s="8">
        <v>550</v>
      </c>
      <c r="G326" s="8">
        <f t="shared" si="32"/>
        <v>0</v>
      </c>
      <c r="H326" s="8">
        <v>5766.82</v>
      </c>
      <c r="I326" s="8">
        <f t="shared" si="33"/>
        <v>-1.4469818798288996E-2</v>
      </c>
      <c r="J326" s="8">
        <v>471.84</v>
      </c>
      <c r="K326" s="8">
        <f t="shared" si="34"/>
        <v>1.4432464555563925E-3</v>
      </c>
      <c r="L326" s="8">
        <v>271386.45542907709</v>
      </c>
      <c r="M326" s="12">
        <f t="shared" si="35"/>
        <v>7.3734243744893492E-3</v>
      </c>
    </row>
    <row r="327" spans="1:13" ht="15.6" x14ac:dyDescent="0.3">
      <c r="A327" s="7">
        <v>44305</v>
      </c>
      <c r="B327" s="8">
        <v>1122</v>
      </c>
      <c r="C327" s="8">
        <f t="shared" si="30"/>
        <v>-6.9214565151970555E-3</v>
      </c>
      <c r="D327" s="8">
        <v>65</v>
      </c>
      <c r="E327" s="8">
        <f t="shared" si="31"/>
        <v>-7.9743599526879132E-3</v>
      </c>
      <c r="F327" s="8">
        <v>540.01</v>
      </c>
      <c r="G327" s="8">
        <f t="shared" si="32"/>
        <v>-1.8163636363636382E-2</v>
      </c>
      <c r="H327" s="8">
        <v>5710</v>
      </c>
      <c r="I327" s="8">
        <f t="shared" si="33"/>
        <v>-9.8529172056696264E-3</v>
      </c>
      <c r="J327" s="8">
        <v>460.48</v>
      </c>
      <c r="K327" s="8">
        <f t="shared" si="34"/>
        <v>-2.4075957951847995E-2</v>
      </c>
      <c r="L327" s="8">
        <v>269060.60616304172</v>
      </c>
      <c r="M327" s="12">
        <f t="shared" si="35"/>
        <v>-8.5702481443227108E-3</v>
      </c>
    </row>
    <row r="328" spans="1:13" ht="15.6" x14ac:dyDescent="0.3">
      <c r="A328" s="7">
        <v>44306</v>
      </c>
      <c r="B328" s="8">
        <v>1125.23</v>
      </c>
      <c r="C328" s="8">
        <f t="shared" si="30"/>
        <v>2.8787878787878952E-3</v>
      </c>
      <c r="D328" s="8">
        <v>65.69</v>
      </c>
      <c r="E328" s="8">
        <f t="shared" si="31"/>
        <v>1.061538461538458E-2</v>
      </c>
      <c r="F328" s="8">
        <v>540.02750000000003</v>
      </c>
      <c r="G328" s="8">
        <f t="shared" si="32"/>
        <v>3.240680728142243E-5</v>
      </c>
      <c r="H328" s="8">
        <v>5800</v>
      </c>
      <c r="I328" s="8">
        <f t="shared" si="33"/>
        <v>1.5761821366024518E-2</v>
      </c>
      <c r="J328" s="8">
        <v>469.29</v>
      </c>
      <c r="K328" s="8">
        <f t="shared" si="34"/>
        <v>1.9132209867963868E-2</v>
      </c>
      <c r="L328" s="8">
        <v>271038.25744628912</v>
      </c>
      <c r="M328" s="12">
        <f t="shared" si="35"/>
        <v>7.3502074920956872E-3</v>
      </c>
    </row>
    <row r="329" spans="1:13" ht="15.6" x14ac:dyDescent="0.3">
      <c r="A329" s="7">
        <v>44307</v>
      </c>
      <c r="B329" s="8">
        <v>1109.19</v>
      </c>
      <c r="C329" s="8">
        <f t="shared" si="30"/>
        <v>-1.4254863450139051E-2</v>
      </c>
      <c r="D329" s="8">
        <v>69.16</v>
      </c>
      <c r="E329" s="8">
        <f t="shared" si="31"/>
        <v>5.2823869690972733E-2</v>
      </c>
      <c r="F329" s="8">
        <v>535.1</v>
      </c>
      <c r="G329" s="8">
        <f t="shared" si="32"/>
        <v>-9.1245353245899673E-3</v>
      </c>
      <c r="H329" s="8">
        <v>5726.01</v>
      </c>
      <c r="I329" s="8">
        <f t="shared" si="33"/>
        <v>-1.2756896551724101E-2</v>
      </c>
      <c r="J329" s="8">
        <v>470.97</v>
      </c>
      <c r="K329" s="8">
        <f t="shared" si="34"/>
        <v>3.5798759828677509E-3</v>
      </c>
      <c r="L329" s="8">
        <v>273325.75744628912</v>
      </c>
      <c r="M329" s="12">
        <f t="shared" si="35"/>
        <v>8.4397679558329778E-3</v>
      </c>
    </row>
    <row r="330" spans="1:13" ht="15.6" x14ac:dyDescent="0.3">
      <c r="A330" s="7">
        <v>44308</v>
      </c>
      <c r="B330" s="8">
        <v>1099.48</v>
      </c>
      <c r="C330" s="8">
        <f t="shared" si="30"/>
        <v>-8.7541359009728151E-3</v>
      </c>
      <c r="D330" s="8">
        <v>66</v>
      </c>
      <c r="E330" s="8">
        <f t="shared" si="31"/>
        <v>-4.5691150954308805E-2</v>
      </c>
      <c r="F330" s="8">
        <v>535</v>
      </c>
      <c r="G330" s="8">
        <f t="shared" si="32"/>
        <v>-1.8688095683054145E-4</v>
      </c>
      <c r="H330" s="8">
        <v>5708.5</v>
      </c>
      <c r="I330" s="8">
        <f t="shared" si="33"/>
        <v>-3.057975798156171E-3</v>
      </c>
      <c r="J330" s="8">
        <v>462.23</v>
      </c>
      <c r="K330" s="8">
        <f t="shared" si="34"/>
        <v>-1.8557445272522684E-2</v>
      </c>
      <c r="L330" s="8">
        <v>272345.46166259801</v>
      </c>
      <c r="M330" s="12">
        <f t="shared" si="35"/>
        <v>-3.5865473962282709E-3</v>
      </c>
    </row>
    <row r="331" spans="1:13" ht="15.6" x14ac:dyDescent="0.3">
      <c r="A331" s="7">
        <v>44309</v>
      </c>
      <c r="B331" s="8">
        <v>1083.51</v>
      </c>
      <c r="C331" s="8">
        <f t="shared" si="30"/>
        <v>-1.4525048204605838E-2</v>
      </c>
      <c r="D331" s="8">
        <v>63.9</v>
      </c>
      <c r="E331" s="8">
        <f t="shared" si="31"/>
        <v>-3.1818181818181843E-2</v>
      </c>
      <c r="F331" s="8">
        <v>543.5</v>
      </c>
      <c r="G331" s="8">
        <f t="shared" si="32"/>
        <v>1.5887850467289719E-2</v>
      </c>
      <c r="H331" s="8">
        <v>5710</v>
      </c>
      <c r="I331" s="8">
        <f t="shared" si="33"/>
        <v>2.627660506262591E-4</v>
      </c>
      <c r="J331" s="8">
        <v>455.74</v>
      </c>
      <c r="K331" s="8">
        <f t="shared" si="34"/>
        <v>-1.4040629124029182E-2</v>
      </c>
      <c r="L331" s="8">
        <v>271881</v>
      </c>
      <c r="M331" s="12">
        <f t="shared" si="35"/>
        <v>-1.7054136307709891E-3</v>
      </c>
    </row>
    <row r="332" spans="1:13" ht="15.6" x14ac:dyDescent="0.3">
      <c r="A332" s="7">
        <v>44312</v>
      </c>
      <c r="B332" s="8">
        <v>1082.7</v>
      </c>
      <c r="C332" s="8">
        <f t="shared" si="30"/>
        <v>-7.4757039621225964E-4</v>
      </c>
      <c r="D332" s="8">
        <v>66.41</v>
      </c>
      <c r="E332" s="8">
        <f t="shared" si="31"/>
        <v>3.9280125195618125E-2</v>
      </c>
      <c r="F332" s="8">
        <v>540</v>
      </c>
      <c r="G332" s="8">
        <f t="shared" si="32"/>
        <v>-6.439742410303588E-3</v>
      </c>
      <c r="H332" s="8">
        <v>5750</v>
      </c>
      <c r="I332" s="8">
        <f t="shared" si="33"/>
        <v>7.0052539404553416E-3</v>
      </c>
      <c r="J332" s="8">
        <v>473.28</v>
      </c>
      <c r="K332" s="8">
        <f t="shared" si="34"/>
        <v>3.8486856541010146E-2</v>
      </c>
      <c r="L332" s="8">
        <v>270077.04688491672</v>
      </c>
      <c r="M332" s="12">
        <f t="shared" si="35"/>
        <v>-6.6350834191549876E-3</v>
      </c>
    </row>
    <row r="333" spans="1:13" ht="15.6" x14ac:dyDescent="0.3">
      <c r="A333" s="7">
        <v>44313</v>
      </c>
      <c r="B333" s="8">
        <v>1087.21</v>
      </c>
      <c r="C333" s="8">
        <f t="shared" si="30"/>
        <v>4.1655121455620127E-3</v>
      </c>
      <c r="D333" s="8">
        <v>66.41</v>
      </c>
      <c r="E333" s="8">
        <f t="shared" si="31"/>
        <v>0</v>
      </c>
      <c r="F333" s="8">
        <v>541.51</v>
      </c>
      <c r="G333" s="8">
        <f t="shared" si="32"/>
        <v>2.7962962962962794E-3</v>
      </c>
      <c r="H333" s="8">
        <v>5840.5</v>
      </c>
      <c r="I333" s="8">
        <f t="shared" si="33"/>
        <v>1.573913043478261E-2</v>
      </c>
      <c r="J333" s="8">
        <v>472.24</v>
      </c>
      <c r="K333" s="8">
        <f t="shared" si="34"/>
        <v>-2.1974306964164208E-3</v>
      </c>
      <c r="L333" s="8">
        <v>273474.17565917969</v>
      </c>
      <c r="M333" s="12">
        <f t="shared" si="35"/>
        <v>1.2578369074475716E-2</v>
      </c>
    </row>
    <row r="334" spans="1:13" ht="15.6" x14ac:dyDescent="0.3">
      <c r="A334" s="7">
        <v>44314</v>
      </c>
      <c r="B334" s="8">
        <v>1085</v>
      </c>
      <c r="C334" s="8">
        <f t="shared" si="30"/>
        <v>-2.032725968304225E-3</v>
      </c>
      <c r="D334" s="8">
        <v>65.98</v>
      </c>
      <c r="E334" s="8">
        <f t="shared" si="31"/>
        <v>-6.4749284746272043E-3</v>
      </c>
      <c r="F334" s="8">
        <v>541.51</v>
      </c>
      <c r="G334" s="8">
        <f t="shared" si="32"/>
        <v>0</v>
      </c>
      <c r="H334" s="8">
        <v>5765</v>
      </c>
      <c r="I334" s="8">
        <f t="shared" si="33"/>
        <v>-1.2926975430185771E-2</v>
      </c>
      <c r="J334" s="8">
        <v>464.23</v>
      </c>
      <c r="K334" s="8">
        <f t="shared" si="34"/>
        <v>-1.6961714382517343E-2</v>
      </c>
      <c r="L334" s="8">
        <v>273072.79248046881</v>
      </c>
      <c r="M334" s="12">
        <f t="shared" si="35"/>
        <v>-1.4677187626341277E-3</v>
      </c>
    </row>
    <row r="335" spans="1:13" ht="15.6" x14ac:dyDescent="0.3">
      <c r="A335" s="7">
        <v>44315</v>
      </c>
      <c r="B335" s="8">
        <v>1084.83</v>
      </c>
      <c r="C335" s="8">
        <f t="shared" si="30"/>
        <v>-1.5668202764983663E-4</v>
      </c>
      <c r="D335" s="8">
        <v>66.010000000000005</v>
      </c>
      <c r="E335" s="8">
        <f t="shared" si="31"/>
        <v>4.5468323734466708E-4</v>
      </c>
      <c r="F335" s="8">
        <v>550</v>
      </c>
      <c r="G335" s="8">
        <f t="shared" si="32"/>
        <v>1.5678380823992186E-2</v>
      </c>
      <c r="H335" s="8">
        <v>5755</v>
      </c>
      <c r="I335" s="8">
        <f t="shared" si="33"/>
        <v>-1.7346053772766695E-3</v>
      </c>
      <c r="J335" s="8">
        <v>456.77</v>
      </c>
      <c r="K335" s="8">
        <f t="shared" si="34"/>
        <v>-1.6069620662171845E-2</v>
      </c>
      <c r="L335" s="8">
        <v>272110.57545105001</v>
      </c>
      <c r="M335" s="12">
        <f t="shared" si="35"/>
        <v>-3.5236649564332474E-3</v>
      </c>
    </row>
    <row r="336" spans="1:13" ht="15.6" x14ac:dyDescent="0.3">
      <c r="A336" s="7">
        <v>44316</v>
      </c>
      <c r="B336" s="8">
        <v>1091.82</v>
      </c>
      <c r="C336" s="8">
        <f t="shared" si="30"/>
        <v>6.443405879262197E-3</v>
      </c>
      <c r="D336" s="8">
        <v>64.989999999999995</v>
      </c>
      <c r="E336" s="8">
        <f t="shared" si="31"/>
        <v>-1.5452204211483262E-2</v>
      </c>
      <c r="F336" s="8">
        <v>525</v>
      </c>
      <c r="G336" s="8">
        <f t="shared" si="32"/>
        <v>-4.5454545454545456E-2</v>
      </c>
      <c r="H336" s="8">
        <v>5738.5</v>
      </c>
      <c r="I336" s="8">
        <f t="shared" si="33"/>
        <v>-2.8670721112076455E-3</v>
      </c>
      <c r="J336" s="8">
        <v>456.7</v>
      </c>
      <c r="K336" s="8">
        <f t="shared" si="34"/>
        <v>-1.5324999452677099E-4</v>
      </c>
      <c r="L336" s="8">
        <v>270679.6819505617</v>
      </c>
      <c r="M336" s="12">
        <f t="shared" si="35"/>
        <v>-5.2585001450842659E-3</v>
      </c>
    </row>
    <row r="337" spans="1:13" ht="15.6" x14ac:dyDescent="0.3">
      <c r="A337" s="7">
        <v>44319</v>
      </c>
      <c r="B337" s="8">
        <v>1098.3</v>
      </c>
      <c r="C337" s="8">
        <f t="shared" si="30"/>
        <v>5.9350442380612361E-3</v>
      </c>
      <c r="D337" s="8">
        <v>67.569999999999993</v>
      </c>
      <c r="E337" s="8">
        <f t="shared" si="31"/>
        <v>3.9698415140790866E-2</v>
      </c>
      <c r="F337" s="8">
        <v>540</v>
      </c>
      <c r="G337" s="8">
        <f t="shared" si="32"/>
        <v>2.8571428571428571E-2</v>
      </c>
      <c r="H337" s="8">
        <v>5725</v>
      </c>
      <c r="I337" s="8">
        <f t="shared" si="33"/>
        <v>-2.3525311492550317E-3</v>
      </c>
      <c r="J337" s="8">
        <v>460.14</v>
      </c>
      <c r="K337" s="8">
        <f t="shared" si="34"/>
        <v>7.5322969126341097E-3</v>
      </c>
      <c r="L337" s="8">
        <v>273337.77794698073</v>
      </c>
      <c r="M337" s="12">
        <f t="shared" si="35"/>
        <v>9.8200795023267173E-3</v>
      </c>
    </row>
    <row r="338" spans="1:13" ht="15.6" x14ac:dyDescent="0.3">
      <c r="A338" s="7">
        <v>44320</v>
      </c>
      <c r="B338" s="8">
        <v>1119.82</v>
      </c>
      <c r="C338" s="8">
        <f t="shared" si="30"/>
        <v>1.9593917873076558E-2</v>
      </c>
      <c r="D338" s="8">
        <v>66.099999999999994</v>
      </c>
      <c r="E338" s="8">
        <f t="shared" si="31"/>
        <v>-2.1755216812194746E-2</v>
      </c>
      <c r="F338" s="8">
        <v>535</v>
      </c>
      <c r="G338" s="8">
        <f t="shared" si="32"/>
        <v>-9.2592592592592587E-3</v>
      </c>
      <c r="H338" s="8">
        <v>5610</v>
      </c>
      <c r="I338" s="8">
        <f t="shared" si="33"/>
        <v>-2.0087336244541485E-2</v>
      </c>
      <c r="J338" s="8">
        <v>476.53</v>
      </c>
      <c r="K338" s="8">
        <f t="shared" si="34"/>
        <v>3.5619594036597528E-2</v>
      </c>
      <c r="L338" s="8">
        <v>271342.25288024917</v>
      </c>
      <c r="M338" s="12">
        <f t="shared" si="35"/>
        <v>-7.300582750470107E-3</v>
      </c>
    </row>
    <row r="339" spans="1:13" ht="15.6" x14ac:dyDescent="0.3">
      <c r="A339" s="7">
        <v>44321</v>
      </c>
      <c r="B339" s="8">
        <v>1111.92</v>
      </c>
      <c r="C339" s="8">
        <f t="shared" si="30"/>
        <v>-7.0547052204817419E-3</v>
      </c>
      <c r="D339" s="8">
        <v>67.03</v>
      </c>
      <c r="E339" s="8">
        <f t="shared" si="31"/>
        <v>1.4069591527988002E-2</v>
      </c>
      <c r="F339" s="8">
        <v>525.11</v>
      </c>
      <c r="G339" s="8">
        <f t="shared" si="32"/>
        <v>-1.8485981308411191E-2</v>
      </c>
      <c r="H339" s="8">
        <v>5600</v>
      </c>
      <c r="I339" s="8">
        <f t="shared" si="33"/>
        <v>-1.7825311942959001E-3</v>
      </c>
      <c r="J339" s="8">
        <v>483.73</v>
      </c>
      <c r="K339" s="8">
        <f t="shared" si="34"/>
        <v>1.5109227121062779E-2</v>
      </c>
      <c r="L339" s="8">
        <v>273145.71715148911</v>
      </c>
      <c r="M339" s="12">
        <f t="shared" si="35"/>
        <v>6.6464557292367395E-3</v>
      </c>
    </row>
    <row r="340" spans="1:13" ht="15.6" x14ac:dyDescent="0.3">
      <c r="A340" s="7">
        <v>44322</v>
      </c>
      <c r="B340" s="8">
        <v>1119.98</v>
      </c>
      <c r="C340" s="8">
        <f t="shared" si="30"/>
        <v>7.2487229297071238E-3</v>
      </c>
      <c r="D340" s="8">
        <v>67.61</v>
      </c>
      <c r="E340" s="8">
        <f t="shared" si="31"/>
        <v>8.6528420110398071E-3</v>
      </c>
      <c r="F340" s="8">
        <v>531.40250000000003</v>
      </c>
      <c r="G340" s="8">
        <f t="shared" si="32"/>
        <v>1.1983203519262665E-2</v>
      </c>
      <c r="H340" s="8">
        <v>5602.5</v>
      </c>
      <c r="I340" s="8">
        <f t="shared" si="33"/>
        <v>4.4642857142857141E-4</v>
      </c>
      <c r="J340" s="8">
        <v>486.49</v>
      </c>
      <c r="K340" s="8">
        <f t="shared" si="34"/>
        <v>5.705662249602032E-3</v>
      </c>
      <c r="L340" s="8">
        <v>277317.625</v>
      </c>
      <c r="M340" s="12">
        <f t="shared" si="35"/>
        <v>1.5273561277173945E-2</v>
      </c>
    </row>
    <row r="341" spans="1:13" ht="15.6" x14ac:dyDescent="0.3">
      <c r="A341" s="7">
        <v>44333</v>
      </c>
      <c r="B341" s="8">
        <v>1124.05</v>
      </c>
      <c r="C341" s="8">
        <f t="shared" si="30"/>
        <v>3.6339934641689462E-3</v>
      </c>
      <c r="D341" s="8">
        <v>69.63</v>
      </c>
      <c r="E341" s="8">
        <f t="shared" si="31"/>
        <v>2.9877237095104217E-2</v>
      </c>
      <c r="F341" s="8">
        <v>535.5</v>
      </c>
      <c r="G341" s="8">
        <f t="shared" si="32"/>
        <v>7.7107277440357693E-3</v>
      </c>
      <c r="H341" s="8">
        <v>5600</v>
      </c>
      <c r="I341" s="8">
        <f t="shared" si="33"/>
        <v>-4.4622936189201248E-4</v>
      </c>
      <c r="J341" s="8">
        <v>482.83</v>
      </c>
      <c r="K341" s="8">
        <f t="shared" si="34"/>
        <v>-7.5232789985406169E-3</v>
      </c>
      <c r="L341" s="8">
        <v>283860</v>
      </c>
      <c r="M341" s="12">
        <f t="shared" si="35"/>
        <v>2.3591630715862361E-2</v>
      </c>
    </row>
    <row r="342" spans="1:13" ht="15.6" x14ac:dyDescent="0.3">
      <c r="A342" s="7">
        <v>44334</v>
      </c>
      <c r="B342" s="8">
        <v>1128.97</v>
      </c>
      <c r="C342" s="8">
        <f t="shared" si="30"/>
        <v>4.3770294915707244E-3</v>
      </c>
      <c r="D342" s="8">
        <v>70.930000000000007</v>
      </c>
      <c r="E342" s="8">
        <f t="shared" si="31"/>
        <v>1.8670113456843478E-2</v>
      </c>
      <c r="F342" s="8">
        <v>530</v>
      </c>
      <c r="G342" s="8">
        <f t="shared" si="32"/>
        <v>-1.027077497665733E-2</v>
      </c>
      <c r="H342" s="8">
        <v>5600</v>
      </c>
      <c r="I342" s="8">
        <f t="shared" si="33"/>
        <v>0</v>
      </c>
      <c r="J342" s="8">
        <v>481.48</v>
      </c>
      <c r="K342" s="8">
        <f t="shared" si="34"/>
        <v>-2.7960151606154669E-3</v>
      </c>
      <c r="L342" s="8">
        <v>284839.50744628912</v>
      </c>
      <c r="M342" s="12">
        <f t="shared" si="35"/>
        <v>3.4506709162584396E-3</v>
      </c>
    </row>
    <row r="343" spans="1:13" ht="15.6" x14ac:dyDescent="0.3">
      <c r="A343" s="7">
        <v>44335</v>
      </c>
      <c r="B343" s="8">
        <v>1125.56</v>
      </c>
      <c r="C343" s="8">
        <f t="shared" si="30"/>
        <v>-3.0204522706538542E-3</v>
      </c>
      <c r="D343" s="8">
        <v>70.02</v>
      </c>
      <c r="E343" s="8">
        <f t="shared" si="31"/>
        <v>-1.2829550260820678E-2</v>
      </c>
      <c r="F343" s="8">
        <v>530.04999999999995</v>
      </c>
      <c r="G343" s="8">
        <f t="shared" si="32"/>
        <v>9.4339622641423628E-5</v>
      </c>
      <c r="H343" s="8">
        <v>5550</v>
      </c>
      <c r="I343" s="8">
        <f t="shared" si="33"/>
        <v>-8.9285714285714281E-3</v>
      </c>
      <c r="J343" s="8">
        <v>480.06</v>
      </c>
      <c r="K343" s="8">
        <f t="shared" si="34"/>
        <v>-2.949239843814937E-3</v>
      </c>
      <c r="L343" s="8">
        <v>287029.96222876012</v>
      </c>
      <c r="M343" s="12">
        <f t="shared" si="35"/>
        <v>7.6901368146202352E-3</v>
      </c>
    </row>
    <row r="344" spans="1:13" ht="15.6" x14ac:dyDescent="0.3">
      <c r="A344" s="7">
        <v>44336</v>
      </c>
      <c r="B344" s="8">
        <v>1121.48</v>
      </c>
      <c r="C344" s="8">
        <f t="shared" si="30"/>
        <v>-3.6248622907707516E-3</v>
      </c>
      <c r="D344" s="8">
        <v>70</v>
      </c>
      <c r="E344" s="8">
        <f t="shared" si="31"/>
        <v>-2.8563267637812085E-4</v>
      </c>
      <c r="F344" s="8">
        <v>536.26250000000005</v>
      </c>
      <c r="G344" s="8">
        <f t="shared" si="32"/>
        <v>1.1720592396943856E-2</v>
      </c>
      <c r="H344" s="8">
        <v>5550.33</v>
      </c>
      <c r="I344" s="8">
        <f t="shared" si="33"/>
        <v>5.9459459459446347E-5</v>
      </c>
      <c r="J344" s="8">
        <v>477.12</v>
      </c>
      <c r="K344" s="8">
        <f t="shared" si="34"/>
        <v>-6.1242344706911589E-3</v>
      </c>
      <c r="L344" s="8">
        <v>287539.0532037355</v>
      </c>
      <c r="M344" s="12">
        <f t="shared" si="35"/>
        <v>1.7736509841074944E-3</v>
      </c>
    </row>
    <row r="345" spans="1:13" ht="15.6" x14ac:dyDescent="0.3">
      <c r="A345" s="7">
        <v>44337</v>
      </c>
      <c r="B345" s="8">
        <v>1149.73</v>
      </c>
      <c r="C345" s="8">
        <f t="shared" si="30"/>
        <v>2.518992759567714E-2</v>
      </c>
      <c r="D345" s="8">
        <v>71.7</v>
      </c>
      <c r="E345" s="8">
        <f t="shared" si="31"/>
        <v>2.4285714285714327E-2</v>
      </c>
      <c r="F345" s="8">
        <v>540</v>
      </c>
      <c r="G345" s="8">
        <f t="shared" si="32"/>
        <v>6.9695345096850037E-3</v>
      </c>
      <c r="H345" s="8">
        <v>5798</v>
      </c>
      <c r="I345" s="8">
        <f t="shared" si="33"/>
        <v>4.462257199121495E-2</v>
      </c>
      <c r="J345" s="8">
        <v>480</v>
      </c>
      <c r="K345" s="8">
        <f t="shared" si="34"/>
        <v>6.0362173038229277E-3</v>
      </c>
      <c r="L345" s="8">
        <v>287322.77397888148</v>
      </c>
      <c r="M345" s="12">
        <f t="shared" si="35"/>
        <v>-7.5217339155935956E-4</v>
      </c>
    </row>
    <row r="346" spans="1:13" ht="15.6" x14ac:dyDescent="0.3">
      <c r="A346" s="7">
        <v>44340</v>
      </c>
      <c r="B346" s="8">
        <v>1141.1300000000001</v>
      </c>
      <c r="C346" s="8">
        <f t="shared" si="30"/>
        <v>-7.4800170474806334E-3</v>
      </c>
      <c r="D346" s="8">
        <v>70.56</v>
      </c>
      <c r="E346" s="8">
        <f t="shared" si="31"/>
        <v>-1.5899581589958165E-2</v>
      </c>
      <c r="F346" s="8">
        <v>545</v>
      </c>
      <c r="G346" s="8">
        <f t="shared" si="32"/>
        <v>9.2592592592592587E-3</v>
      </c>
      <c r="H346" s="8">
        <v>5760.75</v>
      </c>
      <c r="I346" s="8">
        <f t="shared" si="33"/>
        <v>-6.4246291824767163E-3</v>
      </c>
      <c r="J346" s="8">
        <v>479.89</v>
      </c>
      <c r="K346" s="8">
        <f t="shared" si="34"/>
        <v>-2.291666666666951E-4</v>
      </c>
      <c r="L346" s="8">
        <v>288438.03201477038</v>
      </c>
      <c r="M346" s="12">
        <f t="shared" si="35"/>
        <v>3.8815511226091251E-3</v>
      </c>
    </row>
    <row r="347" spans="1:13" ht="15.6" x14ac:dyDescent="0.3">
      <c r="A347" s="7">
        <v>44341</v>
      </c>
      <c r="B347" s="8">
        <v>1130.26</v>
      </c>
      <c r="C347" s="8">
        <f t="shared" si="30"/>
        <v>-9.5256456319614043E-3</v>
      </c>
      <c r="D347" s="8">
        <v>72</v>
      </c>
      <c r="E347" s="8">
        <f t="shared" si="31"/>
        <v>2.040816326530609E-2</v>
      </c>
      <c r="F347" s="8">
        <v>537.6</v>
      </c>
      <c r="G347" s="8">
        <f t="shared" si="32"/>
        <v>-1.3577981651376105E-2</v>
      </c>
      <c r="H347" s="8">
        <v>5750</v>
      </c>
      <c r="I347" s="8">
        <f t="shared" si="33"/>
        <v>-1.8660764657379681E-3</v>
      </c>
      <c r="J347" s="8">
        <v>487.2</v>
      </c>
      <c r="K347" s="8">
        <f t="shared" si="34"/>
        <v>1.5232657484006757E-2</v>
      </c>
      <c r="L347" s="8">
        <v>290883.82125854492</v>
      </c>
      <c r="M347" s="12">
        <f t="shared" si="35"/>
        <v>8.4794270252450711E-3</v>
      </c>
    </row>
    <row r="348" spans="1:13" ht="15.6" x14ac:dyDescent="0.3">
      <c r="A348" s="7">
        <v>44342</v>
      </c>
      <c r="B348" s="8">
        <v>1139.75</v>
      </c>
      <c r="C348" s="8">
        <f t="shared" si="30"/>
        <v>8.3962981968750631E-3</v>
      </c>
      <c r="D348" s="8">
        <v>74</v>
      </c>
      <c r="E348" s="8">
        <f t="shared" si="31"/>
        <v>2.7777777777777776E-2</v>
      </c>
      <c r="F348" s="8">
        <v>540</v>
      </c>
      <c r="G348" s="8">
        <f t="shared" si="32"/>
        <v>4.4642857142856715E-3</v>
      </c>
      <c r="H348" s="8">
        <v>5745</v>
      </c>
      <c r="I348" s="8">
        <f t="shared" si="33"/>
        <v>-8.6956521739130438E-4</v>
      </c>
      <c r="J348" s="8">
        <v>482.68</v>
      </c>
      <c r="K348" s="8">
        <f t="shared" si="34"/>
        <v>-9.2775041050902757E-3</v>
      </c>
      <c r="L348" s="8">
        <v>292800.20751953119</v>
      </c>
      <c r="M348" s="12">
        <f t="shared" si="35"/>
        <v>6.5881500479978124E-3</v>
      </c>
    </row>
    <row r="349" spans="1:13" ht="15.6" x14ac:dyDescent="0.3">
      <c r="A349" s="7">
        <v>44343</v>
      </c>
      <c r="B349" s="8">
        <v>1161.71</v>
      </c>
      <c r="C349" s="8">
        <f t="shared" si="30"/>
        <v>1.9267383198069785E-2</v>
      </c>
      <c r="D349" s="8">
        <v>75.510000000000005</v>
      </c>
      <c r="E349" s="8">
        <f t="shared" si="31"/>
        <v>2.0405405405405475E-2</v>
      </c>
      <c r="F349" s="8">
        <v>540.14</v>
      </c>
      <c r="G349" s="8">
        <f t="shared" si="32"/>
        <v>2.59259259259234E-4</v>
      </c>
      <c r="H349" s="8">
        <v>5678.1</v>
      </c>
      <c r="I349" s="8">
        <f t="shared" si="33"/>
        <v>-1.1644908616187926E-2</v>
      </c>
      <c r="J349" s="8">
        <v>493.54</v>
      </c>
      <c r="K349" s="8">
        <f t="shared" si="34"/>
        <v>2.2499378470208033E-2</v>
      </c>
      <c r="L349" s="8">
        <v>292696.06089050323</v>
      </c>
      <c r="M349" s="12">
        <f t="shared" si="35"/>
        <v>-3.5569178693637706E-4</v>
      </c>
    </row>
    <row r="350" spans="1:13" ht="15.6" x14ac:dyDescent="0.3">
      <c r="A350" s="7">
        <v>44344</v>
      </c>
      <c r="B350" s="8">
        <v>1197.3599999999999</v>
      </c>
      <c r="C350" s="8">
        <f t="shared" si="30"/>
        <v>3.0687520982000553E-2</v>
      </c>
      <c r="D350" s="8">
        <v>75.5</v>
      </c>
      <c r="E350" s="8">
        <f t="shared" si="31"/>
        <v>-1.3243279035896061E-4</v>
      </c>
      <c r="F350" s="8">
        <v>540.01</v>
      </c>
      <c r="G350" s="8">
        <f t="shared" si="32"/>
        <v>-2.4067834265189666E-4</v>
      </c>
      <c r="H350" s="8">
        <v>5701.4</v>
      </c>
      <c r="I350" s="8">
        <f t="shared" si="33"/>
        <v>4.1034853207937991E-3</v>
      </c>
      <c r="J350" s="8">
        <v>502.72</v>
      </c>
      <c r="K350" s="8">
        <f t="shared" si="34"/>
        <v>1.8600316083802745E-2</v>
      </c>
      <c r="L350" s="8">
        <v>294792.36919403082</v>
      </c>
      <c r="M350" s="12">
        <f t="shared" si="35"/>
        <v>7.162065308121161E-3</v>
      </c>
    </row>
    <row r="351" spans="1:13" ht="15.6" x14ac:dyDescent="0.3">
      <c r="A351" s="7">
        <v>44347</v>
      </c>
      <c r="B351" s="8">
        <v>1212.3399999999999</v>
      </c>
      <c r="C351" s="8">
        <f t="shared" si="30"/>
        <v>1.2510857219215623E-2</v>
      </c>
      <c r="D351" s="8">
        <v>78.180000000000007</v>
      </c>
      <c r="E351" s="8">
        <f t="shared" si="31"/>
        <v>3.5496688741721946E-2</v>
      </c>
      <c r="F351" s="8">
        <v>545</v>
      </c>
      <c r="G351" s="8">
        <f t="shared" si="32"/>
        <v>9.2405696190811445E-3</v>
      </c>
      <c r="H351" s="8">
        <v>5682.5</v>
      </c>
      <c r="I351" s="8">
        <f t="shared" si="33"/>
        <v>-3.314975269232055E-3</v>
      </c>
      <c r="J351" s="8">
        <v>519.69000000000005</v>
      </c>
      <c r="K351" s="8">
        <f t="shared" si="34"/>
        <v>3.3756365372374336E-2</v>
      </c>
      <c r="L351" s="8">
        <v>293027.11938045209</v>
      </c>
      <c r="M351" s="12">
        <f t="shared" si="35"/>
        <v>-5.988112305637238E-3</v>
      </c>
    </row>
    <row r="352" spans="1:13" ht="15.6" x14ac:dyDescent="0.3">
      <c r="A352" s="7">
        <v>44348</v>
      </c>
      <c r="B352" s="8">
        <v>1199.3900000000001</v>
      </c>
      <c r="C352" s="8">
        <f t="shared" si="30"/>
        <v>-1.068182193114128E-2</v>
      </c>
      <c r="D352" s="8">
        <v>79</v>
      </c>
      <c r="E352" s="8">
        <f t="shared" si="31"/>
        <v>1.0488616014325826E-2</v>
      </c>
      <c r="F352" s="8">
        <v>550</v>
      </c>
      <c r="G352" s="8">
        <f t="shared" si="32"/>
        <v>9.1743119266055051E-3</v>
      </c>
      <c r="H352" s="8">
        <v>5700</v>
      </c>
      <c r="I352" s="8">
        <f t="shared" si="33"/>
        <v>3.0796304443466782E-3</v>
      </c>
      <c r="J352" s="8">
        <v>522.89</v>
      </c>
      <c r="K352" s="8">
        <f t="shared" si="34"/>
        <v>6.1575169812771681E-3</v>
      </c>
      <c r="L352" s="8">
        <v>290861.93887577951</v>
      </c>
      <c r="M352" s="12">
        <f t="shared" si="35"/>
        <v>-7.3890106460126441E-3</v>
      </c>
    </row>
    <row r="353" spans="1:13" ht="15.6" x14ac:dyDescent="0.3">
      <c r="A353" s="7">
        <v>44349</v>
      </c>
      <c r="B353" s="8">
        <v>1211.17</v>
      </c>
      <c r="C353" s="8">
        <f t="shared" si="30"/>
        <v>9.8216593434995881E-3</v>
      </c>
      <c r="D353" s="8">
        <v>78</v>
      </c>
      <c r="E353" s="8">
        <f t="shared" si="31"/>
        <v>-1.2658227848101266E-2</v>
      </c>
      <c r="F353" s="8">
        <v>547.73749999999995</v>
      </c>
      <c r="G353" s="8">
        <f t="shared" si="32"/>
        <v>-4.113636363636446E-3</v>
      </c>
      <c r="H353" s="8">
        <v>5586.33</v>
      </c>
      <c r="I353" s="8">
        <f t="shared" si="33"/>
        <v>-1.9942105263157907E-2</v>
      </c>
      <c r="J353" s="8">
        <v>522.35</v>
      </c>
      <c r="K353" s="8">
        <f t="shared" si="34"/>
        <v>-1.0327219874160219E-3</v>
      </c>
      <c r="L353" s="8">
        <v>293755</v>
      </c>
      <c r="M353" s="12">
        <f t="shared" si="35"/>
        <v>9.9465097956871248E-3</v>
      </c>
    </row>
    <row r="354" spans="1:13" ht="15.6" x14ac:dyDescent="0.3">
      <c r="A354" s="7">
        <v>44350</v>
      </c>
      <c r="B354" s="8">
        <v>1236.94</v>
      </c>
      <c r="C354" s="8">
        <f t="shared" si="30"/>
        <v>2.127694708422433E-2</v>
      </c>
      <c r="D354" s="8">
        <v>78</v>
      </c>
      <c r="E354" s="8">
        <f t="shared" si="31"/>
        <v>0</v>
      </c>
      <c r="F354" s="8">
        <v>550</v>
      </c>
      <c r="G354" s="8">
        <f t="shared" si="32"/>
        <v>4.1306282662772692E-3</v>
      </c>
      <c r="H354" s="8">
        <v>5688.84</v>
      </c>
      <c r="I354" s="8">
        <f t="shared" si="33"/>
        <v>1.8350151172594569E-2</v>
      </c>
      <c r="J354" s="8">
        <v>532.03</v>
      </c>
      <c r="K354" s="8">
        <f t="shared" si="34"/>
        <v>1.8531635876328036E-2</v>
      </c>
      <c r="L354" s="8">
        <v>288726.15817626938</v>
      </c>
      <c r="M354" s="12">
        <f t="shared" si="35"/>
        <v>-1.7119170137463592E-2</v>
      </c>
    </row>
    <row r="355" spans="1:13" ht="15.6" x14ac:dyDescent="0.3">
      <c r="A355" s="7">
        <v>44351</v>
      </c>
      <c r="B355" s="8">
        <v>1239.8499999999999</v>
      </c>
      <c r="C355" s="8">
        <f t="shared" si="30"/>
        <v>2.3525797532619646E-3</v>
      </c>
      <c r="D355" s="8">
        <v>76.400000000000006</v>
      </c>
      <c r="E355" s="8">
        <f t="shared" si="31"/>
        <v>-2.051282051282044E-2</v>
      </c>
      <c r="F355" s="8">
        <v>545.95000000000005</v>
      </c>
      <c r="G355" s="8">
        <f t="shared" si="32"/>
        <v>-7.3636363636362806E-3</v>
      </c>
      <c r="H355" s="8">
        <v>5715.31</v>
      </c>
      <c r="I355" s="8">
        <f t="shared" si="33"/>
        <v>4.6529696739581799E-3</v>
      </c>
      <c r="J355" s="8">
        <v>528.03</v>
      </c>
      <c r="K355" s="8">
        <f t="shared" si="34"/>
        <v>-7.5183730240775898E-3</v>
      </c>
      <c r="L355" s="8">
        <v>291974.10754394531</v>
      </c>
      <c r="M355" s="12">
        <f t="shared" si="35"/>
        <v>1.1249238337778297E-2</v>
      </c>
    </row>
    <row r="356" spans="1:13" ht="15.6" x14ac:dyDescent="0.3">
      <c r="A356" s="7">
        <v>44354</v>
      </c>
      <c r="B356" s="8">
        <v>1273.45</v>
      </c>
      <c r="C356" s="8">
        <f t="shared" si="30"/>
        <v>2.7100052425696769E-2</v>
      </c>
      <c r="D356" s="8">
        <v>79.989999999999995</v>
      </c>
      <c r="E356" s="8">
        <f t="shared" si="31"/>
        <v>4.6989528795811371E-2</v>
      </c>
      <c r="F356" s="8">
        <v>550</v>
      </c>
      <c r="G356" s="8">
        <f t="shared" si="32"/>
        <v>7.4182617455810134E-3</v>
      </c>
      <c r="H356" s="8">
        <v>5706.67</v>
      </c>
      <c r="I356" s="8">
        <f t="shared" si="33"/>
        <v>-1.511729022572761E-3</v>
      </c>
      <c r="J356" s="8">
        <v>538.79</v>
      </c>
      <c r="K356" s="8">
        <f t="shared" si="34"/>
        <v>2.0377630058898151E-2</v>
      </c>
      <c r="L356" s="8">
        <v>292107.20751953119</v>
      </c>
      <c r="M356" s="12">
        <f t="shared" si="35"/>
        <v>4.5586225677852712E-4</v>
      </c>
    </row>
    <row r="357" spans="1:13" ht="15.6" x14ac:dyDescent="0.3">
      <c r="A357" s="7">
        <v>44355</v>
      </c>
      <c r="B357" s="8">
        <v>1275.26</v>
      </c>
      <c r="C357" s="8">
        <f t="shared" si="30"/>
        <v>1.4213357414896112E-3</v>
      </c>
      <c r="D357" s="8">
        <v>78.47</v>
      </c>
      <c r="E357" s="8">
        <f t="shared" si="31"/>
        <v>-1.9002375296912066E-2</v>
      </c>
      <c r="F357" s="8">
        <v>557.83000000000004</v>
      </c>
      <c r="G357" s="8">
        <f t="shared" si="32"/>
        <v>1.423636363636371E-2</v>
      </c>
      <c r="H357" s="8">
        <v>5776.19</v>
      </c>
      <c r="I357" s="8">
        <f t="shared" si="33"/>
        <v>1.2182235874862139E-2</v>
      </c>
      <c r="J357" s="8">
        <v>532.16999999999996</v>
      </c>
      <c r="K357" s="8">
        <f t="shared" si="34"/>
        <v>-1.2286790771914856E-2</v>
      </c>
      <c r="L357" s="8">
        <v>291398.79248046881</v>
      </c>
      <c r="M357" s="12">
        <f t="shared" si="35"/>
        <v>-2.4251884952719515E-3</v>
      </c>
    </row>
    <row r="358" spans="1:13" ht="15.6" x14ac:dyDescent="0.3">
      <c r="A358" s="7">
        <v>44356</v>
      </c>
      <c r="B358" s="8">
        <v>1335.6</v>
      </c>
      <c r="C358" s="8">
        <f t="shared" si="30"/>
        <v>4.7315841475463763E-2</v>
      </c>
      <c r="D358" s="8">
        <v>78.12</v>
      </c>
      <c r="E358" s="8">
        <f t="shared" si="31"/>
        <v>-4.4603033006243697E-3</v>
      </c>
      <c r="F358" s="8">
        <v>555</v>
      </c>
      <c r="G358" s="8">
        <f t="shared" si="32"/>
        <v>-5.073230195579371E-3</v>
      </c>
      <c r="H358" s="8">
        <v>5715.12</v>
      </c>
      <c r="I358" s="8">
        <f t="shared" si="33"/>
        <v>-1.0572713155211258E-2</v>
      </c>
      <c r="J358" s="8">
        <v>530.61</v>
      </c>
      <c r="K358" s="8">
        <f t="shared" si="34"/>
        <v>-2.9313941033879127E-3</v>
      </c>
      <c r="L358" s="8">
        <v>293919.29241943359</v>
      </c>
      <c r="M358" s="12">
        <f t="shared" si="35"/>
        <v>8.6496581454905096E-3</v>
      </c>
    </row>
    <row r="359" spans="1:13" ht="15.6" x14ac:dyDescent="0.3">
      <c r="A359" s="7">
        <v>44357</v>
      </c>
      <c r="B359" s="8">
        <v>1306.26</v>
      </c>
      <c r="C359" s="8">
        <f t="shared" si="30"/>
        <v>-2.1967654986522853E-2</v>
      </c>
      <c r="D359" s="8">
        <v>79.16</v>
      </c>
      <c r="E359" s="8">
        <f t="shared" si="31"/>
        <v>1.331285202252934E-2</v>
      </c>
      <c r="F359" s="8">
        <v>550.01</v>
      </c>
      <c r="G359" s="8">
        <f t="shared" si="32"/>
        <v>-8.9909909909910071E-3</v>
      </c>
      <c r="H359" s="8">
        <v>5800</v>
      </c>
      <c r="I359" s="8">
        <f t="shared" si="33"/>
        <v>1.4851831632581662E-2</v>
      </c>
      <c r="J359" s="8">
        <v>533.49</v>
      </c>
      <c r="K359" s="8">
        <f t="shared" si="34"/>
        <v>5.4277152711030615E-3</v>
      </c>
      <c r="L359" s="8">
        <v>294169.25819763169</v>
      </c>
      <c r="M359" s="12">
        <f t="shared" si="35"/>
        <v>8.5045719911907951E-4</v>
      </c>
    </row>
    <row r="360" spans="1:13" ht="15.6" x14ac:dyDescent="0.3">
      <c r="A360" s="7">
        <v>44358</v>
      </c>
      <c r="B360" s="8">
        <v>1317.73</v>
      </c>
      <c r="C360" s="8">
        <f t="shared" si="30"/>
        <v>8.7807940226295126E-3</v>
      </c>
      <c r="D360" s="8">
        <v>78.08</v>
      </c>
      <c r="E360" s="8">
        <f t="shared" si="31"/>
        <v>-1.3643254168772085E-2</v>
      </c>
      <c r="F360" s="8">
        <v>553.00250000000005</v>
      </c>
      <c r="G360" s="8">
        <f t="shared" si="32"/>
        <v>5.4408101670879866E-3</v>
      </c>
      <c r="H360" s="8">
        <v>5799.5</v>
      </c>
      <c r="I360" s="8">
        <f t="shared" si="33"/>
        <v>-8.6206896551724131E-5</v>
      </c>
      <c r="J360" s="8">
        <v>535</v>
      </c>
      <c r="K360" s="8">
        <f t="shared" si="34"/>
        <v>2.8304185645466472E-3</v>
      </c>
      <c r="L360" s="8">
        <v>291560.2295208741</v>
      </c>
      <c r="M360" s="12">
        <f t="shared" si="35"/>
        <v>-8.8691411629585222E-3</v>
      </c>
    </row>
    <row r="361" spans="1:13" ht="15.6" x14ac:dyDescent="0.3">
      <c r="A361" s="7">
        <v>44361</v>
      </c>
      <c r="B361" s="8">
        <v>1319.03</v>
      </c>
      <c r="C361" s="8">
        <f t="shared" si="30"/>
        <v>9.8654504337000325E-4</v>
      </c>
      <c r="D361" s="8">
        <v>76.55</v>
      </c>
      <c r="E361" s="8">
        <f t="shared" si="31"/>
        <v>-1.9595286885245918E-2</v>
      </c>
      <c r="F361" s="8">
        <v>552</v>
      </c>
      <c r="G361" s="8">
        <f t="shared" si="32"/>
        <v>-1.8128308642366977E-3</v>
      </c>
      <c r="H361" s="8">
        <v>5799</v>
      </c>
      <c r="I361" s="8">
        <f t="shared" si="33"/>
        <v>-8.6214328821450129E-5</v>
      </c>
      <c r="J361" s="8">
        <v>553.19000000000005</v>
      </c>
      <c r="K361" s="8">
        <f t="shared" si="34"/>
        <v>3.40000000000001E-2</v>
      </c>
      <c r="L361" s="8">
        <v>289665.58862304688</v>
      </c>
      <c r="M361" s="12">
        <f t="shared" si="35"/>
        <v>-6.4982830509521779E-3</v>
      </c>
    </row>
    <row r="362" spans="1:13" ht="15.6" x14ac:dyDescent="0.3">
      <c r="A362" s="7">
        <v>44362</v>
      </c>
      <c r="B362" s="8">
        <v>1346.23</v>
      </c>
      <c r="C362" s="8">
        <f t="shared" si="30"/>
        <v>2.0621214073978641E-2</v>
      </c>
      <c r="D362" s="8">
        <v>75.430000000000007</v>
      </c>
      <c r="E362" s="8">
        <f t="shared" si="31"/>
        <v>-1.4630960156760162E-2</v>
      </c>
      <c r="F362" s="8">
        <v>555</v>
      </c>
      <c r="G362" s="8">
        <f t="shared" si="32"/>
        <v>5.434782608695652E-3</v>
      </c>
      <c r="H362" s="8">
        <v>5730.01</v>
      </c>
      <c r="I362" s="8">
        <f t="shared" si="33"/>
        <v>-1.1896878772202066E-2</v>
      </c>
      <c r="J362" s="8">
        <v>548.97</v>
      </c>
      <c r="K362" s="8">
        <f t="shared" si="34"/>
        <v>-7.6284820766825629E-3</v>
      </c>
      <c r="L362" s="8">
        <v>288003.85565948492</v>
      </c>
      <c r="M362" s="12">
        <f t="shared" si="35"/>
        <v>-5.736728934428008E-3</v>
      </c>
    </row>
    <row r="363" spans="1:13" ht="15.6" x14ac:dyDescent="0.3">
      <c r="A363" s="7">
        <v>44363</v>
      </c>
      <c r="B363" s="8">
        <v>1314.64</v>
      </c>
      <c r="C363" s="8">
        <f t="shared" si="30"/>
        <v>-2.3465529664321787E-2</v>
      </c>
      <c r="D363" s="8">
        <v>78.5</v>
      </c>
      <c r="E363" s="8">
        <f t="shared" si="31"/>
        <v>4.0699986742675234E-2</v>
      </c>
      <c r="F363" s="8">
        <v>555</v>
      </c>
      <c r="G363" s="8">
        <f t="shared" si="32"/>
        <v>0</v>
      </c>
      <c r="H363" s="8">
        <v>5750</v>
      </c>
      <c r="I363" s="8">
        <f t="shared" si="33"/>
        <v>3.4886501070678379E-3</v>
      </c>
      <c r="J363" s="8">
        <v>540.78</v>
      </c>
      <c r="K363" s="8">
        <f t="shared" si="34"/>
        <v>-1.491884802448231E-2</v>
      </c>
      <c r="L363" s="8">
        <v>290825.7886505127</v>
      </c>
      <c r="M363" s="12">
        <f t="shared" si="35"/>
        <v>9.7982472650096214E-3</v>
      </c>
    </row>
    <row r="364" spans="1:13" ht="15.6" x14ac:dyDescent="0.3">
      <c r="A364" s="7">
        <v>44364</v>
      </c>
      <c r="B364" s="8">
        <v>1294.99</v>
      </c>
      <c r="C364" s="8">
        <f t="shared" si="30"/>
        <v>-1.4947057749650163E-2</v>
      </c>
      <c r="D364" s="8">
        <v>77.33</v>
      </c>
      <c r="E364" s="8">
        <f t="shared" si="31"/>
        <v>-1.4904458598726137E-2</v>
      </c>
      <c r="F364" s="8">
        <v>550</v>
      </c>
      <c r="G364" s="8">
        <f t="shared" si="32"/>
        <v>-9.0090090090090089E-3</v>
      </c>
      <c r="H364" s="8">
        <v>5780</v>
      </c>
      <c r="I364" s="8">
        <f t="shared" si="33"/>
        <v>5.2173913043478265E-3</v>
      </c>
      <c r="J364" s="8">
        <v>529.57000000000005</v>
      </c>
      <c r="K364" s="8">
        <f t="shared" si="34"/>
        <v>-2.0729316912607574E-2</v>
      </c>
      <c r="L364" s="8">
        <v>276712.8076171875</v>
      </c>
      <c r="M364" s="12">
        <f t="shared" si="35"/>
        <v>-4.8527268158756236E-2</v>
      </c>
    </row>
    <row r="365" spans="1:13" ht="15.6" x14ac:dyDescent="0.3">
      <c r="A365" s="7">
        <v>44365</v>
      </c>
      <c r="B365" s="8">
        <v>1293.25</v>
      </c>
      <c r="C365" s="8">
        <f t="shared" si="30"/>
        <v>-1.343639719225638E-3</v>
      </c>
      <c r="D365" s="8">
        <v>76.790000000000006</v>
      </c>
      <c r="E365" s="8">
        <f t="shared" si="31"/>
        <v>-6.9830596146384588E-3</v>
      </c>
      <c r="F365" s="8">
        <v>541.17999999999995</v>
      </c>
      <c r="G365" s="8">
        <f t="shared" si="32"/>
        <v>-1.6036363636363727E-2</v>
      </c>
      <c r="H365" s="8">
        <v>5750</v>
      </c>
      <c r="I365" s="8">
        <f t="shared" si="33"/>
        <v>-5.1903114186851208E-3</v>
      </c>
      <c r="J365" s="8">
        <v>534.78</v>
      </c>
      <c r="K365" s="8">
        <f t="shared" si="34"/>
        <v>9.838170591234251E-3</v>
      </c>
      <c r="L365" s="8">
        <v>276676.35382080078</v>
      </c>
      <c r="M365" s="12">
        <f t="shared" si="35"/>
        <v>-1.3173873916652961E-4</v>
      </c>
    </row>
    <row r="366" spans="1:13" ht="15.6" x14ac:dyDescent="0.3">
      <c r="A366" s="7">
        <v>44368</v>
      </c>
      <c r="B366" s="8">
        <v>1282.51</v>
      </c>
      <c r="C366" s="8">
        <f t="shared" si="30"/>
        <v>-8.304658805335402E-3</v>
      </c>
      <c r="D366" s="8">
        <v>75.5</v>
      </c>
      <c r="E366" s="8">
        <f t="shared" si="31"/>
        <v>-1.679906237791387E-2</v>
      </c>
      <c r="F366" s="8">
        <v>538.34</v>
      </c>
      <c r="G366" s="8">
        <f t="shared" si="32"/>
        <v>-5.247791862226835E-3</v>
      </c>
      <c r="H366" s="8">
        <v>5750</v>
      </c>
      <c r="I366" s="8">
        <f t="shared" si="33"/>
        <v>0</v>
      </c>
      <c r="J366" s="8">
        <v>522.13</v>
      </c>
      <c r="K366" s="8">
        <f t="shared" si="34"/>
        <v>-2.3654586932944349E-2</v>
      </c>
      <c r="L366" s="8">
        <v>278851.70764160162</v>
      </c>
      <c r="M366" s="12">
        <f t="shared" si="35"/>
        <v>7.8624493591880427E-3</v>
      </c>
    </row>
    <row r="367" spans="1:13" ht="15.6" x14ac:dyDescent="0.3">
      <c r="A367" s="7">
        <v>44369</v>
      </c>
      <c r="B367" s="8">
        <v>1270</v>
      </c>
      <c r="C367" s="8">
        <f t="shared" si="30"/>
        <v>-9.7543099079149403E-3</v>
      </c>
      <c r="D367" s="8">
        <v>79.48</v>
      </c>
      <c r="E367" s="8">
        <f t="shared" si="31"/>
        <v>5.271523178807952E-2</v>
      </c>
      <c r="F367" s="8">
        <v>538.65499999999997</v>
      </c>
      <c r="G367" s="8">
        <f t="shared" si="32"/>
        <v>5.8513207266772094E-4</v>
      </c>
      <c r="H367" s="8">
        <v>5760</v>
      </c>
      <c r="I367" s="8">
        <f t="shared" si="33"/>
        <v>1.7391304347826088E-3</v>
      </c>
      <c r="J367" s="8">
        <v>526.69000000000005</v>
      </c>
      <c r="K367" s="8">
        <f t="shared" si="34"/>
        <v>8.7334571849923565E-3</v>
      </c>
      <c r="L367" s="8">
        <v>278879.10766601563</v>
      </c>
      <c r="M367" s="12">
        <f t="shared" si="35"/>
        <v>9.8260199464944966E-5</v>
      </c>
    </row>
    <row r="368" spans="1:13" ht="15.6" x14ac:dyDescent="0.3">
      <c r="A368" s="7">
        <v>44370</v>
      </c>
      <c r="B368" s="8">
        <v>1275.79</v>
      </c>
      <c r="C368" s="8">
        <f t="shared" si="30"/>
        <v>4.5590551181102076E-3</v>
      </c>
      <c r="D368" s="8">
        <v>80</v>
      </c>
      <c r="E368" s="8">
        <f t="shared" si="31"/>
        <v>6.5425264217412685E-3</v>
      </c>
      <c r="F368" s="8">
        <v>539.99</v>
      </c>
      <c r="G368" s="8">
        <f t="shared" si="32"/>
        <v>2.4783952622736936E-3</v>
      </c>
      <c r="H368" s="8">
        <v>5750</v>
      </c>
      <c r="I368" s="8">
        <f t="shared" si="33"/>
        <v>-1.736111111111111E-3</v>
      </c>
      <c r="J368" s="8">
        <v>524.34</v>
      </c>
      <c r="K368" s="8">
        <f t="shared" si="34"/>
        <v>-4.461827640547613E-3</v>
      </c>
      <c r="L368" s="8">
        <v>280712.25769042969</v>
      </c>
      <c r="M368" s="12">
        <f t="shared" si="35"/>
        <v>6.5732784350752971E-3</v>
      </c>
    </row>
    <row r="369" spans="1:13" ht="15.6" x14ac:dyDescent="0.3">
      <c r="A369" s="7">
        <v>44371</v>
      </c>
      <c r="B369" s="8">
        <v>1270</v>
      </c>
      <c r="C369" s="8">
        <f t="shared" si="30"/>
        <v>-4.5383644643710672E-3</v>
      </c>
      <c r="D369" s="8">
        <v>79.989999999999995</v>
      </c>
      <c r="E369" s="8">
        <f t="shared" si="31"/>
        <v>-1.2500000000006394E-4</v>
      </c>
      <c r="F369" s="8">
        <v>535.11</v>
      </c>
      <c r="G369" s="8">
        <f t="shared" si="32"/>
        <v>-9.0372043926739299E-3</v>
      </c>
      <c r="H369" s="8">
        <v>5760</v>
      </c>
      <c r="I369" s="8">
        <f t="shared" si="33"/>
        <v>1.7391304347826088E-3</v>
      </c>
      <c r="J369" s="8">
        <v>518.54</v>
      </c>
      <c r="K369" s="8">
        <f t="shared" si="34"/>
        <v>-1.1061524964717679E-2</v>
      </c>
      <c r="L369" s="8">
        <v>280544.79614257813</v>
      </c>
      <c r="M369" s="12">
        <f t="shared" si="35"/>
        <v>-5.9655944214676796E-4</v>
      </c>
    </row>
    <row r="370" spans="1:13" ht="15.6" x14ac:dyDescent="0.3">
      <c r="A370" s="7">
        <v>44372</v>
      </c>
      <c r="B370" s="8">
        <v>1247.25</v>
      </c>
      <c r="C370" s="8">
        <f t="shared" si="30"/>
        <v>-1.7913385826771655E-2</v>
      </c>
      <c r="D370" s="8">
        <v>77.790000000000006</v>
      </c>
      <c r="E370" s="8">
        <f t="shared" si="31"/>
        <v>-2.7503437929741078E-2</v>
      </c>
      <c r="F370" s="8">
        <v>532.99</v>
      </c>
      <c r="G370" s="8">
        <f t="shared" si="32"/>
        <v>-3.9618022462671312E-3</v>
      </c>
      <c r="H370" s="8">
        <v>5815</v>
      </c>
      <c r="I370" s="8">
        <f t="shared" si="33"/>
        <v>9.5486111111111119E-3</v>
      </c>
      <c r="J370" s="8">
        <v>510.22</v>
      </c>
      <c r="K370" s="8">
        <f t="shared" si="34"/>
        <v>-1.6045049562232301E-2</v>
      </c>
      <c r="L370" s="8">
        <v>279992.16699584952</v>
      </c>
      <c r="M370" s="12">
        <f t="shared" si="35"/>
        <v>-1.9698427998919286E-3</v>
      </c>
    </row>
    <row r="371" spans="1:13" ht="15.6" x14ac:dyDescent="0.3">
      <c r="A371" s="7">
        <v>44375</v>
      </c>
      <c r="B371" s="8">
        <v>1228.53</v>
      </c>
      <c r="C371" s="8">
        <f t="shared" si="30"/>
        <v>-1.5009019843656065E-2</v>
      </c>
      <c r="D371" s="8">
        <v>75.11</v>
      </c>
      <c r="E371" s="8">
        <f t="shared" si="31"/>
        <v>-3.4451729014012167E-2</v>
      </c>
      <c r="F371" s="8">
        <v>554.84</v>
      </c>
      <c r="G371" s="8">
        <f t="shared" si="32"/>
        <v>4.0995140621775311E-2</v>
      </c>
      <c r="H371" s="8">
        <v>5794.75</v>
      </c>
      <c r="I371" s="8">
        <f t="shared" si="33"/>
        <v>-3.4823731728288909E-3</v>
      </c>
      <c r="J371" s="8">
        <v>525.63</v>
      </c>
      <c r="K371" s="8">
        <f t="shared" si="34"/>
        <v>3.020265767708041E-2</v>
      </c>
      <c r="L371" s="8">
        <v>278560.86346972547</v>
      </c>
      <c r="M371" s="12">
        <f t="shared" si="35"/>
        <v>-5.1119413142199114E-3</v>
      </c>
    </row>
    <row r="372" spans="1:13" ht="15.6" x14ac:dyDescent="0.3">
      <c r="A372" s="7">
        <v>44376</v>
      </c>
      <c r="B372" s="8">
        <v>1277.75</v>
      </c>
      <c r="C372" s="8">
        <f t="shared" si="30"/>
        <v>4.006414169780146E-2</v>
      </c>
      <c r="D372" s="8">
        <v>75.45</v>
      </c>
      <c r="E372" s="8">
        <f t="shared" si="31"/>
        <v>4.526694181866641E-3</v>
      </c>
      <c r="F372" s="8">
        <v>573.22</v>
      </c>
      <c r="G372" s="8">
        <f t="shared" si="32"/>
        <v>3.3126667147285696E-2</v>
      </c>
      <c r="H372" s="8">
        <v>5800</v>
      </c>
      <c r="I372" s="8">
        <f t="shared" si="33"/>
        <v>9.0599249320505633E-4</v>
      </c>
      <c r="J372" s="8">
        <v>544.67999999999995</v>
      </c>
      <c r="K372" s="8">
        <f t="shared" si="34"/>
        <v>3.6242223617373351E-2</v>
      </c>
      <c r="L372" s="8">
        <v>278081.70770263672</v>
      </c>
      <c r="M372" s="12">
        <f t="shared" si="35"/>
        <v>-1.7201115803578471E-3</v>
      </c>
    </row>
    <row r="373" spans="1:13" ht="15.6" x14ac:dyDescent="0.3">
      <c r="A373" s="7">
        <v>44377</v>
      </c>
      <c r="B373" s="8">
        <v>1254.1400000000001</v>
      </c>
      <c r="C373" s="8">
        <f t="shared" si="30"/>
        <v>-1.8477792995499825E-2</v>
      </c>
      <c r="D373" s="8">
        <v>75.2</v>
      </c>
      <c r="E373" s="8">
        <f t="shared" si="31"/>
        <v>-3.3134526176275677E-3</v>
      </c>
      <c r="F373" s="8">
        <v>581.79999999999995</v>
      </c>
      <c r="G373" s="8">
        <f t="shared" si="32"/>
        <v>1.496807508460962E-2</v>
      </c>
      <c r="H373" s="8">
        <v>5829.916666666667</v>
      </c>
      <c r="I373" s="8">
        <f t="shared" si="33"/>
        <v>5.1580459770115463E-3</v>
      </c>
      <c r="J373" s="8">
        <v>545.20000000000005</v>
      </c>
      <c r="K373" s="8">
        <f t="shared" si="34"/>
        <v>9.5468899170172495E-4</v>
      </c>
      <c r="L373" s="8">
        <v>279963.49852783227</v>
      </c>
      <c r="M373" s="12">
        <f t="shared" si="35"/>
        <v>6.7670428261603684E-3</v>
      </c>
    </row>
    <row r="374" spans="1:13" ht="15.6" x14ac:dyDescent="0.3">
      <c r="A374" s="7">
        <v>44378</v>
      </c>
      <c r="B374" s="8">
        <v>1262.31</v>
      </c>
      <c r="C374" s="8">
        <f t="shared" si="30"/>
        <v>6.5144242269601837E-3</v>
      </c>
      <c r="D374" s="8">
        <v>77.08</v>
      </c>
      <c r="E374" s="8">
        <f t="shared" si="31"/>
        <v>2.4999999999999939E-2</v>
      </c>
      <c r="F374" s="8">
        <v>565.505</v>
      </c>
      <c r="G374" s="8">
        <f t="shared" si="32"/>
        <v>-2.8007906497077965E-2</v>
      </c>
      <c r="H374" s="8">
        <v>5895</v>
      </c>
      <c r="I374" s="8">
        <f t="shared" si="33"/>
        <v>1.1163681584928262E-2</v>
      </c>
      <c r="J374" s="8">
        <v>535.5</v>
      </c>
      <c r="K374" s="8">
        <f t="shared" si="34"/>
        <v>-1.7791636096845278E-2</v>
      </c>
      <c r="L374" s="8">
        <v>280325.82969299331</v>
      </c>
      <c r="M374" s="12">
        <f t="shared" si="35"/>
        <v>1.2942085917140417E-3</v>
      </c>
    </row>
    <row r="375" spans="1:13" ht="15.6" x14ac:dyDescent="0.3">
      <c r="A375" s="7">
        <v>44379</v>
      </c>
      <c r="B375" s="8">
        <v>1247.6600000000001</v>
      </c>
      <c r="C375" s="8">
        <f t="shared" si="30"/>
        <v>-1.1605706997488623E-2</v>
      </c>
      <c r="D375" s="8">
        <v>77.010000000000005</v>
      </c>
      <c r="E375" s="8">
        <f t="shared" si="31"/>
        <v>-9.0814737934604545E-4</v>
      </c>
      <c r="F375" s="8">
        <v>563</v>
      </c>
      <c r="G375" s="8">
        <f t="shared" si="32"/>
        <v>-4.4296690568606739E-3</v>
      </c>
      <c r="H375" s="8">
        <v>5848.3055555555557</v>
      </c>
      <c r="I375" s="8">
        <f t="shared" si="33"/>
        <v>-7.9210253510507787E-3</v>
      </c>
      <c r="J375" s="8">
        <v>528.9</v>
      </c>
      <c r="K375" s="8">
        <f t="shared" si="34"/>
        <v>-1.2324929971988838E-2</v>
      </c>
      <c r="L375" s="8">
        <v>281383.41702636698</v>
      </c>
      <c r="M375" s="12">
        <f t="shared" si="35"/>
        <v>3.7727074045653002E-3</v>
      </c>
    </row>
    <row r="376" spans="1:13" ht="15.6" x14ac:dyDescent="0.3">
      <c r="A376" s="7">
        <v>44382</v>
      </c>
      <c r="B376" s="8">
        <v>1242.55</v>
      </c>
      <c r="C376" s="8">
        <f t="shared" si="30"/>
        <v>-4.095667088790317E-3</v>
      </c>
      <c r="D376" s="8">
        <v>78</v>
      </c>
      <c r="E376" s="8">
        <f t="shared" si="31"/>
        <v>1.2855473315153809E-2</v>
      </c>
      <c r="F376" s="8">
        <v>544</v>
      </c>
      <c r="G376" s="8">
        <f t="shared" si="32"/>
        <v>-3.3747779751332148E-2</v>
      </c>
      <c r="H376" s="8">
        <v>5854.4351851851852</v>
      </c>
      <c r="I376" s="8">
        <f t="shared" si="33"/>
        <v>1.0481035184296697E-3</v>
      </c>
      <c r="J376" s="8">
        <v>521.37</v>
      </c>
      <c r="K376" s="8">
        <f t="shared" si="34"/>
        <v>-1.4237095859330636E-2</v>
      </c>
      <c r="L376" s="8">
        <v>281887.39728355408</v>
      </c>
      <c r="M376" s="12">
        <f t="shared" si="35"/>
        <v>1.7910801656796694E-3</v>
      </c>
    </row>
    <row r="377" spans="1:13" ht="15.6" x14ac:dyDescent="0.3">
      <c r="A377" s="7">
        <v>44383</v>
      </c>
      <c r="B377" s="8">
        <v>1237</v>
      </c>
      <c r="C377" s="8">
        <f t="shared" si="30"/>
        <v>-4.4666210615266627E-3</v>
      </c>
      <c r="D377" s="8">
        <v>77.010000000000005</v>
      </c>
      <c r="E377" s="8">
        <f t="shared" si="31"/>
        <v>-1.2692307692307626E-2</v>
      </c>
      <c r="F377" s="8">
        <v>545</v>
      </c>
      <c r="G377" s="8">
        <f t="shared" si="32"/>
        <v>1.838235294117647E-3</v>
      </c>
      <c r="H377" s="8">
        <v>5820</v>
      </c>
      <c r="I377" s="8">
        <f t="shared" si="33"/>
        <v>-5.8818970739183234E-3</v>
      </c>
      <c r="J377" s="8">
        <v>523.1</v>
      </c>
      <c r="K377" s="8">
        <f t="shared" si="34"/>
        <v>3.3181809463529127E-3</v>
      </c>
      <c r="L377" s="8">
        <v>281020.50904846191</v>
      </c>
      <c r="M377" s="12">
        <f t="shared" si="35"/>
        <v>-3.0752997240956798E-3</v>
      </c>
    </row>
    <row r="378" spans="1:13" ht="15.6" x14ac:dyDescent="0.3">
      <c r="A378" s="7">
        <v>44384</v>
      </c>
      <c r="B378" s="8">
        <v>1240</v>
      </c>
      <c r="C378" s="8">
        <f t="shared" si="30"/>
        <v>2.425222312045271E-3</v>
      </c>
      <c r="D378" s="8">
        <v>75.45</v>
      </c>
      <c r="E378" s="8">
        <f t="shared" si="31"/>
        <v>-2.0257109466303106E-2</v>
      </c>
      <c r="F378" s="8">
        <v>548.5</v>
      </c>
      <c r="G378" s="8">
        <f t="shared" si="32"/>
        <v>6.4220183486238536E-3</v>
      </c>
      <c r="H378" s="8">
        <v>5938.6087962962974</v>
      </c>
      <c r="I378" s="8">
        <f t="shared" si="33"/>
        <v>2.0379518263968631E-2</v>
      </c>
      <c r="J378" s="8">
        <v>521.86</v>
      </c>
      <c r="K378" s="8">
        <f t="shared" si="34"/>
        <v>-2.370483655132879E-3</v>
      </c>
      <c r="L378" s="8">
        <v>284817.1609954834</v>
      </c>
      <c r="M378" s="12">
        <f t="shared" si="35"/>
        <v>1.3510230836450277E-2</v>
      </c>
    </row>
    <row r="379" spans="1:13" ht="15.6" x14ac:dyDescent="0.3">
      <c r="A379" s="7">
        <v>44385</v>
      </c>
      <c r="B379" s="8">
        <v>1239.21</v>
      </c>
      <c r="C379" s="8">
        <f t="shared" si="30"/>
        <v>-6.3709677419351905E-4</v>
      </c>
      <c r="D379" s="8">
        <v>77.09</v>
      </c>
      <c r="E379" s="8">
        <f t="shared" si="31"/>
        <v>2.1736249171636853E-2</v>
      </c>
      <c r="F379" s="8">
        <v>550</v>
      </c>
      <c r="G379" s="8">
        <f t="shared" si="32"/>
        <v>2.7347310847766638E-3</v>
      </c>
      <c r="H379" s="8">
        <v>5990</v>
      </c>
      <c r="I379" s="8">
        <f t="shared" si="33"/>
        <v>8.6537445833700065E-3</v>
      </c>
      <c r="J379" s="8">
        <v>527.21</v>
      </c>
      <c r="K379" s="8">
        <f t="shared" si="34"/>
        <v>1.0251791668263562E-2</v>
      </c>
      <c r="L379" s="8">
        <v>285056.62514892587</v>
      </c>
      <c r="M379" s="12">
        <f t="shared" si="35"/>
        <v>8.4076448415364624E-4</v>
      </c>
    </row>
    <row r="380" spans="1:13" ht="15.6" x14ac:dyDescent="0.3">
      <c r="A380" s="7">
        <v>44386</v>
      </c>
      <c r="B380" s="8">
        <v>1231.7</v>
      </c>
      <c r="C380" s="8">
        <f t="shared" si="30"/>
        <v>-6.0603126185230834E-3</v>
      </c>
      <c r="D380" s="8">
        <v>75.94</v>
      </c>
      <c r="E380" s="8">
        <f t="shared" si="31"/>
        <v>-1.4917628745622073E-2</v>
      </c>
      <c r="F380" s="8">
        <v>555</v>
      </c>
      <c r="G380" s="8">
        <f t="shared" si="32"/>
        <v>9.0909090909090905E-3</v>
      </c>
      <c r="H380" s="8">
        <v>6090</v>
      </c>
      <c r="I380" s="8">
        <f t="shared" si="33"/>
        <v>1.6694490818030049E-2</v>
      </c>
      <c r="J380" s="8">
        <v>520.47</v>
      </c>
      <c r="K380" s="8">
        <f t="shared" si="34"/>
        <v>-1.2784279509114031E-2</v>
      </c>
      <c r="L380" s="8">
        <v>286703.98895263672</v>
      </c>
      <c r="M380" s="12">
        <f t="shared" si="35"/>
        <v>5.7790756585650053E-3</v>
      </c>
    </row>
    <row r="381" spans="1:13" ht="15.6" x14ac:dyDescent="0.3">
      <c r="A381" s="7">
        <v>44389</v>
      </c>
      <c r="B381" s="8">
        <v>1215.3900000000001</v>
      </c>
      <c r="C381" s="8">
        <f t="shared" si="30"/>
        <v>-1.3241860842737634E-2</v>
      </c>
      <c r="D381" s="8">
        <v>76.45</v>
      </c>
      <c r="E381" s="8">
        <f t="shared" si="31"/>
        <v>6.7158282854886111E-3</v>
      </c>
      <c r="F381" s="8">
        <v>546.82749999999999</v>
      </c>
      <c r="G381" s="8">
        <f t="shared" si="32"/>
        <v>-1.472522522522525E-2</v>
      </c>
      <c r="H381" s="8">
        <v>5875</v>
      </c>
      <c r="I381" s="8">
        <f t="shared" si="33"/>
        <v>-3.5303776683087026E-2</v>
      </c>
      <c r="J381" s="8">
        <v>516</v>
      </c>
      <c r="K381" s="8">
        <f t="shared" si="34"/>
        <v>-8.5883912617442451E-3</v>
      </c>
      <c r="L381" s="8">
        <v>285239.0534286499</v>
      </c>
      <c r="M381" s="12">
        <f t="shared" si="35"/>
        <v>-5.109574963844757E-3</v>
      </c>
    </row>
    <row r="382" spans="1:13" ht="15.6" x14ac:dyDescent="0.3">
      <c r="A382" s="7">
        <v>44390</v>
      </c>
      <c r="B382" s="8">
        <v>1201.8499999999999</v>
      </c>
      <c r="C382" s="8">
        <f t="shared" si="30"/>
        <v>-1.1140456972659139E-2</v>
      </c>
      <c r="D382" s="8">
        <v>76.739999999999995</v>
      </c>
      <c r="E382" s="8">
        <f t="shared" si="31"/>
        <v>3.7933289731849839E-3</v>
      </c>
      <c r="F382" s="8">
        <v>540.30999999999995</v>
      </c>
      <c r="G382" s="8">
        <f t="shared" si="32"/>
        <v>-1.1918749514243598E-2</v>
      </c>
      <c r="H382" s="8">
        <v>5815.01</v>
      </c>
      <c r="I382" s="8">
        <f t="shared" si="33"/>
        <v>-1.0211063829787197E-2</v>
      </c>
      <c r="J382" s="8">
        <v>515</v>
      </c>
      <c r="K382" s="8">
        <f t="shared" si="34"/>
        <v>-1.937984496124031E-3</v>
      </c>
      <c r="L382" s="8">
        <v>288146.95388793951</v>
      </c>
      <c r="M382" s="12">
        <f t="shared" si="35"/>
        <v>1.0194608432246096E-2</v>
      </c>
    </row>
    <row r="383" spans="1:13" ht="15.6" x14ac:dyDescent="0.3">
      <c r="A383" s="7">
        <v>44391</v>
      </c>
      <c r="B383" s="8">
        <v>1240.23</v>
      </c>
      <c r="C383" s="8">
        <f t="shared" si="30"/>
        <v>3.1934101593376972E-2</v>
      </c>
      <c r="D383" s="8">
        <v>76.569999999999993</v>
      </c>
      <c r="E383" s="8">
        <f t="shared" si="31"/>
        <v>-2.2152723481887113E-3</v>
      </c>
      <c r="F383" s="8">
        <v>542</v>
      </c>
      <c r="G383" s="8">
        <f t="shared" si="32"/>
        <v>3.1278340212101473E-3</v>
      </c>
      <c r="H383" s="8">
        <v>5863.336666666667</v>
      </c>
      <c r="I383" s="8">
        <f t="shared" si="33"/>
        <v>8.3106764505421014E-3</v>
      </c>
      <c r="J383" s="8">
        <v>515.25</v>
      </c>
      <c r="K383" s="8">
        <f t="shared" si="34"/>
        <v>4.8543689320388347E-4</v>
      </c>
      <c r="L383" s="8">
        <v>290246.14890319848</v>
      </c>
      <c r="M383" s="12">
        <f t="shared" si="35"/>
        <v>7.2851542830306946E-3</v>
      </c>
    </row>
    <row r="384" spans="1:13" ht="15.6" x14ac:dyDescent="0.3">
      <c r="A384" s="7">
        <v>44392</v>
      </c>
      <c r="B384" s="8">
        <v>1244.8900000000001</v>
      </c>
      <c r="C384" s="8">
        <f t="shared" si="30"/>
        <v>3.7573675850447754E-3</v>
      </c>
      <c r="D384" s="8">
        <v>77.069999999999993</v>
      </c>
      <c r="E384" s="8">
        <f t="shared" si="31"/>
        <v>6.5299725741151896E-3</v>
      </c>
      <c r="F384" s="8">
        <v>543.20499999999993</v>
      </c>
      <c r="G384" s="8">
        <f t="shared" si="32"/>
        <v>2.2232472324721906E-3</v>
      </c>
      <c r="H384" s="8">
        <v>5867.086666666667</v>
      </c>
      <c r="I384" s="8">
        <f t="shared" si="33"/>
        <v>6.3956757273020306E-4</v>
      </c>
      <c r="J384" s="8">
        <v>524.95000000000005</v>
      </c>
      <c r="K384" s="8">
        <f t="shared" si="34"/>
        <v>1.8825812712275684E-2</v>
      </c>
      <c r="L384" s="8">
        <v>290898.45504394552</v>
      </c>
      <c r="M384" s="12">
        <f t="shared" si="35"/>
        <v>2.2474239303846605E-3</v>
      </c>
    </row>
    <row r="385" spans="1:13" ht="15.6" x14ac:dyDescent="0.3">
      <c r="A385" s="7">
        <v>44393</v>
      </c>
      <c r="B385" s="8">
        <v>1260.03</v>
      </c>
      <c r="C385" s="8">
        <f t="shared" si="30"/>
        <v>1.2161717099502664E-2</v>
      </c>
      <c r="D385" s="8">
        <v>78</v>
      </c>
      <c r="E385" s="8">
        <f t="shared" si="31"/>
        <v>1.2066952121448123E-2</v>
      </c>
      <c r="F385" s="8">
        <v>545</v>
      </c>
      <c r="G385" s="8">
        <f t="shared" si="32"/>
        <v>3.3044614832339041E-3</v>
      </c>
      <c r="H385" s="8">
        <v>5900</v>
      </c>
      <c r="I385" s="8">
        <f t="shared" si="33"/>
        <v>5.6098256602083521E-3</v>
      </c>
      <c r="J385" s="8">
        <v>518.13</v>
      </c>
      <c r="K385" s="8">
        <f t="shared" si="34"/>
        <v>-1.2991713496523572E-2</v>
      </c>
      <c r="L385" s="8">
        <v>288686.9610748291</v>
      </c>
      <c r="M385" s="12">
        <f t="shared" si="35"/>
        <v>-7.6022884644826715E-3</v>
      </c>
    </row>
    <row r="386" spans="1:13" ht="15.6" x14ac:dyDescent="0.3">
      <c r="A386" s="7">
        <v>44396</v>
      </c>
      <c r="B386" s="8">
        <v>1272.97</v>
      </c>
      <c r="C386" s="8">
        <f t="shared" si="30"/>
        <v>1.0269596755632845E-2</v>
      </c>
      <c r="D386" s="8">
        <v>77.98</v>
      </c>
      <c r="E386" s="8">
        <f t="shared" si="31"/>
        <v>-2.564102564102054E-4</v>
      </c>
      <c r="F386" s="8">
        <v>545.51</v>
      </c>
      <c r="G386" s="8">
        <f t="shared" si="32"/>
        <v>9.3577981651374483E-4</v>
      </c>
      <c r="H386" s="8">
        <v>5890</v>
      </c>
      <c r="I386" s="8">
        <f t="shared" si="33"/>
        <v>-1.6949152542372881E-3</v>
      </c>
      <c r="J386" s="8">
        <v>518.79999999999995</v>
      </c>
      <c r="K386" s="8">
        <f t="shared" si="34"/>
        <v>1.2931117673170036E-3</v>
      </c>
      <c r="L386" s="8">
        <v>285960.55145677179</v>
      </c>
      <c r="M386" s="12">
        <f t="shared" si="35"/>
        <v>-9.4441730513440524E-3</v>
      </c>
    </row>
    <row r="387" spans="1:13" ht="15.6" x14ac:dyDescent="0.3">
      <c r="A387" s="7">
        <v>44400</v>
      </c>
      <c r="B387" s="8">
        <v>1254.9100000000001</v>
      </c>
      <c r="C387" s="8">
        <f t="shared" si="30"/>
        <v>-1.418729428030507E-2</v>
      </c>
      <c r="D387" s="8">
        <v>76.5</v>
      </c>
      <c r="E387" s="8">
        <f t="shared" si="31"/>
        <v>-1.8979225442421185E-2</v>
      </c>
      <c r="F387" s="8">
        <v>554.14</v>
      </c>
      <c r="G387" s="8">
        <f t="shared" si="32"/>
        <v>1.5820058294073427E-2</v>
      </c>
      <c r="H387" s="8">
        <v>5960</v>
      </c>
      <c r="I387" s="8">
        <f t="shared" si="33"/>
        <v>1.1884550084889643E-2</v>
      </c>
      <c r="J387" s="8">
        <v>523.94000000000005</v>
      </c>
      <c r="K387" s="8">
        <f t="shared" si="34"/>
        <v>9.907478797224558E-3</v>
      </c>
      <c r="L387" s="8">
        <v>289124.70391845697</v>
      </c>
      <c r="M387" s="12">
        <f t="shared" si="35"/>
        <v>1.1064996362491286E-2</v>
      </c>
    </row>
    <row r="388" spans="1:13" ht="15.6" x14ac:dyDescent="0.3">
      <c r="A388" s="7">
        <v>44403</v>
      </c>
      <c r="B388" s="8">
        <v>1256.25</v>
      </c>
      <c r="C388" s="8">
        <f t="shared" ref="C388:C451" si="36">(B388-B387)/B387</f>
        <v>1.0678056593699293E-3</v>
      </c>
      <c r="D388" s="8">
        <v>76.62</v>
      </c>
      <c r="E388" s="8">
        <f t="shared" ref="E388:E451" si="37">(D388-D387)/D387</f>
        <v>1.5686274509804515E-3</v>
      </c>
      <c r="F388" s="8">
        <v>549.66250000000002</v>
      </c>
      <c r="G388" s="8">
        <f t="shared" ref="G388:G451" si="38">(F388-F387)/F387</f>
        <v>-8.0800880643879958E-3</v>
      </c>
      <c r="H388" s="8">
        <v>5945.83</v>
      </c>
      <c r="I388" s="8">
        <f t="shared" ref="I388:I451" si="39">(H388-H387)/H387</f>
        <v>-2.3775167785235023E-3</v>
      </c>
      <c r="J388" s="8">
        <v>524</v>
      </c>
      <c r="K388" s="8">
        <f t="shared" ref="K388:K451" si="40">(J388-J387)/J387</f>
        <v>1.14516929419295E-4</v>
      </c>
      <c r="L388" s="8">
        <v>286686.76989236852</v>
      </c>
      <c r="M388" s="12">
        <f t="shared" ref="M388:M451" si="41">(L388-L387)/L387</f>
        <v>-8.4321194040064794E-3</v>
      </c>
    </row>
    <row r="389" spans="1:13" ht="15.6" x14ac:dyDescent="0.3">
      <c r="A389" s="7">
        <v>44404</v>
      </c>
      <c r="B389" s="8">
        <v>1249.95</v>
      </c>
      <c r="C389" s="8">
        <f t="shared" si="36"/>
        <v>-5.0149253731342925E-3</v>
      </c>
      <c r="D389" s="8">
        <v>82.36</v>
      </c>
      <c r="E389" s="8">
        <f t="shared" si="37"/>
        <v>7.4915165753067017E-2</v>
      </c>
      <c r="F389" s="8">
        <v>549</v>
      </c>
      <c r="G389" s="8">
        <f t="shared" si="38"/>
        <v>-1.2052850612876496E-3</v>
      </c>
      <c r="H389" s="8">
        <v>5961</v>
      </c>
      <c r="I389" s="8">
        <f t="shared" si="39"/>
        <v>2.5513679334928973E-3</v>
      </c>
      <c r="J389" s="8">
        <v>525.01</v>
      </c>
      <c r="K389" s="8">
        <f t="shared" si="40"/>
        <v>1.9274809160305169E-3</v>
      </c>
      <c r="L389" s="8">
        <v>289719.5</v>
      </c>
      <c r="M389" s="12">
        <f t="shared" si="41"/>
        <v>1.0578549225588823E-2</v>
      </c>
    </row>
    <row r="390" spans="1:13" ht="15.6" x14ac:dyDescent="0.3">
      <c r="A390" s="7">
        <v>44405</v>
      </c>
      <c r="B390" s="8">
        <v>1239.73</v>
      </c>
      <c r="C390" s="8">
        <f t="shared" si="36"/>
        <v>-8.1763270530821452E-3</v>
      </c>
      <c r="D390" s="8">
        <v>86.87</v>
      </c>
      <c r="E390" s="8">
        <f t="shared" si="37"/>
        <v>5.4759592034968496E-2</v>
      </c>
      <c r="F390" s="8">
        <v>550</v>
      </c>
      <c r="G390" s="8">
        <f t="shared" si="38"/>
        <v>1.8214936247723133E-3</v>
      </c>
      <c r="H390" s="8">
        <v>5950</v>
      </c>
      <c r="I390" s="8">
        <f t="shared" si="39"/>
        <v>-1.8453279651065259E-3</v>
      </c>
      <c r="J390" s="8">
        <v>525.15</v>
      </c>
      <c r="K390" s="8">
        <f t="shared" si="40"/>
        <v>2.6666158739830931E-4</v>
      </c>
      <c r="L390" s="8">
        <v>289539.53901672357</v>
      </c>
      <c r="M390" s="12">
        <f t="shared" si="41"/>
        <v>-6.2115592245749903E-4</v>
      </c>
    </row>
    <row r="391" spans="1:13" ht="15.6" x14ac:dyDescent="0.3">
      <c r="A391" s="7">
        <v>44406</v>
      </c>
      <c r="B391" s="8">
        <v>1235</v>
      </c>
      <c r="C391" s="8">
        <f t="shared" si="36"/>
        <v>-3.8153468900486544E-3</v>
      </c>
      <c r="D391" s="8">
        <v>87.04</v>
      </c>
      <c r="E391" s="8">
        <f t="shared" si="37"/>
        <v>1.9569471624266339E-3</v>
      </c>
      <c r="F391" s="8">
        <v>540</v>
      </c>
      <c r="G391" s="8">
        <f t="shared" si="38"/>
        <v>-1.8181818181818181E-2</v>
      </c>
      <c r="H391" s="8">
        <v>5927</v>
      </c>
      <c r="I391" s="8">
        <f t="shared" si="39"/>
        <v>-3.8655462184873949E-3</v>
      </c>
      <c r="J391" s="8">
        <v>525.07000000000005</v>
      </c>
      <c r="K391" s="8">
        <f t="shared" si="40"/>
        <v>-1.5233742740155621E-4</v>
      </c>
      <c r="L391" s="8">
        <v>295738.79211425781</v>
      </c>
      <c r="M391" s="12">
        <f t="shared" si="41"/>
        <v>2.1410730702227768E-2</v>
      </c>
    </row>
    <row r="392" spans="1:13" ht="15.6" x14ac:dyDescent="0.3">
      <c r="A392" s="7">
        <v>44407</v>
      </c>
      <c r="B392" s="8">
        <v>1235.99</v>
      </c>
      <c r="C392" s="8">
        <f t="shared" si="36"/>
        <v>8.0161943319838791E-4</v>
      </c>
      <c r="D392" s="8">
        <v>86.05</v>
      </c>
      <c r="E392" s="8">
        <f t="shared" si="37"/>
        <v>-1.1374080882353045E-2</v>
      </c>
      <c r="F392" s="8">
        <v>549</v>
      </c>
      <c r="G392" s="8">
        <f t="shared" si="38"/>
        <v>1.6666666666666666E-2</v>
      </c>
      <c r="H392" s="8">
        <v>5900</v>
      </c>
      <c r="I392" s="8">
        <f t="shared" si="39"/>
        <v>-4.5554243293403074E-3</v>
      </c>
      <c r="J392" s="8">
        <v>528.99</v>
      </c>
      <c r="K392" s="8">
        <f t="shared" si="40"/>
        <v>7.4656712438340772E-3</v>
      </c>
      <c r="L392" s="8">
        <v>291698.79669669463</v>
      </c>
      <c r="M392" s="12">
        <f t="shared" si="41"/>
        <v>-1.3660688165664604E-2</v>
      </c>
    </row>
    <row r="393" spans="1:13" ht="15.6" x14ac:dyDescent="0.3">
      <c r="A393" s="7">
        <v>44410</v>
      </c>
      <c r="B393" s="8">
        <v>1264.06</v>
      </c>
      <c r="C393" s="8">
        <f t="shared" si="36"/>
        <v>2.2710539729285783E-2</v>
      </c>
      <c r="D393" s="8">
        <v>88.16</v>
      </c>
      <c r="E393" s="8">
        <f t="shared" si="37"/>
        <v>2.4520627542126666E-2</v>
      </c>
      <c r="F393" s="8">
        <v>543.20000000000005</v>
      </c>
      <c r="G393" s="8">
        <f t="shared" si="38"/>
        <v>-1.0564663023679335E-2</v>
      </c>
      <c r="H393" s="8">
        <v>5910</v>
      </c>
      <c r="I393" s="8">
        <f t="shared" si="39"/>
        <v>1.6949152542372881E-3</v>
      </c>
      <c r="J393" s="8">
        <v>523.26</v>
      </c>
      <c r="K393" s="8">
        <f t="shared" si="40"/>
        <v>-1.0831962797028333E-2</v>
      </c>
      <c r="L393" s="8">
        <v>293159.05007184477</v>
      </c>
      <c r="M393" s="12">
        <f t="shared" si="41"/>
        <v>5.0060315355654455E-3</v>
      </c>
    </row>
    <row r="394" spans="1:13" ht="15.6" x14ac:dyDescent="0.3">
      <c r="A394" s="7">
        <v>44411</v>
      </c>
      <c r="B394" s="8">
        <v>1252.6500000000001</v>
      </c>
      <c r="C394" s="8">
        <f t="shared" si="36"/>
        <v>-9.0264702624874259E-3</v>
      </c>
      <c r="D394" s="8">
        <v>87.98</v>
      </c>
      <c r="E394" s="8">
        <f t="shared" si="37"/>
        <v>-2.0417422867512773E-3</v>
      </c>
      <c r="F394" s="8">
        <v>545</v>
      </c>
      <c r="G394" s="8">
        <f t="shared" si="38"/>
        <v>3.3136966126656006E-3</v>
      </c>
      <c r="H394" s="8">
        <v>5878.54</v>
      </c>
      <c r="I394" s="8">
        <f t="shared" si="39"/>
        <v>-5.3231810490693802E-3</v>
      </c>
      <c r="J394" s="8">
        <v>524.99</v>
      </c>
      <c r="K394" s="8">
        <f t="shared" si="40"/>
        <v>3.3061957726560759E-3</v>
      </c>
      <c r="L394" s="8">
        <v>293412.88076086162</v>
      </c>
      <c r="M394" s="12">
        <f t="shared" si="41"/>
        <v>8.6584633479552982E-4</v>
      </c>
    </row>
    <row r="395" spans="1:13" ht="15.6" x14ac:dyDescent="0.3">
      <c r="A395" s="7">
        <v>44412</v>
      </c>
      <c r="B395" s="8">
        <v>1251.82</v>
      </c>
      <c r="C395" s="8">
        <f t="shared" si="36"/>
        <v>-6.6259529796843062E-4</v>
      </c>
      <c r="D395" s="8">
        <v>86.61</v>
      </c>
      <c r="E395" s="8">
        <f t="shared" si="37"/>
        <v>-1.5571720845646789E-2</v>
      </c>
      <c r="F395" s="8">
        <v>545</v>
      </c>
      <c r="G395" s="8">
        <f t="shared" si="38"/>
        <v>0</v>
      </c>
      <c r="H395" s="8">
        <v>6050</v>
      </c>
      <c r="I395" s="8">
        <f t="shared" si="39"/>
        <v>2.9167106118185814E-2</v>
      </c>
      <c r="J395" s="8">
        <v>525</v>
      </c>
      <c r="K395" s="8">
        <f t="shared" si="40"/>
        <v>1.9047981866303939E-5</v>
      </c>
      <c r="L395" s="8">
        <v>292395.75</v>
      </c>
      <c r="M395" s="12">
        <f t="shared" si="41"/>
        <v>-3.4665511555731746E-3</v>
      </c>
    </row>
    <row r="396" spans="1:13" ht="15.6" x14ac:dyDescent="0.3">
      <c r="A396" s="7">
        <v>44413</v>
      </c>
      <c r="B396" s="8">
        <v>1258</v>
      </c>
      <c r="C396" s="8">
        <f t="shared" si="36"/>
        <v>4.9368120017255386E-3</v>
      </c>
      <c r="D396" s="8">
        <v>86</v>
      </c>
      <c r="E396" s="8">
        <f t="shared" si="37"/>
        <v>-7.0430666204826164E-3</v>
      </c>
      <c r="F396" s="8">
        <v>535.51</v>
      </c>
      <c r="G396" s="8">
        <f t="shared" si="38"/>
        <v>-1.7412844036697264E-2</v>
      </c>
      <c r="H396" s="8">
        <v>5983.18</v>
      </c>
      <c r="I396" s="8">
        <f t="shared" si="39"/>
        <v>-1.1044628099173505E-2</v>
      </c>
      <c r="J396" s="8">
        <v>518.05999999999995</v>
      </c>
      <c r="K396" s="8">
        <f t="shared" si="40"/>
        <v>-1.3219047619047722E-2</v>
      </c>
      <c r="L396" s="8">
        <v>291523.64605712891</v>
      </c>
      <c r="M396" s="12">
        <f t="shared" si="41"/>
        <v>-2.982614976008009E-3</v>
      </c>
    </row>
    <row r="397" spans="1:13" ht="15.6" x14ac:dyDescent="0.3">
      <c r="A397" s="7">
        <v>44414</v>
      </c>
      <c r="B397" s="8">
        <v>1251.53</v>
      </c>
      <c r="C397" s="8">
        <f t="shared" si="36"/>
        <v>-5.1430842607313411E-3</v>
      </c>
      <c r="D397" s="8">
        <v>86</v>
      </c>
      <c r="E397" s="8">
        <f t="shared" si="37"/>
        <v>0</v>
      </c>
      <c r="F397" s="8">
        <v>535</v>
      </c>
      <c r="G397" s="8">
        <f t="shared" si="38"/>
        <v>-9.523631678213122E-4</v>
      </c>
      <c r="H397" s="8">
        <v>5955</v>
      </c>
      <c r="I397" s="8">
        <f t="shared" si="39"/>
        <v>-4.7098700022396604E-3</v>
      </c>
      <c r="J397" s="8">
        <v>516.6</v>
      </c>
      <c r="K397" s="8">
        <f t="shared" si="40"/>
        <v>-2.8182063853606199E-3</v>
      </c>
      <c r="L397" s="8">
        <v>286880</v>
      </c>
      <c r="M397" s="12">
        <f t="shared" si="41"/>
        <v>-1.5928883025217468E-2</v>
      </c>
    </row>
    <row r="398" spans="1:13" ht="15.6" x14ac:dyDescent="0.3">
      <c r="A398" s="7">
        <v>44417</v>
      </c>
      <c r="B398" s="8">
        <v>1252.6600000000001</v>
      </c>
      <c r="C398" s="8">
        <f t="shared" si="36"/>
        <v>9.02894856695492E-4</v>
      </c>
      <c r="D398" s="8">
        <v>86</v>
      </c>
      <c r="E398" s="8">
        <f t="shared" si="37"/>
        <v>0</v>
      </c>
      <c r="F398" s="8">
        <v>527.1</v>
      </c>
      <c r="G398" s="8">
        <f t="shared" si="38"/>
        <v>-1.4766355140186873E-2</v>
      </c>
      <c r="H398" s="8">
        <v>6000</v>
      </c>
      <c r="I398" s="8">
        <f t="shared" si="39"/>
        <v>7.556675062972292E-3</v>
      </c>
      <c r="J398" s="8">
        <v>516.64</v>
      </c>
      <c r="K398" s="8">
        <f t="shared" si="40"/>
        <v>7.742934572195823E-5</v>
      </c>
      <c r="L398" s="8">
        <v>281602.89604552282</v>
      </c>
      <c r="M398" s="12">
        <f t="shared" si="41"/>
        <v>-1.8394813003615371E-2</v>
      </c>
    </row>
    <row r="399" spans="1:13" ht="15.6" x14ac:dyDescent="0.3">
      <c r="A399" s="7">
        <v>44418</v>
      </c>
      <c r="B399" s="8">
        <v>1265.0899999999999</v>
      </c>
      <c r="C399" s="8">
        <f t="shared" si="36"/>
        <v>9.9228841026294725E-3</v>
      </c>
      <c r="D399" s="8">
        <v>86</v>
      </c>
      <c r="E399" s="8">
        <f t="shared" si="37"/>
        <v>0</v>
      </c>
      <c r="F399" s="8">
        <v>539.51</v>
      </c>
      <c r="G399" s="8">
        <f t="shared" si="38"/>
        <v>2.3543919559855752E-2</v>
      </c>
      <c r="H399" s="8">
        <v>5985</v>
      </c>
      <c r="I399" s="8">
        <f t="shared" si="39"/>
        <v>-2.5000000000000001E-3</v>
      </c>
      <c r="J399" s="8">
        <v>515</v>
      </c>
      <c r="K399" s="8">
        <f t="shared" si="40"/>
        <v>-3.1743573861876479E-3</v>
      </c>
      <c r="L399" s="8">
        <v>281760.58957424009</v>
      </c>
      <c r="M399" s="12">
        <f t="shared" si="41"/>
        <v>5.5998546510606622E-4</v>
      </c>
    </row>
    <row r="400" spans="1:13" ht="15.6" x14ac:dyDescent="0.3">
      <c r="A400" s="7">
        <v>44419</v>
      </c>
      <c r="B400" s="8">
        <v>1334.45</v>
      </c>
      <c r="C400" s="8">
        <f t="shared" si="36"/>
        <v>5.4826138851781399E-2</v>
      </c>
      <c r="D400" s="8">
        <v>86.33</v>
      </c>
      <c r="E400" s="8">
        <f t="shared" si="37"/>
        <v>3.8372093023255616E-3</v>
      </c>
      <c r="F400" s="8">
        <v>530.41999999999996</v>
      </c>
      <c r="G400" s="8">
        <f t="shared" si="38"/>
        <v>-1.6848621897647926E-2</v>
      </c>
      <c r="H400" s="8">
        <v>5850</v>
      </c>
      <c r="I400" s="8">
        <f t="shared" si="39"/>
        <v>-2.2556390977443608E-2</v>
      </c>
      <c r="J400" s="8">
        <v>515</v>
      </c>
      <c r="K400" s="8">
        <f t="shared" si="40"/>
        <v>0</v>
      </c>
      <c r="L400" s="8">
        <v>285313.06726071239</v>
      </c>
      <c r="M400" s="12">
        <f t="shared" si="41"/>
        <v>1.2608142578918994E-2</v>
      </c>
    </row>
    <row r="401" spans="1:13" ht="15.6" x14ac:dyDescent="0.3">
      <c r="A401" s="7">
        <v>44420</v>
      </c>
      <c r="B401" s="8">
        <v>1323.94</v>
      </c>
      <c r="C401" s="8">
        <f t="shared" si="36"/>
        <v>-7.8759039304582348E-3</v>
      </c>
      <c r="D401" s="8">
        <v>86.21</v>
      </c>
      <c r="E401" s="8">
        <f t="shared" si="37"/>
        <v>-1.3900150584965198E-3</v>
      </c>
      <c r="F401" s="8">
        <v>525.11</v>
      </c>
      <c r="G401" s="8">
        <f t="shared" si="38"/>
        <v>-1.001093473096781E-2</v>
      </c>
      <c r="H401" s="8">
        <v>5850</v>
      </c>
      <c r="I401" s="8">
        <f t="shared" si="39"/>
        <v>0</v>
      </c>
      <c r="J401" s="8">
        <v>511.08</v>
      </c>
      <c r="K401" s="8">
        <f t="shared" si="40"/>
        <v>-7.6116504854369244E-3</v>
      </c>
      <c r="L401" s="8">
        <v>283732.78999328607</v>
      </c>
      <c r="M401" s="12">
        <f t="shared" si="41"/>
        <v>-5.5387483040946397E-3</v>
      </c>
    </row>
    <row r="402" spans="1:13" ht="15.6" x14ac:dyDescent="0.3">
      <c r="A402" s="7">
        <v>44421</v>
      </c>
      <c r="B402" s="8">
        <v>1324.79</v>
      </c>
      <c r="C402" s="8">
        <f t="shared" si="36"/>
        <v>6.4202305240411873E-4</v>
      </c>
      <c r="D402" s="8">
        <v>87</v>
      </c>
      <c r="E402" s="8">
        <f t="shared" si="37"/>
        <v>9.1636701078761894E-3</v>
      </c>
      <c r="F402" s="8">
        <v>530</v>
      </c>
      <c r="G402" s="8">
        <f t="shared" si="38"/>
        <v>9.3123345584734361E-3</v>
      </c>
      <c r="H402" s="8">
        <v>5851</v>
      </c>
      <c r="I402" s="8">
        <f t="shared" si="39"/>
        <v>1.7094017094017094E-4</v>
      </c>
      <c r="J402" s="8">
        <v>511</v>
      </c>
      <c r="K402" s="8">
        <f t="shared" si="40"/>
        <v>-1.5653126712057621E-4</v>
      </c>
      <c r="L402" s="8">
        <v>289396.76042372728</v>
      </c>
      <c r="M402" s="12">
        <f t="shared" si="41"/>
        <v>1.9962340026245209E-2</v>
      </c>
    </row>
    <row r="403" spans="1:13" ht="15.6" x14ac:dyDescent="0.3">
      <c r="A403" s="7">
        <v>44424</v>
      </c>
      <c r="B403" s="8">
        <v>1315.25</v>
      </c>
      <c r="C403" s="8">
        <f t="shared" si="36"/>
        <v>-7.2011413129627819E-3</v>
      </c>
      <c r="D403" s="8">
        <v>85.06</v>
      </c>
      <c r="E403" s="8">
        <f t="shared" si="37"/>
        <v>-2.2298850574712616E-2</v>
      </c>
      <c r="F403" s="8">
        <v>512</v>
      </c>
      <c r="G403" s="8">
        <f t="shared" si="38"/>
        <v>-3.3962264150943396E-2</v>
      </c>
      <c r="H403" s="8">
        <v>5760.01</v>
      </c>
      <c r="I403" s="8">
        <f t="shared" si="39"/>
        <v>-1.5551187831139939E-2</v>
      </c>
      <c r="J403" s="8">
        <v>518.6</v>
      </c>
      <c r="K403" s="8">
        <f t="shared" si="40"/>
        <v>1.4872798434442315E-2</v>
      </c>
      <c r="L403" s="8">
        <v>291372.6225326024</v>
      </c>
      <c r="M403" s="12">
        <f t="shared" si="41"/>
        <v>6.8275197897243838E-3</v>
      </c>
    </row>
    <row r="404" spans="1:13" ht="15.6" x14ac:dyDescent="0.3">
      <c r="A404" s="7">
        <v>44425</v>
      </c>
      <c r="B404" s="8">
        <v>1319.04</v>
      </c>
      <c r="C404" s="8">
        <f t="shared" si="36"/>
        <v>2.8815814483938136E-3</v>
      </c>
      <c r="D404" s="8">
        <v>84</v>
      </c>
      <c r="E404" s="8">
        <f t="shared" si="37"/>
        <v>-1.2461791676463699E-2</v>
      </c>
      <c r="F404" s="8">
        <v>520.51250000000005</v>
      </c>
      <c r="G404" s="8">
        <f t="shared" si="38"/>
        <v>1.6625976562500089E-2</v>
      </c>
      <c r="H404" s="8">
        <v>5760</v>
      </c>
      <c r="I404" s="8">
        <f t="shared" si="39"/>
        <v>-1.7361080970724493E-6</v>
      </c>
      <c r="J404" s="8">
        <v>513.07000000000005</v>
      </c>
      <c r="K404" s="8">
        <f t="shared" si="40"/>
        <v>-1.0663324334747344E-2</v>
      </c>
      <c r="L404" s="8">
        <v>291295.05317687988</v>
      </c>
      <c r="M404" s="12">
        <f t="shared" si="41"/>
        <v>-2.6622046727755742E-4</v>
      </c>
    </row>
    <row r="405" spans="1:13" ht="15.6" x14ac:dyDescent="0.3">
      <c r="A405" s="7">
        <v>44428</v>
      </c>
      <c r="B405" s="8">
        <v>1333.06</v>
      </c>
      <c r="C405" s="8">
        <f t="shared" si="36"/>
        <v>1.0628942261038317E-2</v>
      </c>
      <c r="D405" s="8">
        <v>84</v>
      </c>
      <c r="E405" s="8">
        <f t="shared" si="37"/>
        <v>0</v>
      </c>
      <c r="F405" s="8">
        <v>520.04999999999995</v>
      </c>
      <c r="G405" s="8">
        <f t="shared" si="38"/>
        <v>-8.8854734516479611E-4</v>
      </c>
      <c r="H405" s="8">
        <v>5637.83</v>
      </c>
      <c r="I405" s="8">
        <f t="shared" si="39"/>
        <v>-2.1210069444444458E-2</v>
      </c>
      <c r="J405" s="8">
        <v>513.07000000000005</v>
      </c>
      <c r="K405" s="8">
        <f t="shared" si="40"/>
        <v>0</v>
      </c>
      <c r="L405" s="8">
        <v>290082.05990600592</v>
      </c>
      <c r="M405" s="12">
        <f t="shared" si="41"/>
        <v>-4.1641396159838411E-3</v>
      </c>
    </row>
    <row r="406" spans="1:13" ht="15.6" x14ac:dyDescent="0.3">
      <c r="A406" s="7">
        <v>44431</v>
      </c>
      <c r="B406" s="8">
        <v>1358.23</v>
      </c>
      <c r="C406" s="8">
        <f t="shared" si="36"/>
        <v>1.8881370680989659E-2</v>
      </c>
      <c r="D406" s="8">
        <v>88.71</v>
      </c>
      <c r="E406" s="8">
        <f t="shared" si="37"/>
        <v>5.6071428571428494E-2</v>
      </c>
      <c r="F406" s="8">
        <v>520</v>
      </c>
      <c r="G406" s="8">
        <f t="shared" si="38"/>
        <v>-9.6144601480539427E-5</v>
      </c>
      <c r="H406" s="8">
        <v>5700</v>
      </c>
      <c r="I406" s="8">
        <f t="shared" si="39"/>
        <v>1.1027292415698961E-2</v>
      </c>
      <c r="J406" s="8">
        <v>511.5</v>
      </c>
      <c r="K406" s="8">
        <f t="shared" si="40"/>
        <v>-3.0600113045004579E-3</v>
      </c>
      <c r="L406" s="8">
        <v>293789.02646843338</v>
      </c>
      <c r="M406" s="12">
        <f t="shared" si="41"/>
        <v>1.2779027298787856E-2</v>
      </c>
    </row>
    <row r="407" spans="1:13" ht="15.6" x14ac:dyDescent="0.3">
      <c r="A407" s="7">
        <v>44432</v>
      </c>
      <c r="B407" s="8">
        <v>1368.36</v>
      </c>
      <c r="C407" s="8">
        <f t="shared" si="36"/>
        <v>7.4582360866715372E-3</v>
      </c>
      <c r="D407" s="8">
        <v>85.98</v>
      </c>
      <c r="E407" s="8">
        <f t="shared" si="37"/>
        <v>-3.077443354751426E-2</v>
      </c>
      <c r="F407" s="8">
        <v>521</v>
      </c>
      <c r="G407" s="8">
        <f t="shared" si="38"/>
        <v>1.9230769230769232E-3</v>
      </c>
      <c r="H407" s="8">
        <v>5700</v>
      </c>
      <c r="I407" s="8">
        <f t="shared" si="39"/>
        <v>0</v>
      </c>
      <c r="J407" s="8">
        <v>513.99</v>
      </c>
      <c r="K407" s="8">
        <f t="shared" si="40"/>
        <v>4.8680351906158536E-3</v>
      </c>
      <c r="L407" s="8">
        <v>296118.39599609381</v>
      </c>
      <c r="M407" s="12">
        <f t="shared" si="41"/>
        <v>7.9287152269137233E-3</v>
      </c>
    </row>
    <row r="408" spans="1:13" ht="15.6" x14ac:dyDescent="0.3">
      <c r="A408" s="7">
        <v>44433</v>
      </c>
      <c r="B408" s="8">
        <v>1372.86</v>
      </c>
      <c r="C408" s="8">
        <f t="shared" si="36"/>
        <v>3.2886082609839516E-3</v>
      </c>
      <c r="D408" s="8">
        <v>85.02</v>
      </c>
      <c r="E408" s="8">
        <f t="shared" si="37"/>
        <v>-1.1165387299372038E-2</v>
      </c>
      <c r="F408" s="8">
        <v>529.48</v>
      </c>
      <c r="G408" s="8">
        <f t="shared" si="38"/>
        <v>1.6276391554702532E-2</v>
      </c>
      <c r="H408" s="8">
        <v>5700</v>
      </c>
      <c r="I408" s="8">
        <f t="shared" si="39"/>
        <v>0</v>
      </c>
      <c r="J408" s="8">
        <v>506.86</v>
      </c>
      <c r="K408" s="8">
        <f t="shared" si="40"/>
        <v>-1.3871865211385427E-2</v>
      </c>
      <c r="L408" s="8">
        <v>294337.72287719703</v>
      </c>
      <c r="M408" s="12">
        <f t="shared" si="41"/>
        <v>-6.0133822922648541E-3</v>
      </c>
    </row>
    <row r="409" spans="1:13" ht="15.6" x14ac:dyDescent="0.3">
      <c r="A409" s="7">
        <v>44434</v>
      </c>
      <c r="B409" s="8">
        <v>1363.04</v>
      </c>
      <c r="C409" s="8">
        <f t="shared" si="36"/>
        <v>-7.1529507742959493E-3</v>
      </c>
      <c r="D409" s="8">
        <v>84.375</v>
      </c>
      <c r="E409" s="8">
        <f t="shared" si="37"/>
        <v>-7.5864502470006593E-3</v>
      </c>
      <c r="F409" s="8">
        <v>529.47749999999996</v>
      </c>
      <c r="G409" s="8">
        <f t="shared" si="38"/>
        <v>-4.7216136587870546E-6</v>
      </c>
      <c r="H409" s="8">
        <v>5650</v>
      </c>
      <c r="I409" s="8">
        <f t="shared" si="39"/>
        <v>-8.771929824561403E-3</v>
      </c>
      <c r="J409" s="8">
        <v>501.97</v>
      </c>
      <c r="K409" s="8">
        <f t="shared" si="40"/>
        <v>-9.6476344552736178E-3</v>
      </c>
      <c r="L409" s="8">
        <v>296071.42646423349</v>
      </c>
      <c r="M409" s="12">
        <f t="shared" si="41"/>
        <v>5.890184819292754E-3</v>
      </c>
    </row>
    <row r="410" spans="1:13" ht="15.6" x14ac:dyDescent="0.3">
      <c r="A410" s="7">
        <v>44435</v>
      </c>
      <c r="B410" s="8">
        <v>1368.32</v>
      </c>
      <c r="C410" s="8">
        <f t="shared" si="36"/>
        <v>3.8736940955511009E-3</v>
      </c>
      <c r="D410" s="8">
        <v>82.5</v>
      </c>
      <c r="E410" s="8">
        <f t="shared" si="37"/>
        <v>-2.2222222222222223E-2</v>
      </c>
      <c r="F410" s="8">
        <v>519.99</v>
      </c>
      <c r="G410" s="8">
        <f t="shared" si="38"/>
        <v>-1.7918608439452016E-2</v>
      </c>
      <c r="H410" s="8">
        <v>5600</v>
      </c>
      <c r="I410" s="8">
        <f t="shared" si="39"/>
        <v>-8.8495575221238937E-3</v>
      </c>
      <c r="J410" s="8">
        <v>499.98</v>
      </c>
      <c r="K410" s="8">
        <f t="shared" si="40"/>
        <v>-3.9643803414546866E-3</v>
      </c>
      <c r="L410" s="8">
        <v>301192.28149597161</v>
      </c>
      <c r="M410" s="12">
        <f t="shared" si="41"/>
        <v>1.7296012293022588E-2</v>
      </c>
    </row>
    <row r="411" spans="1:13" ht="15.6" x14ac:dyDescent="0.3">
      <c r="A411" s="7">
        <v>44438</v>
      </c>
      <c r="B411" s="8">
        <v>1360.12</v>
      </c>
      <c r="C411" s="8">
        <f t="shared" si="36"/>
        <v>-5.9927502338634571E-3</v>
      </c>
      <c r="D411" s="8">
        <v>84</v>
      </c>
      <c r="E411" s="8">
        <f t="shared" si="37"/>
        <v>1.8181818181818181E-2</v>
      </c>
      <c r="F411" s="8">
        <v>547.44000000000005</v>
      </c>
      <c r="G411" s="8">
        <f t="shared" si="38"/>
        <v>5.2789476720706253E-2</v>
      </c>
      <c r="H411" s="8">
        <v>5565</v>
      </c>
      <c r="I411" s="8">
        <f t="shared" si="39"/>
        <v>-6.2500000000000003E-3</v>
      </c>
      <c r="J411" s="8">
        <v>509.28</v>
      </c>
      <c r="K411" s="8">
        <f t="shared" si="40"/>
        <v>1.8600744029761099E-2</v>
      </c>
      <c r="L411" s="8">
        <v>298898.90922546393</v>
      </c>
      <c r="M411" s="12">
        <f t="shared" si="41"/>
        <v>-7.6143128871592721E-3</v>
      </c>
    </row>
    <row r="412" spans="1:13" ht="15.6" x14ac:dyDescent="0.3">
      <c r="A412" s="7">
        <v>44439</v>
      </c>
      <c r="B412" s="8">
        <v>1363.95</v>
      </c>
      <c r="C412" s="8">
        <f t="shared" si="36"/>
        <v>2.8159280063524946E-3</v>
      </c>
      <c r="D412" s="8">
        <v>82.2</v>
      </c>
      <c r="E412" s="8">
        <f t="shared" si="37"/>
        <v>-2.1428571428571394E-2</v>
      </c>
      <c r="F412" s="8">
        <v>571.88</v>
      </c>
      <c r="G412" s="8">
        <f t="shared" si="38"/>
        <v>4.4644161917287629E-2</v>
      </c>
      <c r="H412" s="8">
        <v>5616.25</v>
      </c>
      <c r="I412" s="8">
        <f t="shared" si="39"/>
        <v>9.2093441150044916E-3</v>
      </c>
      <c r="J412" s="8">
        <v>502.44</v>
      </c>
      <c r="K412" s="8">
        <f t="shared" si="40"/>
        <v>-1.3430725730442929E-2</v>
      </c>
      <c r="L412" s="8">
        <v>300038.14407348633</v>
      </c>
      <c r="M412" s="12">
        <f t="shared" si="41"/>
        <v>3.8114386264389505E-3</v>
      </c>
    </row>
    <row r="413" spans="1:13" ht="15.6" x14ac:dyDescent="0.3">
      <c r="A413" s="7">
        <v>44440</v>
      </c>
      <c r="B413" s="8">
        <v>1331.46</v>
      </c>
      <c r="C413" s="8">
        <f t="shared" si="36"/>
        <v>-2.3820521280105582E-2</v>
      </c>
      <c r="D413" s="8">
        <v>82.5</v>
      </c>
      <c r="E413" s="8">
        <f t="shared" si="37"/>
        <v>3.6496350364963156E-3</v>
      </c>
      <c r="F413" s="8">
        <v>567</v>
      </c>
      <c r="G413" s="8">
        <f t="shared" si="38"/>
        <v>-8.5332587256067623E-3</v>
      </c>
      <c r="H413" s="8">
        <v>5650</v>
      </c>
      <c r="I413" s="8">
        <f t="shared" si="39"/>
        <v>6.0093478744713998E-3</v>
      </c>
      <c r="J413" s="8">
        <v>500.52</v>
      </c>
      <c r="K413" s="8">
        <f t="shared" si="40"/>
        <v>-3.8213518032004139E-3</v>
      </c>
      <c r="L413" s="8">
        <v>299857.39924294868</v>
      </c>
      <c r="M413" s="12">
        <f t="shared" si="41"/>
        <v>-6.024061743742055E-4</v>
      </c>
    </row>
    <row r="414" spans="1:13" ht="15.6" x14ac:dyDescent="0.3">
      <c r="A414" s="7">
        <v>44441</v>
      </c>
      <c r="B414" s="8">
        <v>1318.63</v>
      </c>
      <c r="C414" s="8">
        <f t="shared" si="36"/>
        <v>-9.6360386342811098E-3</v>
      </c>
      <c r="D414" s="8">
        <v>80.540000000000006</v>
      </c>
      <c r="E414" s="8">
        <f t="shared" si="37"/>
        <v>-2.3757575757575682E-2</v>
      </c>
      <c r="F414" s="8">
        <v>545.04999999999995</v>
      </c>
      <c r="G414" s="8">
        <f t="shared" si="38"/>
        <v>-3.8712522045855458E-2</v>
      </c>
      <c r="H414" s="8">
        <v>5650</v>
      </c>
      <c r="I414" s="8">
        <f t="shared" si="39"/>
        <v>0</v>
      </c>
      <c r="J414" s="8">
        <v>493.36</v>
      </c>
      <c r="K414" s="8">
        <f t="shared" si="40"/>
        <v>-1.4305122672420619E-2</v>
      </c>
      <c r="L414" s="8">
        <v>299842.13591173291</v>
      </c>
      <c r="M414" s="12">
        <f t="shared" si="41"/>
        <v>-5.0901966248976514E-5</v>
      </c>
    </row>
    <row r="415" spans="1:13" ht="15.6" x14ac:dyDescent="0.3">
      <c r="A415" s="7">
        <v>44442</v>
      </c>
      <c r="B415" s="8">
        <v>1295.01</v>
      </c>
      <c r="C415" s="8">
        <f t="shared" si="36"/>
        <v>-1.7912530429309296E-2</v>
      </c>
      <c r="D415" s="8">
        <v>80</v>
      </c>
      <c r="E415" s="8">
        <f t="shared" si="37"/>
        <v>-6.7047429848523243E-3</v>
      </c>
      <c r="F415" s="8">
        <v>550.17999999999995</v>
      </c>
      <c r="G415" s="8">
        <f t="shared" si="38"/>
        <v>9.4119805522429063E-3</v>
      </c>
      <c r="H415" s="8">
        <v>5630.01</v>
      </c>
      <c r="I415" s="8">
        <f t="shared" si="39"/>
        <v>-3.538053097345094E-3</v>
      </c>
      <c r="J415" s="8">
        <v>504.02</v>
      </c>
      <c r="K415" s="8">
        <f t="shared" si="40"/>
        <v>2.16069401653964E-2</v>
      </c>
      <c r="L415" s="8">
        <v>303839.64145235531</v>
      </c>
      <c r="M415" s="12">
        <f t="shared" si="41"/>
        <v>1.3332033966697656E-2</v>
      </c>
    </row>
    <row r="416" spans="1:13" ht="15.6" x14ac:dyDescent="0.3">
      <c r="A416" s="7">
        <v>44445</v>
      </c>
      <c r="B416" s="8">
        <v>1290.07</v>
      </c>
      <c r="C416" s="8">
        <f t="shared" si="36"/>
        <v>-3.8146423579741118E-3</v>
      </c>
      <c r="D416" s="8">
        <v>81</v>
      </c>
      <c r="E416" s="8">
        <f t="shared" si="37"/>
        <v>1.2500000000000001E-2</v>
      </c>
      <c r="F416" s="8">
        <v>538.49</v>
      </c>
      <c r="G416" s="8">
        <f t="shared" si="38"/>
        <v>-2.1247591697262608E-2</v>
      </c>
      <c r="H416" s="8">
        <v>5650</v>
      </c>
      <c r="I416" s="8">
        <f t="shared" si="39"/>
        <v>3.5506153630277355E-3</v>
      </c>
      <c r="J416" s="8">
        <v>500.43</v>
      </c>
      <c r="K416" s="8">
        <f t="shared" si="40"/>
        <v>-7.1227332248719796E-3</v>
      </c>
      <c r="L416" s="8">
        <v>299939.15606940509</v>
      </c>
      <c r="M416" s="12">
        <f t="shared" si="41"/>
        <v>-1.2837315645535523E-2</v>
      </c>
    </row>
    <row r="417" spans="1:13" ht="15.6" x14ac:dyDescent="0.3">
      <c r="A417" s="7">
        <v>44446</v>
      </c>
      <c r="B417" s="8">
        <v>1263.8599999999999</v>
      </c>
      <c r="C417" s="8">
        <f t="shared" si="36"/>
        <v>-2.0316726999310145E-2</v>
      </c>
      <c r="D417" s="8">
        <v>80.92</v>
      </c>
      <c r="E417" s="8">
        <f t="shared" si="37"/>
        <v>-9.8765432098763331E-4</v>
      </c>
      <c r="F417" s="8">
        <v>532.21749999999997</v>
      </c>
      <c r="G417" s="8">
        <f t="shared" si="38"/>
        <v>-1.1648312874890966E-2</v>
      </c>
      <c r="H417" s="8">
        <v>6073.75</v>
      </c>
      <c r="I417" s="8">
        <f t="shared" si="39"/>
        <v>7.4999999999999997E-2</v>
      </c>
      <c r="J417" s="8">
        <v>522.52</v>
      </c>
      <c r="K417" s="8">
        <f t="shared" si="40"/>
        <v>4.4142037847451139E-2</v>
      </c>
      <c r="L417" s="8">
        <v>297659.30332321301</v>
      </c>
      <c r="M417" s="12">
        <f t="shared" si="41"/>
        <v>-7.6010507466538419E-3</v>
      </c>
    </row>
    <row r="418" spans="1:13" ht="15.6" x14ac:dyDescent="0.3">
      <c r="A418" s="7">
        <v>44447</v>
      </c>
      <c r="B418" s="8">
        <v>1294.3800000000001</v>
      </c>
      <c r="C418" s="8">
        <f t="shared" si="36"/>
        <v>2.4148244267561448E-2</v>
      </c>
      <c r="D418" s="8">
        <v>77.89</v>
      </c>
      <c r="E418" s="8">
        <f t="shared" si="37"/>
        <v>-3.7444389520514099E-2</v>
      </c>
      <c r="F418" s="8">
        <v>520.1</v>
      </c>
      <c r="G418" s="8">
        <f t="shared" si="38"/>
        <v>-2.2767947314772535E-2</v>
      </c>
      <c r="H418" s="8">
        <v>6164.5</v>
      </c>
      <c r="I418" s="8">
        <f t="shared" si="39"/>
        <v>1.4941345955958016E-2</v>
      </c>
      <c r="J418" s="8">
        <v>520.95000000000005</v>
      </c>
      <c r="K418" s="8">
        <f t="shared" si="40"/>
        <v>-3.004669677715564E-3</v>
      </c>
      <c r="L418" s="8">
        <v>298406.4193289876</v>
      </c>
      <c r="M418" s="12">
        <f t="shared" si="41"/>
        <v>2.5099702829154726E-3</v>
      </c>
    </row>
    <row r="419" spans="1:13" ht="15.6" x14ac:dyDescent="0.3">
      <c r="A419" s="7">
        <v>44448</v>
      </c>
      <c r="B419" s="8">
        <v>1316.1</v>
      </c>
      <c r="C419" s="8">
        <f t="shared" si="36"/>
        <v>1.6780234552449664E-2</v>
      </c>
      <c r="D419" s="8">
        <v>77</v>
      </c>
      <c r="E419" s="8">
        <f t="shared" si="37"/>
        <v>-1.1426370522531783E-2</v>
      </c>
      <c r="F419" s="8">
        <v>520.1</v>
      </c>
      <c r="G419" s="8">
        <f t="shared" si="38"/>
        <v>0</v>
      </c>
      <c r="H419" s="8">
        <v>6295</v>
      </c>
      <c r="I419" s="8">
        <f t="shared" si="39"/>
        <v>2.1169600129775326E-2</v>
      </c>
      <c r="J419" s="8">
        <v>519.83000000000004</v>
      </c>
      <c r="K419" s="8">
        <f t="shared" si="40"/>
        <v>-2.1499184182743152E-3</v>
      </c>
      <c r="L419" s="8">
        <v>299089.87629764149</v>
      </c>
      <c r="M419" s="12">
        <f t="shared" si="41"/>
        <v>2.2903561196530096E-3</v>
      </c>
    </row>
    <row r="420" spans="1:13" ht="15.6" x14ac:dyDescent="0.3">
      <c r="A420" s="7">
        <v>44449</v>
      </c>
      <c r="B420" s="8">
        <v>1315.62</v>
      </c>
      <c r="C420" s="8">
        <f t="shared" si="36"/>
        <v>-3.6471392751312074E-4</v>
      </c>
      <c r="D420" s="8">
        <v>76.48</v>
      </c>
      <c r="E420" s="8">
        <f t="shared" si="37"/>
        <v>-6.7532467532467012E-3</v>
      </c>
      <c r="F420" s="8">
        <v>530.67999999999995</v>
      </c>
      <c r="G420" s="8">
        <f t="shared" si="38"/>
        <v>2.034224187656206E-2</v>
      </c>
      <c r="H420" s="8">
        <v>6353.2</v>
      </c>
      <c r="I420" s="8">
        <f t="shared" si="39"/>
        <v>9.2454328832406382E-3</v>
      </c>
      <c r="J420" s="8">
        <v>522</v>
      </c>
      <c r="K420" s="8">
        <f t="shared" si="40"/>
        <v>4.174441644383662E-3</v>
      </c>
      <c r="L420" s="8">
        <v>298304.57399443717</v>
      </c>
      <c r="M420" s="12">
        <f t="shared" si="41"/>
        <v>-2.6256398676055941E-3</v>
      </c>
    </row>
    <row r="421" spans="1:13" ht="15.6" x14ac:dyDescent="0.3">
      <c r="A421" s="7">
        <v>44452</v>
      </c>
      <c r="B421" s="8">
        <v>1314.99</v>
      </c>
      <c r="C421" s="8">
        <f t="shared" si="36"/>
        <v>-4.7886167738395722E-4</v>
      </c>
      <c r="D421" s="8">
        <v>78.3</v>
      </c>
      <c r="E421" s="8">
        <f t="shared" si="37"/>
        <v>2.3797071129707022E-2</v>
      </c>
      <c r="F421" s="8">
        <v>537.51</v>
      </c>
      <c r="G421" s="8">
        <f t="shared" si="38"/>
        <v>1.2870279641215123E-2</v>
      </c>
      <c r="H421" s="8">
        <v>6400</v>
      </c>
      <c r="I421" s="8">
        <f t="shared" si="39"/>
        <v>7.3663665554366594E-3</v>
      </c>
      <c r="J421" s="8">
        <v>511.73</v>
      </c>
      <c r="K421" s="8">
        <f t="shared" si="40"/>
        <v>-1.9674329501915673E-2</v>
      </c>
      <c r="L421" s="8">
        <v>298971.96875</v>
      </c>
      <c r="M421" s="12">
        <f t="shared" si="41"/>
        <v>2.2372930680414952E-3</v>
      </c>
    </row>
    <row r="422" spans="1:13" ht="15.6" x14ac:dyDescent="0.3">
      <c r="A422" s="7">
        <v>44453</v>
      </c>
      <c r="B422" s="8">
        <v>1295.17</v>
      </c>
      <c r="C422" s="8">
        <f t="shared" si="36"/>
        <v>-1.5072357964699303E-2</v>
      </c>
      <c r="D422" s="8">
        <v>78.33</v>
      </c>
      <c r="E422" s="8">
        <f t="shared" si="37"/>
        <v>3.8314176245212182E-4</v>
      </c>
      <c r="F422" s="8">
        <v>534.23</v>
      </c>
      <c r="G422" s="8">
        <f t="shared" si="38"/>
        <v>-6.1022120518687516E-3</v>
      </c>
      <c r="H422" s="8">
        <v>6155.01</v>
      </c>
      <c r="I422" s="8">
        <f t="shared" si="39"/>
        <v>-3.8279687499999965E-2</v>
      </c>
      <c r="J422" s="8">
        <v>521.71</v>
      </c>
      <c r="K422" s="8">
        <f t="shared" si="40"/>
        <v>1.9502472006722331E-2</v>
      </c>
      <c r="L422" s="8">
        <v>302918.89781921363</v>
      </c>
      <c r="M422" s="12">
        <f t="shared" si="41"/>
        <v>1.3201669326110117E-2</v>
      </c>
    </row>
    <row r="423" spans="1:13" ht="15.6" x14ac:dyDescent="0.3">
      <c r="A423" s="7">
        <v>44454</v>
      </c>
      <c r="B423" s="8">
        <v>1300</v>
      </c>
      <c r="C423" s="8">
        <f t="shared" si="36"/>
        <v>3.7292401769651296E-3</v>
      </c>
      <c r="D423" s="8">
        <v>75.5</v>
      </c>
      <c r="E423" s="8">
        <f t="shared" si="37"/>
        <v>-3.6129196987105816E-2</v>
      </c>
      <c r="F423" s="8">
        <v>534.5</v>
      </c>
      <c r="G423" s="8">
        <f t="shared" si="38"/>
        <v>5.0540029575273158E-4</v>
      </c>
      <c r="H423" s="8">
        <v>6100.5</v>
      </c>
      <c r="I423" s="8">
        <f t="shared" si="39"/>
        <v>-8.8562000711615765E-3</v>
      </c>
      <c r="J423" s="8">
        <v>520</v>
      </c>
      <c r="K423" s="8">
        <f t="shared" si="40"/>
        <v>-3.2776830039677909E-3</v>
      </c>
      <c r="L423" s="8">
        <v>301840.15317138663</v>
      </c>
      <c r="M423" s="12">
        <f t="shared" si="41"/>
        <v>-3.5611665551180298E-3</v>
      </c>
    </row>
    <row r="424" spans="1:13" ht="15.6" x14ac:dyDescent="0.3">
      <c r="A424" s="7">
        <v>44455</v>
      </c>
      <c r="B424" s="8">
        <v>1281.8900000000001</v>
      </c>
      <c r="C424" s="8">
        <f t="shared" si="36"/>
        <v>-1.3930769230769155E-2</v>
      </c>
      <c r="D424" s="8">
        <v>75</v>
      </c>
      <c r="E424" s="8">
        <f t="shared" si="37"/>
        <v>-6.6225165562913907E-3</v>
      </c>
      <c r="F424" s="8">
        <v>520.13750000000005</v>
      </c>
      <c r="G424" s="8">
        <f t="shared" si="38"/>
        <v>-2.6870907390084107E-2</v>
      </c>
      <c r="H424" s="8">
        <v>5987</v>
      </c>
      <c r="I424" s="8">
        <f t="shared" si="39"/>
        <v>-1.8605032374395543E-2</v>
      </c>
      <c r="J424" s="8">
        <v>520.23</v>
      </c>
      <c r="K424" s="8">
        <f t="shared" si="40"/>
        <v>4.4230769230772728E-4</v>
      </c>
      <c r="L424" s="8">
        <v>296878.31051452638</v>
      </c>
      <c r="M424" s="12">
        <f t="shared" si="41"/>
        <v>-1.6438643449941798E-2</v>
      </c>
    </row>
    <row r="425" spans="1:13" ht="15.6" x14ac:dyDescent="0.3">
      <c r="A425" s="7">
        <v>44456</v>
      </c>
      <c r="B425" s="8">
        <v>1267.71</v>
      </c>
      <c r="C425" s="8">
        <f t="shared" si="36"/>
        <v>-1.106179157337998E-2</v>
      </c>
      <c r="D425" s="8">
        <v>76.86</v>
      </c>
      <c r="E425" s="8">
        <f t="shared" si="37"/>
        <v>2.4799999999999992E-2</v>
      </c>
      <c r="F425" s="8">
        <v>506.82</v>
      </c>
      <c r="G425" s="8">
        <f t="shared" si="38"/>
        <v>-2.5603806685732238E-2</v>
      </c>
      <c r="H425" s="8">
        <v>5910</v>
      </c>
      <c r="I425" s="8">
        <f t="shared" si="39"/>
        <v>-1.2861199265074327E-2</v>
      </c>
      <c r="J425" s="8">
        <v>515</v>
      </c>
      <c r="K425" s="8">
        <f t="shared" si="40"/>
        <v>-1.005324567979551E-2</v>
      </c>
      <c r="L425" s="8">
        <v>293024.50408935553</v>
      </c>
      <c r="M425" s="12">
        <f t="shared" si="41"/>
        <v>-1.2981097940404401E-2</v>
      </c>
    </row>
    <row r="426" spans="1:13" ht="15.6" x14ac:dyDescent="0.3">
      <c r="A426" s="7">
        <v>44459</v>
      </c>
      <c r="B426" s="8">
        <v>1274.1099999999999</v>
      </c>
      <c r="C426" s="8">
        <f t="shared" si="36"/>
        <v>5.0484732312594078E-3</v>
      </c>
      <c r="D426" s="8">
        <v>74</v>
      </c>
      <c r="E426" s="8">
        <f t="shared" si="37"/>
        <v>-3.7210512620348676E-2</v>
      </c>
      <c r="F426" s="8">
        <v>505</v>
      </c>
      <c r="G426" s="8">
        <f t="shared" si="38"/>
        <v>-3.5910185075569102E-3</v>
      </c>
      <c r="H426" s="8">
        <v>5805.01</v>
      </c>
      <c r="I426" s="8">
        <f t="shared" si="39"/>
        <v>-1.7764805414551572E-2</v>
      </c>
      <c r="J426" s="8">
        <v>516.87</v>
      </c>
      <c r="K426" s="8">
        <f t="shared" si="40"/>
        <v>3.6310679611650572E-3</v>
      </c>
      <c r="L426" s="8">
        <v>295630.05356994638</v>
      </c>
      <c r="M426" s="12">
        <f t="shared" si="41"/>
        <v>8.8919166971657467E-3</v>
      </c>
    </row>
    <row r="427" spans="1:13" ht="15.6" x14ac:dyDescent="0.3">
      <c r="A427" s="7">
        <v>44460</v>
      </c>
      <c r="B427" s="8">
        <v>1269.75</v>
      </c>
      <c r="C427" s="8">
        <f t="shared" si="36"/>
        <v>-3.4219965309116953E-3</v>
      </c>
      <c r="D427" s="8">
        <v>73.27</v>
      </c>
      <c r="E427" s="8">
        <f t="shared" si="37"/>
        <v>-9.8648648648649185E-3</v>
      </c>
      <c r="F427" s="8">
        <v>494.58</v>
      </c>
      <c r="G427" s="8">
        <f t="shared" si="38"/>
        <v>-2.0633663366336666E-2</v>
      </c>
      <c r="H427" s="8">
        <v>5910</v>
      </c>
      <c r="I427" s="8">
        <f t="shared" si="39"/>
        <v>1.8086101488197226E-2</v>
      </c>
      <c r="J427" s="8">
        <v>509.71</v>
      </c>
      <c r="K427" s="8">
        <f t="shared" si="40"/>
        <v>-1.3852612842687765E-2</v>
      </c>
      <c r="L427" s="8">
        <v>298989.61083984381</v>
      </c>
      <c r="M427" s="12">
        <f t="shared" si="41"/>
        <v>1.1364058658205917E-2</v>
      </c>
    </row>
    <row r="428" spans="1:13" ht="15.6" x14ac:dyDescent="0.3">
      <c r="A428" s="7">
        <v>44461</v>
      </c>
      <c r="B428" s="8">
        <v>1218.75</v>
      </c>
      <c r="C428" s="8">
        <f t="shared" si="36"/>
        <v>-4.0165386887182519E-2</v>
      </c>
      <c r="D428" s="8">
        <v>70.58</v>
      </c>
      <c r="E428" s="8">
        <f t="shared" si="37"/>
        <v>-3.6713525317319473E-2</v>
      </c>
      <c r="F428" s="8">
        <v>495</v>
      </c>
      <c r="G428" s="8">
        <f t="shared" si="38"/>
        <v>8.4920538638848296E-4</v>
      </c>
      <c r="H428" s="8">
        <v>5800</v>
      </c>
      <c r="I428" s="8">
        <f t="shared" si="39"/>
        <v>-1.8612521150592216E-2</v>
      </c>
      <c r="J428" s="8">
        <v>500</v>
      </c>
      <c r="K428" s="8">
        <f t="shared" si="40"/>
        <v>-1.9050048066547604E-2</v>
      </c>
      <c r="L428" s="8">
        <v>299018.60720428452</v>
      </c>
      <c r="M428" s="12">
        <f t="shared" si="41"/>
        <v>9.6981177236432086E-5</v>
      </c>
    </row>
    <row r="429" spans="1:13" ht="15.6" x14ac:dyDescent="0.3">
      <c r="A429" s="7">
        <v>44462</v>
      </c>
      <c r="B429" s="8">
        <v>1200.07</v>
      </c>
      <c r="C429" s="8">
        <f t="shared" si="36"/>
        <v>-1.532717948717954E-2</v>
      </c>
      <c r="D429" s="8">
        <v>70</v>
      </c>
      <c r="E429" s="8">
        <f t="shared" si="37"/>
        <v>-8.217625389628766E-3</v>
      </c>
      <c r="F429" s="8">
        <v>493</v>
      </c>
      <c r="G429" s="8">
        <f t="shared" si="38"/>
        <v>-4.0404040404040404E-3</v>
      </c>
      <c r="H429" s="8">
        <v>5805.625</v>
      </c>
      <c r="I429" s="8">
        <f t="shared" si="39"/>
        <v>9.6982758620689654E-4</v>
      </c>
      <c r="J429" s="8">
        <v>512.14</v>
      </c>
      <c r="K429" s="8">
        <f t="shared" si="40"/>
        <v>2.4279999999999972E-2</v>
      </c>
      <c r="L429" s="8">
        <v>293613.591796875</v>
      </c>
      <c r="M429" s="12">
        <f t="shared" si="41"/>
        <v>-1.8075849720338315E-2</v>
      </c>
    </row>
    <row r="430" spans="1:13" ht="15.6" x14ac:dyDescent="0.3">
      <c r="A430" s="7">
        <v>44463</v>
      </c>
      <c r="B430" s="8">
        <v>1143.3699999999999</v>
      </c>
      <c r="C430" s="8">
        <f t="shared" si="36"/>
        <v>-4.7247243910771911E-2</v>
      </c>
      <c r="D430" s="8">
        <v>70.739999999999995</v>
      </c>
      <c r="E430" s="8">
        <f t="shared" si="37"/>
        <v>1.0571428571428499E-2</v>
      </c>
      <c r="F430" s="8">
        <v>487.01</v>
      </c>
      <c r="G430" s="8">
        <f t="shared" si="38"/>
        <v>-1.2150101419878314E-2</v>
      </c>
      <c r="H430" s="8">
        <v>5750</v>
      </c>
      <c r="I430" s="8">
        <f t="shared" si="39"/>
        <v>-9.5812251049628601E-3</v>
      </c>
      <c r="J430" s="8">
        <v>501</v>
      </c>
      <c r="K430" s="8">
        <f t="shared" si="40"/>
        <v>-2.1751864724489371E-2</v>
      </c>
      <c r="L430" s="8">
        <v>293949.591796875</v>
      </c>
      <c r="M430" s="12">
        <f t="shared" si="41"/>
        <v>1.1443611923539574E-3</v>
      </c>
    </row>
    <row r="431" spans="1:13" ht="15.6" x14ac:dyDescent="0.3">
      <c r="A431" s="7">
        <v>44466</v>
      </c>
      <c r="B431" s="8">
        <v>1136</v>
      </c>
      <c r="C431" s="8">
        <f t="shared" si="36"/>
        <v>-6.4458574214820152E-3</v>
      </c>
      <c r="D431" s="8">
        <v>72.099999999999994</v>
      </c>
      <c r="E431" s="8">
        <f t="shared" si="37"/>
        <v>1.9225332202431434E-2</v>
      </c>
      <c r="F431" s="8">
        <v>494.7525</v>
      </c>
      <c r="G431" s="8">
        <f t="shared" si="38"/>
        <v>1.589803084125584E-2</v>
      </c>
      <c r="H431" s="8">
        <v>5762.5</v>
      </c>
      <c r="I431" s="8">
        <f t="shared" si="39"/>
        <v>2.1739130434782609E-3</v>
      </c>
      <c r="J431" s="8">
        <v>472.32</v>
      </c>
      <c r="K431" s="8">
        <f t="shared" si="40"/>
        <v>-5.7245508982035939E-2</v>
      </c>
      <c r="L431" s="8">
        <v>295224.99465942383</v>
      </c>
      <c r="M431" s="12">
        <f t="shared" si="41"/>
        <v>4.3388488983858052E-3</v>
      </c>
    </row>
    <row r="432" spans="1:13" ht="15.6" x14ac:dyDescent="0.3">
      <c r="A432" s="7">
        <v>44467</v>
      </c>
      <c r="B432" s="8">
        <v>1162.8599999999999</v>
      </c>
      <c r="C432" s="8">
        <f t="shared" si="36"/>
        <v>2.3644366197183009E-2</v>
      </c>
      <c r="D432" s="8">
        <v>73.75</v>
      </c>
      <c r="E432" s="8">
        <f t="shared" si="37"/>
        <v>2.2884882108183159E-2</v>
      </c>
      <c r="F432" s="8">
        <v>499</v>
      </c>
      <c r="G432" s="8">
        <f t="shared" si="38"/>
        <v>8.5851006311236464E-3</v>
      </c>
      <c r="H432" s="8">
        <v>5745.94</v>
      </c>
      <c r="I432" s="8">
        <f t="shared" si="39"/>
        <v>-2.8737527114968157E-3</v>
      </c>
      <c r="J432" s="8">
        <v>475.88</v>
      </c>
      <c r="K432" s="8">
        <f t="shared" si="40"/>
        <v>7.5372628726287309E-3</v>
      </c>
      <c r="L432" s="8">
        <v>293697.36296447739</v>
      </c>
      <c r="M432" s="12">
        <f t="shared" si="41"/>
        <v>-5.1744659923145661E-3</v>
      </c>
    </row>
    <row r="433" spans="1:13" ht="15.6" x14ac:dyDescent="0.3">
      <c r="A433" s="7">
        <v>44468</v>
      </c>
      <c r="B433" s="8">
        <v>1143.74</v>
      </c>
      <c r="C433" s="8">
        <f t="shared" si="36"/>
        <v>-1.6442220043685302E-2</v>
      </c>
      <c r="D433" s="8">
        <v>70.239999999999995</v>
      </c>
      <c r="E433" s="8">
        <f t="shared" si="37"/>
        <v>-4.7593220338983118E-2</v>
      </c>
      <c r="F433" s="8">
        <v>500</v>
      </c>
      <c r="G433" s="8">
        <f t="shared" si="38"/>
        <v>2.004008016032064E-3</v>
      </c>
      <c r="H433" s="8">
        <v>5727.67</v>
      </c>
      <c r="I433" s="8">
        <f t="shared" si="39"/>
        <v>-3.1796364041391883E-3</v>
      </c>
      <c r="J433" s="8">
        <v>459.78</v>
      </c>
      <c r="K433" s="8">
        <f t="shared" si="40"/>
        <v>-3.3832058502143443E-2</v>
      </c>
      <c r="L433" s="8">
        <v>291794.25</v>
      </c>
      <c r="M433" s="12">
        <f t="shared" si="41"/>
        <v>-6.4798435548349513E-3</v>
      </c>
    </row>
    <row r="434" spans="1:13" ht="15.6" x14ac:dyDescent="0.3">
      <c r="A434" s="7">
        <v>44469</v>
      </c>
      <c r="B434" s="8">
        <v>1168.1199999999999</v>
      </c>
      <c r="C434" s="8">
        <f t="shared" si="36"/>
        <v>2.1316033364226033E-2</v>
      </c>
      <c r="D434" s="8">
        <v>69.45</v>
      </c>
      <c r="E434" s="8">
        <f t="shared" si="37"/>
        <v>-1.1247152619589865E-2</v>
      </c>
      <c r="F434" s="8">
        <v>505.98</v>
      </c>
      <c r="G434" s="8">
        <f t="shared" si="38"/>
        <v>1.1960000000000037E-2</v>
      </c>
      <c r="H434" s="8">
        <v>6035.8</v>
      </c>
      <c r="I434" s="8">
        <f t="shared" si="39"/>
        <v>5.3796744575019179E-2</v>
      </c>
      <c r="J434" s="8">
        <v>469.36</v>
      </c>
      <c r="K434" s="8">
        <f t="shared" si="40"/>
        <v>2.0836052024881556E-2</v>
      </c>
      <c r="L434" s="8">
        <v>297523.35827636719</v>
      </c>
      <c r="M434" s="12">
        <f t="shared" si="41"/>
        <v>1.96340684450334E-2</v>
      </c>
    </row>
    <row r="435" spans="1:13" ht="15.6" x14ac:dyDescent="0.3">
      <c r="A435" s="7">
        <v>44470</v>
      </c>
      <c r="B435" s="8">
        <v>1169.96</v>
      </c>
      <c r="C435" s="8">
        <f t="shared" si="36"/>
        <v>1.575180632126961E-3</v>
      </c>
      <c r="D435" s="8">
        <v>69.844999999999999</v>
      </c>
      <c r="E435" s="8">
        <f t="shared" si="37"/>
        <v>5.6875449964002307E-3</v>
      </c>
      <c r="F435" s="8">
        <v>487.07</v>
      </c>
      <c r="G435" s="8">
        <f t="shared" si="38"/>
        <v>-3.7373018696391209E-2</v>
      </c>
      <c r="H435" s="8">
        <v>5910</v>
      </c>
      <c r="I435" s="8">
        <f t="shared" si="39"/>
        <v>-2.0842307564863015E-2</v>
      </c>
      <c r="J435" s="8">
        <v>470.07</v>
      </c>
      <c r="K435" s="8">
        <f t="shared" si="40"/>
        <v>1.5126981421509705E-3</v>
      </c>
      <c r="L435" s="8">
        <v>299217.10536193848</v>
      </c>
      <c r="M435" s="12">
        <f t="shared" si="41"/>
        <v>5.6928205414983933E-3</v>
      </c>
    </row>
    <row r="436" spans="1:13" ht="15.6" x14ac:dyDescent="0.3">
      <c r="A436" s="7">
        <v>44473</v>
      </c>
      <c r="B436" s="8">
        <v>1172.1300000000001</v>
      </c>
      <c r="C436" s="8">
        <f t="shared" si="36"/>
        <v>1.8547642654450345E-3</v>
      </c>
      <c r="D436" s="8">
        <v>68.321666666666673</v>
      </c>
      <c r="E436" s="8">
        <f t="shared" si="37"/>
        <v>-2.1810198773474499E-2</v>
      </c>
      <c r="F436" s="8">
        <v>490</v>
      </c>
      <c r="G436" s="8">
        <f t="shared" si="38"/>
        <v>6.0155624448231405E-3</v>
      </c>
      <c r="H436" s="8">
        <v>5938.5324999999993</v>
      </c>
      <c r="I436" s="8">
        <f t="shared" si="39"/>
        <v>4.8278341793569109E-3</v>
      </c>
      <c r="J436" s="8">
        <v>481</v>
      </c>
      <c r="K436" s="8">
        <f t="shared" si="40"/>
        <v>2.3251856106537339E-2</v>
      </c>
      <c r="L436" s="8">
        <v>299028.97615386167</v>
      </c>
      <c r="M436" s="12">
        <f t="shared" si="41"/>
        <v>-6.2873814600017256E-4</v>
      </c>
    </row>
    <row r="437" spans="1:13" ht="15.6" x14ac:dyDescent="0.3">
      <c r="A437" s="7">
        <v>44474</v>
      </c>
      <c r="B437" s="8">
        <v>1161.51</v>
      </c>
      <c r="C437" s="8">
        <f t="shared" si="36"/>
        <v>-9.0604284507692125E-3</v>
      </c>
      <c r="D437" s="8">
        <v>68.306666666666672</v>
      </c>
      <c r="E437" s="8">
        <f t="shared" si="37"/>
        <v>-2.1954967921353257E-4</v>
      </c>
      <c r="F437" s="8">
        <v>490</v>
      </c>
      <c r="G437" s="8">
        <f t="shared" si="38"/>
        <v>0</v>
      </c>
      <c r="H437" s="8">
        <v>5908.33</v>
      </c>
      <c r="I437" s="8">
        <f t="shared" si="39"/>
        <v>-5.0858524391336445E-3</v>
      </c>
      <c r="J437" s="8">
        <v>476</v>
      </c>
      <c r="K437" s="8">
        <f t="shared" si="40"/>
        <v>-1.0395010395010396E-2</v>
      </c>
      <c r="L437" s="8">
        <v>299835.82510009781</v>
      </c>
      <c r="M437" s="12">
        <f t="shared" si="41"/>
        <v>2.6982299729407426E-3</v>
      </c>
    </row>
    <row r="438" spans="1:13" ht="15.6" x14ac:dyDescent="0.3">
      <c r="A438" s="7">
        <v>44475</v>
      </c>
      <c r="B438" s="8">
        <v>1142.3900000000001</v>
      </c>
      <c r="C438" s="8">
        <f t="shared" si="36"/>
        <v>-1.6461330509422986E-2</v>
      </c>
      <c r="D438" s="8">
        <v>65.67</v>
      </c>
      <c r="E438" s="8">
        <f t="shared" si="37"/>
        <v>-3.8600429435877465E-2</v>
      </c>
      <c r="F438" s="8">
        <v>489</v>
      </c>
      <c r="G438" s="8">
        <f t="shared" si="38"/>
        <v>-2.0408163265306124E-3</v>
      </c>
      <c r="H438" s="8">
        <v>5900</v>
      </c>
      <c r="I438" s="8">
        <f t="shared" si="39"/>
        <v>-1.4098738560642224E-3</v>
      </c>
      <c r="J438" s="8">
        <v>465.01</v>
      </c>
      <c r="K438" s="8">
        <f t="shared" si="40"/>
        <v>-2.3088235294117666E-2</v>
      </c>
      <c r="L438" s="8">
        <v>300165.25</v>
      </c>
      <c r="M438" s="12">
        <f t="shared" si="41"/>
        <v>1.098684254265543E-3</v>
      </c>
    </row>
    <row r="439" spans="1:13" ht="15.6" x14ac:dyDescent="0.3">
      <c r="A439" s="7">
        <v>44476</v>
      </c>
      <c r="B439" s="8">
        <v>1129.3499999999999</v>
      </c>
      <c r="C439" s="8">
        <f t="shared" si="36"/>
        <v>-1.1414665744623281E-2</v>
      </c>
      <c r="D439" s="8">
        <v>69.39</v>
      </c>
      <c r="E439" s="8">
        <f t="shared" si="37"/>
        <v>5.6646870717222457E-2</v>
      </c>
      <c r="F439" s="8">
        <v>490</v>
      </c>
      <c r="G439" s="8">
        <f t="shared" si="38"/>
        <v>2.0449897750511249E-3</v>
      </c>
      <c r="H439" s="8">
        <v>5918.75</v>
      </c>
      <c r="I439" s="8">
        <f t="shared" si="39"/>
        <v>3.1779661016949155E-3</v>
      </c>
      <c r="J439" s="8">
        <v>470</v>
      </c>
      <c r="K439" s="8">
        <f t="shared" si="40"/>
        <v>1.073095202253717E-2</v>
      </c>
      <c r="L439" s="8">
        <v>297905.17671884783</v>
      </c>
      <c r="M439" s="12">
        <f t="shared" si="41"/>
        <v>-7.5294301427369552E-3</v>
      </c>
    </row>
    <row r="440" spans="1:13" ht="15.6" x14ac:dyDescent="0.3">
      <c r="A440" s="7">
        <v>44477</v>
      </c>
      <c r="B440" s="8">
        <v>1119.9000000000001</v>
      </c>
      <c r="C440" s="8">
        <f t="shared" si="36"/>
        <v>-8.3676451055915511E-3</v>
      </c>
      <c r="D440" s="8">
        <v>68.819999999999993</v>
      </c>
      <c r="E440" s="8">
        <f t="shared" si="37"/>
        <v>-8.2144401210550132E-3</v>
      </c>
      <c r="F440" s="8">
        <v>486</v>
      </c>
      <c r="G440" s="8">
        <f t="shared" si="38"/>
        <v>-8.1632653061224497E-3</v>
      </c>
      <c r="H440" s="8">
        <v>6001.5</v>
      </c>
      <c r="I440" s="8">
        <f t="shared" si="39"/>
        <v>1.3980992608236537E-2</v>
      </c>
      <c r="J440" s="8">
        <v>462.52</v>
      </c>
      <c r="K440" s="8">
        <f t="shared" si="40"/>
        <v>-1.5914893617021315E-2</v>
      </c>
      <c r="L440" s="8">
        <v>299361.33796295151</v>
      </c>
      <c r="M440" s="12">
        <f t="shared" si="41"/>
        <v>4.8880024850254866E-3</v>
      </c>
    </row>
    <row r="441" spans="1:13" ht="15.6" x14ac:dyDescent="0.3">
      <c r="A441" s="7">
        <v>44480</v>
      </c>
      <c r="B441" s="8">
        <v>1109.1099999999999</v>
      </c>
      <c r="C441" s="8">
        <f t="shared" si="36"/>
        <v>-9.6347888204305655E-3</v>
      </c>
      <c r="D441" s="8">
        <v>68.400000000000006</v>
      </c>
      <c r="E441" s="8">
        <f t="shared" si="37"/>
        <v>-6.1028770706188246E-3</v>
      </c>
      <c r="F441" s="8">
        <v>490</v>
      </c>
      <c r="G441" s="8">
        <f t="shared" si="38"/>
        <v>8.23045267489712E-3</v>
      </c>
      <c r="H441" s="8">
        <v>5805</v>
      </c>
      <c r="I441" s="8">
        <f t="shared" si="39"/>
        <v>-3.2741814546363407E-2</v>
      </c>
      <c r="J441" s="8">
        <v>461.25</v>
      </c>
      <c r="K441" s="8">
        <f t="shared" si="40"/>
        <v>-2.7458272074720701E-3</v>
      </c>
      <c r="L441" s="8">
        <v>297271.33919558121</v>
      </c>
      <c r="M441" s="12">
        <f t="shared" si="41"/>
        <v>-6.9815253418895225E-3</v>
      </c>
    </row>
    <row r="442" spans="1:13" ht="15.6" x14ac:dyDescent="0.3">
      <c r="A442" s="7">
        <v>44481</v>
      </c>
      <c r="B442" s="8">
        <v>1120</v>
      </c>
      <c r="C442" s="8">
        <f t="shared" si="36"/>
        <v>9.8186834488915454E-3</v>
      </c>
      <c r="D442" s="8">
        <v>68.88</v>
      </c>
      <c r="E442" s="8">
        <f t="shared" si="37"/>
        <v>7.0175438596489729E-3</v>
      </c>
      <c r="F442" s="8">
        <v>466.01</v>
      </c>
      <c r="G442" s="8">
        <f t="shared" si="38"/>
        <v>-4.8959183673469409E-2</v>
      </c>
      <c r="H442" s="8">
        <v>5780</v>
      </c>
      <c r="I442" s="8">
        <f t="shared" si="39"/>
        <v>-4.3066322136089581E-3</v>
      </c>
      <c r="J442" s="8">
        <v>457.24</v>
      </c>
      <c r="K442" s="8">
        <f t="shared" si="40"/>
        <v>-8.6937669376693574E-3</v>
      </c>
      <c r="L442" s="8">
        <v>298398.59111583611</v>
      </c>
      <c r="M442" s="12">
        <f t="shared" si="41"/>
        <v>3.7919966428827429E-3</v>
      </c>
    </row>
    <row r="443" spans="1:13" ht="15.6" x14ac:dyDescent="0.3">
      <c r="A443" s="7">
        <v>44482</v>
      </c>
      <c r="B443" s="8">
        <v>1106.26</v>
      </c>
      <c r="C443" s="8">
        <f t="shared" si="36"/>
        <v>-1.2267857142857152E-2</v>
      </c>
      <c r="D443" s="8">
        <v>68.88</v>
      </c>
      <c r="E443" s="8">
        <f t="shared" si="37"/>
        <v>0</v>
      </c>
      <c r="F443" s="8">
        <v>463</v>
      </c>
      <c r="G443" s="8">
        <f t="shared" si="38"/>
        <v>-6.4590888607540418E-3</v>
      </c>
      <c r="H443" s="8">
        <v>5715</v>
      </c>
      <c r="I443" s="8">
        <f t="shared" si="39"/>
        <v>-1.124567474048443E-2</v>
      </c>
      <c r="J443" s="8">
        <v>454.09</v>
      </c>
      <c r="K443" s="8">
        <f t="shared" si="40"/>
        <v>-6.8891610532762536E-3</v>
      </c>
      <c r="L443" s="8">
        <v>306363.95713409409</v>
      </c>
      <c r="M443" s="12">
        <f t="shared" si="41"/>
        <v>2.6693711885408606E-2</v>
      </c>
    </row>
    <row r="444" spans="1:13" ht="15.6" x14ac:dyDescent="0.3">
      <c r="A444" s="7">
        <v>44483</v>
      </c>
      <c r="B444" s="8">
        <v>1112.95</v>
      </c>
      <c r="C444" s="8">
        <f t="shared" si="36"/>
        <v>6.0474029613292127E-3</v>
      </c>
      <c r="D444" s="8">
        <v>72.47</v>
      </c>
      <c r="E444" s="8">
        <f t="shared" si="37"/>
        <v>5.2119628339140585E-2</v>
      </c>
      <c r="F444" s="8">
        <v>453</v>
      </c>
      <c r="G444" s="8">
        <f t="shared" si="38"/>
        <v>-2.159827213822894E-2</v>
      </c>
      <c r="H444" s="8">
        <v>5850</v>
      </c>
      <c r="I444" s="8">
        <f t="shared" si="39"/>
        <v>2.3622047244094488E-2</v>
      </c>
      <c r="J444" s="8">
        <v>464.73</v>
      </c>
      <c r="K444" s="8">
        <f t="shared" si="40"/>
        <v>2.3431478341298079E-2</v>
      </c>
      <c r="L444" s="8">
        <v>306696.67618194589</v>
      </c>
      <c r="M444" s="12">
        <f t="shared" si="41"/>
        <v>1.0860254285923483E-3</v>
      </c>
    </row>
    <row r="445" spans="1:13" ht="15.6" x14ac:dyDescent="0.3">
      <c r="A445" s="7">
        <v>44484</v>
      </c>
      <c r="B445" s="8">
        <v>1111.6300000000001</v>
      </c>
      <c r="C445" s="8">
        <f t="shared" si="36"/>
        <v>-1.1860371085852341E-3</v>
      </c>
      <c r="D445" s="8">
        <v>72.95</v>
      </c>
      <c r="E445" s="8">
        <f t="shared" si="37"/>
        <v>6.6234303849869464E-3</v>
      </c>
      <c r="F445" s="8">
        <v>453</v>
      </c>
      <c r="G445" s="8">
        <f t="shared" si="38"/>
        <v>0</v>
      </c>
      <c r="H445" s="8">
        <v>5900</v>
      </c>
      <c r="I445" s="8">
        <f t="shared" si="39"/>
        <v>8.5470085470085479E-3</v>
      </c>
      <c r="J445" s="8">
        <v>470.8</v>
      </c>
      <c r="K445" s="8">
        <f t="shared" si="40"/>
        <v>1.3061347449056427E-2</v>
      </c>
      <c r="L445" s="8">
        <v>300423.99169921881</v>
      </c>
      <c r="M445" s="12">
        <f t="shared" si="41"/>
        <v>-2.0452404508635277E-2</v>
      </c>
    </row>
    <row r="446" spans="1:13" ht="15.6" x14ac:dyDescent="0.3">
      <c r="A446" s="7">
        <v>44487</v>
      </c>
      <c r="B446" s="8">
        <v>1099.8399999999999</v>
      </c>
      <c r="C446" s="8">
        <f t="shared" si="36"/>
        <v>-1.060604697606235E-2</v>
      </c>
      <c r="D446" s="8">
        <v>71</v>
      </c>
      <c r="E446" s="8">
        <f t="shared" si="37"/>
        <v>-2.6730637422892431E-2</v>
      </c>
      <c r="F446" s="8">
        <v>460</v>
      </c>
      <c r="G446" s="8">
        <f t="shared" si="38"/>
        <v>1.5452538631346579E-2</v>
      </c>
      <c r="H446" s="8">
        <v>5831.2525000000014</v>
      </c>
      <c r="I446" s="8">
        <f t="shared" si="39"/>
        <v>-1.1652118644067556E-2</v>
      </c>
      <c r="J446" s="8">
        <v>476.66</v>
      </c>
      <c r="K446" s="8">
        <f t="shared" si="40"/>
        <v>1.2446898895497055E-2</v>
      </c>
      <c r="L446" s="8">
        <v>301604.31757324189</v>
      </c>
      <c r="M446" s="12">
        <f t="shared" si="41"/>
        <v>3.9288668902476027E-3</v>
      </c>
    </row>
    <row r="447" spans="1:13" ht="15.6" x14ac:dyDescent="0.3">
      <c r="A447" s="7">
        <v>44489</v>
      </c>
      <c r="B447" s="8">
        <v>1117.0899999999999</v>
      </c>
      <c r="C447" s="8">
        <f t="shared" si="36"/>
        <v>1.5684099505382604E-2</v>
      </c>
      <c r="D447" s="8">
        <v>72.72</v>
      </c>
      <c r="E447" s="8">
        <f t="shared" si="37"/>
        <v>2.4225352112676041E-2</v>
      </c>
      <c r="F447" s="8">
        <v>472.5</v>
      </c>
      <c r="G447" s="8">
        <f t="shared" si="38"/>
        <v>2.717391304347826E-2</v>
      </c>
      <c r="H447" s="8">
        <v>5775.01</v>
      </c>
      <c r="I447" s="8">
        <f t="shared" si="39"/>
        <v>-9.6450119421172698E-3</v>
      </c>
      <c r="J447" s="8">
        <v>476</v>
      </c>
      <c r="K447" s="8">
        <f t="shared" si="40"/>
        <v>-1.3846347501364179E-3</v>
      </c>
      <c r="L447" s="8">
        <v>306954.40624420159</v>
      </c>
      <c r="M447" s="12">
        <f t="shared" si="41"/>
        <v>1.7738766851905147E-2</v>
      </c>
    </row>
    <row r="448" spans="1:13" ht="15.6" x14ac:dyDescent="0.3">
      <c r="A448" s="7">
        <v>44490</v>
      </c>
      <c r="B448" s="8">
        <v>1100</v>
      </c>
      <c r="C448" s="8">
        <f t="shared" si="36"/>
        <v>-1.5298677814679138E-2</v>
      </c>
      <c r="D448" s="8">
        <v>73</v>
      </c>
      <c r="E448" s="8">
        <f t="shared" si="37"/>
        <v>3.8503850385038659E-3</v>
      </c>
      <c r="F448" s="8">
        <v>473</v>
      </c>
      <c r="G448" s="8">
        <f t="shared" si="38"/>
        <v>1.0582010582010583E-3</v>
      </c>
      <c r="H448" s="8">
        <v>5800</v>
      </c>
      <c r="I448" s="8">
        <f t="shared" si="39"/>
        <v>4.3272652341727171E-3</v>
      </c>
      <c r="J448" s="8">
        <v>476.9</v>
      </c>
      <c r="K448" s="8">
        <f t="shared" si="40"/>
        <v>1.8907563025209607E-3</v>
      </c>
      <c r="L448" s="8">
        <v>307702.29156494141</v>
      </c>
      <c r="M448" s="12">
        <f t="shared" si="41"/>
        <v>2.4364703862398075E-3</v>
      </c>
    </row>
    <row r="449" spans="1:13" ht="15.6" x14ac:dyDescent="0.3">
      <c r="A449" s="7">
        <v>44491</v>
      </c>
      <c r="B449" s="8">
        <v>1094.97</v>
      </c>
      <c r="C449" s="8">
        <f t="shared" si="36"/>
        <v>-4.5727272727272483E-3</v>
      </c>
      <c r="D449" s="8">
        <v>74</v>
      </c>
      <c r="E449" s="8">
        <f t="shared" si="37"/>
        <v>1.3698630136986301E-2</v>
      </c>
      <c r="F449" s="8">
        <v>475</v>
      </c>
      <c r="G449" s="8">
        <f t="shared" si="38"/>
        <v>4.2283298097251587E-3</v>
      </c>
      <c r="H449" s="8">
        <v>5720</v>
      </c>
      <c r="I449" s="8">
        <f t="shared" si="39"/>
        <v>-1.3793103448275862E-2</v>
      </c>
      <c r="J449" s="8">
        <v>467</v>
      </c>
      <c r="K449" s="8">
        <f t="shared" si="40"/>
        <v>-2.0759068987209011E-2</v>
      </c>
      <c r="L449" s="8">
        <v>310262.40547943121</v>
      </c>
      <c r="M449" s="12">
        <f t="shared" si="41"/>
        <v>8.3201002549228176E-3</v>
      </c>
    </row>
    <row r="450" spans="1:13" ht="15.6" x14ac:dyDescent="0.3">
      <c r="A450" s="7">
        <v>44494</v>
      </c>
      <c r="B450" s="8">
        <v>1115</v>
      </c>
      <c r="C450" s="8">
        <f t="shared" si="36"/>
        <v>1.8292738613843278E-2</v>
      </c>
      <c r="D450" s="8">
        <v>73.837500000000006</v>
      </c>
      <c r="E450" s="8">
        <f t="shared" si="37"/>
        <v>-2.1959459459458693E-3</v>
      </c>
      <c r="F450" s="8">
        <v>475</v>
      </c>
      <c r="G450" s="8">
        <f t="shared" si="38"/>
        <v>0</v>
      </c>
      <c r="H450" s="8">
        <v>5760</v>
      </c>
      <c r="I450" s="8">
        <f t="shared" si="39"/>
        <v>6.993006993006993E-3</v>
      </c>
      <c r="J450" s="8">
        <v>460</v>
      </c>
      <c r="K450" s="8">
        <f t="shared" si="40"/>
        <v>-1.4989293361884369E-2</v>
      </c>
      <c r="L450" s="8">
        <v>312386.4401550293</v>
      </c>
      <c r="M450" s="12">
        <f t="shared" si="41"/>
        <v>6.8459298905903018E-3</v>
      </c>
    </row>
    <row r="451" spans="1:13" ht="15.6" x14ac:dyDescent="0.3">
      <c r="A451" s="7">
        <v>44495</v>
      </c>
      <c r="B451" s="8">
        <v>1130.5</v>
      </c>
      <c r="C451" s="8">
        <f t="shared" si="36"/>
        <v>1.390134529147982E-2</v>
      </c>
      <c r="D451" s="8">
        <v>72.8</v>
      </c>
      <c r="E451" s="8">
        <f t="shared" si="37"/>
        <v>-1.4051125782969473E-2</v>
      </c>
      <c r="F451" s="8">
        <v>470</v>
      </c>
      <c r="G451" s="8">
        <f t="shared" si="38"/>
        <v>-1.0526315789473684E-2</v>
      </c>
      <c r="H451" s="8">
        <v>5786.666666666667</v>
      </c>
      <c r="I451" s="8">
        <f t="shared" si="39"/>
        <v>4.6296296296296823E-3</v>
      </c>
      <c r="J451" s="8">
        <v>460</v>
      </c>
      <c r="K451" s="8">
        <f t="shared" si="40"/>
        <v>0</v>
      </c>
      <c r="L451" s="8">
        <v>312019.43197235093</v>
      </c>
      <c r="M451" s="12">
        <f t="shared" si="41"/>
        <v>-1.1748531162115584E-3</v>
      </c>
    </row>
    <row r="452" spans="1:13" ht="15.6" x14ac:dyDescent="0.3">
      <c r="A452" s="7">
        <v>44496</v>
      </c>
      <c r="B452" s="8">
        <v>1130</v>
      </c>
      <c r="C452" s="8">
        <f t="shared" ref="C452:C515" si="42">(B452-B451)/B451</f>
        <v>-4.4228217602830609E-4</v>
      </c>
      <c r="D452" s="8">
        <v>75.55</v>
      </c>
      <c r="E452" s="8">
        <f t="shared" ref="E452:E515" si="43">(D452-D451)/D451</f>
        <v>3.7774725274725279E-2</v>
      </c>
      <c r="F452" s="8">
        <v>468</v>
      </c>
      <c r="G452" s="8">
        <f t="shared" ref="G452:G515" si="44">(F452-F451)/F451</f>
        <v>-4.2553191489361703E-3</v>
      </c>
      <c r="H452" s="8">
        <v>5806.666666666667</v>
      </c>
      <c r="I452" s="8">
        <f t="shared" ref="I452:I515" si="45">(H452-H451)/H451</f>
        <v>3.4562211981566818E-3</v>
      </c>
      <c r="J452" s="8">
        <v>477.73</v>
      </c>
      <c r="K452" s="8">
        <f t="shared" ref="K452:K515" si="46">(J452-J451)/J451</f>
        <v>3.8543478260869603E-2</v>
      </c>
      <c r="L452" s="8">
        <v>313733.55426025391</v>
      </c>
      <c r="M452" s="12">
        <f t="shared" ref="M452:M515" si="47">(L452-L451)/L451</f>
        <v>5.4936395373441837E-3</v>
      </c>
    </row>
    <row r="453" spans="1:13" ht="15.6" x14ac:dyDescent="0.3">
      <c r="A453" s="7">
        <v>44497</v>
      </c>
      <c r="B453" s="8">
        <v>1150</v>
      </c>
      <c r="C453" s="8">
        <f t="shared" si="42"/>
        <v>1.7699115044247787E-2</v>
      </c>
      <c r="D453" s="8">
        <v>73.3</v>
      </c>
      <c r="E453" s="8">
        <f t="shared" si="43"/>
        <v>-2.9781601588352087E-2</v>
      </c>
      <c r="F453" s="8">
        <v>473.52749999999997</v>
      </c>
      <c r="G453" s="8">
        <f t="shared" si="44"/>
        <v>1.1810897435897383E-2</v>
      </c>
      <c r="H453" s="8">
        <v>5880</v>
      </c>
      <c r="I453" s="8">
        <f t="shared" si="45"/>
        <v>1.2629161882893173E-2</v>
      </c>
      <c r="J453" s="8">
        <v>513.55999999999995</v>
      </c>
      <c r="K453" s="8">
        <f t="shared" si="46"/>
        <v>7.5000523308144607E-2</v>
      </c>
      <c r="L453" s="8">
        <v>312937.91026123049</v>
      </c>
      <c r="M453" s="12">
        <f t="shared" si="47"/>
        <v>-2.5360500597376469E-3</v>
      </c>
    </row>
    <row r="454" spans="1:13" ht="15.6" x14ac:dyDescent="0.3">
      <c r="A454" s="7">
        <v>44498</v>
      </c>
      <c r="B454" s="8">
        <v>1190</v>
      </c>
      <c r="C454" s="8">
        <f t="shared" si="42"/>
        <v>3.4782608695652174E-2</v>
      </c>
      <c r="D454" s="8">
        <v>74</v>
      </c>
      <c r="E454" s="8">
        <f t="shared" si="43"/>
        <v>9.549795361528007E-3</v>
      </c>
      <c r="F454" s="8">
        <v>480.1</v>
      </c>
      <c r="G454" s="8">
        <f t="shared" si="44"/>
        <v>1.3879869701337404E-2</v>
      </c>
      <c r="H454" s="8">
        <v>5800</v>
      </c>
      <c r="I454" s="8">
        <f t="shared" si="45"/>
        <v>-1.3605442176870748E-2</v>
      </c>
      <c r="J454" s="8">
        <v>535</v>
      </c>
      <c r="K454" s="8">
        <f t="shared" si="46"/>
        <v>4.174779967287183E-2</v>
      </c>
      <c r="L454" s="8">
        <v>306141.09455871582</v>
      </c>
      <c r="M454" s="12">
        <f t="shared" si="47"/>
        <v>-2.1719374609617932E-2</v>
      </c>
    </row>
    <row r="455" spans="1:13" ht="15.6" x14ac:dyDescent="0.3">
      <c r="A455" s="7">
        <v>44501</v>
      </c>
      <c r="B455" s="8">
        <v>1225.57</v>
      </c>
      <c r="C455" s="8">
        <f t="shared" si="42"/>
        <v>2.9890756302520954E-2</v>
      </c>
      <c r="D455" s="8">
        <v>75.849999999999994</v>
      </c>
      <c r="E455" s="8">
        <f t="shared" si="43"/>
        <v>2.4999999999999922E-2</v>
      </c>
      <c r="F455" s="8">
        <v>476.01</v>
      </c>
      <c r="G455" s="8">
        <f t="shared" si="44"/>
        <v>-8.5190585294730916E-3</v>
      </c>
      <c r="H455" s="8">
        <v>5900</v>
      </c>
      <c r="I455" s="8">
        <f t="shared" si="45"/>
        <v>1.7241379310344827E-2</v>
      </c>
      <c r="J455" s="8">
        <v>537.52</v>
      </c>
      <c r="K455" s="8">
        <f t="shared" si="46"/>
        <v>4.7102803738317415E-3</v>
      </c>
      <c r="L455" s="8">
        <v>308218.66032989509</v>
      </c>
      <c r="M455" s="12">
        <f t="shared" si="47"/>
        <v>6.7863015064147502E-3</v>
      </c>
    </row>
    <row r="456" spans="1:13" ht="15.6" x14ac:dyDescent="0.3">
      <c r="A456" s="7">
        <v>44502</v>
      </c>
      <c r="B456" s="8">
        <v>1221.6300000000001</v>
      </c>
      <c r="C456" s="8">
        <f t="shared" si="42"/>
        <v>-3.2148306502279163E-3</v>
      </c>
      <c r="D456" s="8">
        <v>77</v>
      </c>
      <c r="E456" s="8">
        <f t="shared" si="43"/>
        <v>1.5161502966381092E-2</v>
      </c>
      <c r="F456" s="8">
        <v>477</v>
      </c>
      <c r="G456" s="8">
        <f t="shared" si="44"/>
        <v>2.0797882397428817E-3</v>
      </c>
      <c r="H456" s="8">
        <v>6000</v>
      </c>
      <c r="I456" s="8">
        <f t="shared" si="45"/>
        <v>1.6949152542372881E-2</v>
      </c>
      <c r="J456" s="8">
        <v>533.97</v>
      </c>
      <c r="K456" s="8">
        <f t="shared" si="46"/>
        <v>-6.6044054174727541E-3</v>
      </c>
      <c r="L456" s="8">
        <v>305688.81073791528</v>
      </c>
      <c r="M456" s="12">
        <f t="shared" si="47"/>
        <v>-8.20797024187973E-3</v>
      </c>
    </row>
    <row r="457" spans="1:13" ht="15.6" x14ac:dyDescent="0.3">
      <c r="A457" s="7">
        <v>44503</v>
      </c>
      <c r="B457" s="8">
        <v>1217.51</v>
      </c>
      <c r="C457" s="8">
        <f t="shared" si="42"/>
        <v>-3.3725432414070692E-3</v>
      </c>
      <c r="D457" s="8">
        <v>75.31</v>
      </c>
      <c r="E457" s="8">
        <f t="shared" si="43"/>
        <v>-2.1948051948051918E-2</v>
      </c>
      <c r="F457" s="8">
        <v>475</v>
      </c>
      <c r="G457" s="8">
        <f t="shared" si="44"/>
        <v>-4.1928721174004195E-3</v>
      </c>
      <c r="H457" s="8">
        <v>5855.02</v>
      </c>
      <c r="I457" s="8">
        <f t="shared" si="45"/>
        <v>-2.4163333333333259E-2</v>
      </c>
      <c r="J457" s="8">
        <v>525</v>
      </c>
      <c r="K457" s="8">
        <f t="shared" si="46"/>
        <v>-1.6798696555986342E-2</v>
      </c>
      <c r="L457" s="8">
        <v>299900.18123046868</v>
      </c>
      <c r="M457" s="12">
        <f t="shared" si="47"/>
        <v>-1.8936347370625647E-2</v>
      </c>
    </row>
    <row r="458" spans="1:13" ht="15.6" x14ac:dyDescent="0.3">
      <c r="A458" s="7">
        <v>44504</v>
      </c>
      <c r="B458" s="8">
        <v>1224.72</v>
      </c>
      <c r="C458" s="8">
        <f t="shared" si="42"/>
        <v>5.9219226125453066E-3</v>
      </c>
      <c r="D458" s="8">
        <v>75.099999999999994</v>
      </c>
      <c r="E458" s="8">
        <f t="shared" si="43"/>
        <v>-2.7884743062011413E-3</v>
      </c>
      <c r="F458" s="8">
        <v>477</v>
      </c>
      <c r="G458" s="8">
        <f t="shared" si="44"/>
        <v>4.2105263157894736E-3</v>
      </c>
      <c r="H458" s="8">
        <v>5995.98</v>
      </c>
      <c r="I458" s="8">
        <f t="shared" si="45"/>
        <v>2.4075067207285222E-2</v>
      </c>
      <c r="J458" s="8">
        <v>519.01</v>
      </c>
      <c r="K458" s="8">
        <f t="shared" si="46"/>
        <v>-1.1409523809523826E-2</v>
      </c>
      <c r="L458" s="8">
        <v>303375.59452819818</v>
      </c>
      <c r="M458" s="12">
        <f t="shared" si="47"/>
        <v>1.158856684737615E-2</v>
      </c>
    </row>
    <row r="459" spans="1:13" ht="15.6" x14ac:dyDescent="0.3">
      <c r="A459" s="7">
        <v>44505</v>
      </c>
      <c r="B459" s="8">
        <v>1211.8900000000001</v>
      </c>
      <c r="C459" s="8">
        <f t="shared" si="42"/>
        <v>-1.047586387092554E-2</v>
      </c>
      <c r="D459" s="8">
        <v>74.09</v>
      </c>
      <c r="E459" s="8">
        <f t="shared" si="43"/>
        <v>-1.3448735019973249E-2</v>
      </c>
      <c r="F459" s="8">
        <v>478</v>
      </c>
      <c r="G459" s="8">
        <f t="shared" si="44"/>
        <v>2.0964360587002098E-3</v>
      </c>
      <c r="H459" s="8">
        <v>5870</v>
      </c>
      <c r="I459" s="8">
        <f t="shared" si="45"/>
        <v>-2.1010743865056185E-2</v>
      </c>
      <c r="J459" s="8">
        <v>515</v>
      </c>
      <c r="K459" s="8">
        <f t="shared" si="46"/>
        <v>-7.726248049170519E-3</v>
      </c>
      <c r="L459" s="8">
        <v>308333.90414428711</v>
      </c>
      <c r="M459" s="12">
        <f t="shared" si="47"/>
        <v>1.6343798596587703E-2</v>
      </c>
    </row>
    <row r="460" spans="1:13" ht="15.6" x14ac:dyDescent="0.3">
      <c r="A460" s="7">
        <v>44508</v>
      </c>
      <c r="B460" s="8">
        <v>1224.07</v>
      </c>
      <c r="C460" s="8">
        <f t="shared" si="42"/>
        <v>1.0050417117064944E-2</v>
      </c>
      <c r="D460" s="8">
        <v>74</v>
      </c>
      <c r="E460" s="8">
        <f t="shared" si="43"/>
        <v>-1.2147388311513484E-3</v>
      </c>
      <c r="F460" s="8">
        <v>478</v>
      </c>
      <c r="G460" s="8">
        <f t="shared" si="44"/>
        <v>0</v>
      </c>
      <c r="H460" s="8">
        <v>5850</v>
      </c>
      <c r="I460" s="8">
        <f t="shared" si="45"/>
        <v>-3.4071550255536627E-3</v>
      </c>
      <c r="J460" s="8">
        <v>512</v>
      </c>
      <c r="K460" s="8">
        <f t="shared" si="46"/>
        <v>-5.8252427184466021E-3</v>
      </c>
      <c r="L460" s="8">
        <v>310201.15414428711</v>
      </c>
      <c r="M460" s="12">
        <f t="shared" si="47"/>
        <v>6.0559347347225448E-3</v>
      </c>
    </row>
    <row r="461" spans="1:13" ht="15.6" x14ac:dyDescent="0.3">
      <c r="A461" s="7">
        <v>44509</v>
      </c>
      <c r="B461" s="8">
        <v>1220</v>
      </c>
      <c r="C461" s="8">
        <f t="shared" si="42"/>
        <v>-3.3249732449941072E-3</v>
      </c>
      <c r="D461" s="8">
        <v>74</v>
      </c>
      <c r="E461" s="8">
        <f t="shared" si="43"/>
        <v>0</v>
      </c>
      <c r="F461" s="8">
        <v>481.75</v>
      </c>
      <c r="G461" s="8">
        <f t="shared" si="44"/>
        <v>7.8451882845188281E-3</v>
      </c>
      <c r="H461" s="8">
        <v>5725</v>
      </c>
      <c r="I461" s="8">
        <f t="shared" si="45"/>
        <v>-2.1367521367521368E-2</v>
      </c>
      <c r="J461" s="8">
        <v>516.35</v>
      </c>
      <c r="K461" s="8">
        <f t="shared" si="46"/>
        <v>8.4960937500000444E-3</v>
      </c>
      <c r="L461" s="8">
        <v>310950.96053344762</v>
      </c>
      <c r="M461" s="12">
        <f t="shared" si="47"/>
        <v>2.4171618291650432E-3</v>
      </c>
    </row>
    <row r="462" spans="1:13" ht="15.6" x14ac:dyDescent="0.3">
      <c r="A462" s="7">
        <v>44510</v>
      </c>
      <c r="B462" s="8">
        <v>1220.26</v>
      </c>
      <c r="C462" s="8">
        <f t="shared" si="42"/>
        <v>2.1311475409835321E-4</v>
      </c>
      <c r="D462" s="8">
        <v>73</v>
      </c>
      <c r="E462" s="8">
        <f t="shared" si="43"/>
        <v>-1.3513513513513514E-2</v>
      </c>
      <c r="F462" s="8">
        <v>471</v>
      </c>
      <c r="G462" s="8">
        <f t="shared" si="44"/>
        <v>-2.2314478463933574E-2</v>
      </c>
      <c r="H462" s="8">
        <v>5696.02</v>
      </c>
      <c r="I462" s="8">
        <f t="shared" si="45"/>
        <v>-5.062008733624378E-3</v>
      </c>
      <c r="J462" s="8">
        <v>522.53</v>
      </c>
      <c r="K462" s="8">
        <f t="shared" si="46"/>
        <v>1.1968625932022756E-2</v>
      </c>
      <c r="L462" s="8">
        <v>315754.8245507814</v>
      </c>
      <c r="M462" s="12">
        <f t="shared" si="47"/>
        <v>1.5448944132838743E-2</v>
      </c>
    </row>
    <row r="463" spans="1:13" ht="15.6" x14ac:dyDescent="0.3">
      <c r="A463" s="7">
        <v>44511</v>
      </c>
      <c r="B463" s="8">
        <v>1223.21</v>
      </c>
      <c r="C463" s="8">
        <f t="shared" si="42"/>
        <v>2.4175175782210723E-3</v>
      </c>
      <c r="D463" s="8">
        <v>70.17</v>
      </c>
      <c r="E463" s="8">
        <f t="shared" si="43"/>
        <v>-3.8767123287671207E-2</v>
      </c>
      <c r="F463" s="8">
        <v>500</v>
      </c>
      <c r="G463" s="8">
        <f t="shared" si="44"/>
        <v>6.1571125265392782E-2</v>
      </c>
      <c r="H463" s="8">
        <v>5685.06</v>
      </c>
      <c r="I463" s="8">
        <f t="shared" si="45"/>
        <v>-1.9241505472242083E-3</v>
      </c>
      <c r="J463" s="8">
        <v>521.99</v>
      </c>
      <c r="K463" s="8">
        <f t="shared" si="46"/>
        <v>-1.033433487072443E-3</v>
      </c>
      <c r="L463" s="8">
        <v>318420.86028320342</v>
      </c>
      <c r="M463" s="12">
        <f t="shared" si="47"/>
        <v>8.4433729119260306E-3</v>
      </c>
    </row>
    <row r="464" spans="1:13" ht="15.6" x14ac:dyDescent="0.3">
      <c r="A464" s="7">
        <v>44512</v>
      </c>
      <c r="B464" s="8">
        <v>1220.03</v>
      </c>
      <c r="C464" s="8">
        <f t="shared" si="42"/>
        <v>-2.5997171376951332E-3</v>
      </c>
      <c r="D464" s="8">
        <v>66.25</v>
      </c>
      <c r="E464" s="8">
        <f t="shared" si="43"/>
        <v>-5.5864329485535151E-2</v>
      </c>
      <c r="F464" s="8">
        <v>485.5</v>
      </c>
      <c r="G464" s="8">
        <f t="shared" si="44"/>
        <v>-2.9000000000000001E-2</v>
      </c>
      <c r="H464" s="8">
        <v>5700</v>
      </c>
      <c r="I464" s="8">
        <f t="shared" si="45"/>
        <v>2.6279406022099326E-3</v>
      </c>
      <c r="J464" s="8">
        <v>510.08</v>
      </c>
      <c r="K464" s="8">
        <f t="shared" si="46"/>
        <v>-2.2816529052280741E-2</v>
      </c>
      <c r="L464" s="8">
        <v>321850.86568283098</v>
      </c>
      <c r="M464" s="12">
        <f t="shared" si="47"/>
        <v>1.0771924290942833E-2</v>
      </c>
    </row>
    <row r="465" spans="1:13" ht="15.6" x14ac:dyDescent="0.3">
      <c r="A465" s="7">
        <v>44515</v>
      </c>
      <c r="B465" s="8">
        <v>1210.8499999999999</v>
      </c>
      <c r="C465" s="8">
        <f t="shared" si="42"/>
        <v>-7.5244051375786365E-3</v>
      </c>
      <c r="D465" s="8">
        <v>65.33</v>
      </c>
      <c r="E465" s="8">
        <f t="shared" si="43"/>
        <v>-1.3886792452830215E-2</v>
      </c>
      <c r="F465" s="8">
        <v>483.36666666666662</v>
      </c>
      <c r="G465" s="8">
        <f t="shared" si="44"/>
        <v>-4.3940954342603141E-3</v>
      </c>
      <c r="H465" s="8">
        <v>5700</v>
      </c>
      <c r="I465" s="8">
        <f t="shared" si="45"/>
        <v>0</v>
      </c>
      <c r="J465" s="8">
        <v>530</v>
      </c>
      <c r="K465" s="8">
        <f t="shared" si="46"/>
        <v>3.9052697616060256E-2</v>
      </c>
      <c r="L465" s="8">
        <v>327313.92432800308</v>
      </c>
      <c r="M465" s="12">
        <f t="shared" si="47"/>
        <v>1.6973882091576204E-2</v>
      </c>
    </row>
    <row r="466" spans="1:13" ht="15.6" x14ac:dyDescent="0.3">
      <c r="A466" s="7">
        <v>44516</v>
      </c>
      <c r="B466" s="8">
        <v>1222.3</v>
      </c>
      <c r="C466" s="8">
        <f t="shared" si="42"/>
        <v>9.4561671553041633E-3</v>
      </c>
      <c r="D466" s="8">
        <v>69</v>
      </c>
      <c r="E466" s="8">
        <f t="shared" si="43"/>
        <v>5.6176335527322853E-2</v>
      </c>
      <c r="F466" s="8">
        <v>477.82222222222231</v>
      </c>
      <c r="G466" s="8">
        <f t="shared" si="44"/>
        <v>-1.1470473300691628E-2</v>
      </c>
      <c r="H466" s="8">
        <v>5700</v>
      </c>
      <c r="I466" s="8">
        <f t="shared" si="45"/>
        <v>0</v>
      </c>
      <c r="J466" s="8">
        <v>525</v>
      </c>
      <c r="K466" s="8">
        <f t="shared" si="46"/>
        <v>-9.433962264150943E-3</v>
      </c>
      <c r="L466" s="8">
        <v>322619.08140747063</v>
      </c>
      <c r="M466" s="12">
        <f t="shared" si="47"/>
        <v>-1.434354780405774E-2</v>
      </c>
    </row>
    <row r="467" spans="1:13" ht="15.6" x14ac:dyDescent="0.3">
      <c r="A467" s="7">
        <v>44517</v>
      </c>
      <c r="B467" s="8">
        <v>1222.3800000000001</v>
      </c>
      <c r="C467" s="8">
        <f t="shared" si="42"/>
        <v>6.5450380430462745E-5</v>
      </c>
      <c r="D467" s="8">
        <v>68.03</v>
      </c>
      <c r="E467" s="8">
        <f t="shared" si="43"/>
        <v>-1.4057971014492738E-2</v>
      </c>
      <c r="F467" s="8">
        <v>464.6</v>
      </c>
      <c r="G467" s="8">
        <f t="shared" si="44"/>
        <v>-2.7671844479583423E-2</v>
      </c>
      <c r="H467" s="8">
        <v>5700</v>
      </c>
      <c r="I467" s="8">
        <f t="shared" si="45"/>
        <v>0</v>
      </c>
      <c r="J467" s="8">
        <v>509.51</v>
      </c>
      <c r="K467" s="8">
        <f t="shared" si="46"/>
        <v>-2.9504761904761923E-2</v>
      </c>
      <c r="L467" s="8">
        <v>325795.21649169922</v>
      </c>
      <c r="M467" s="12">
        <f t="shared" si="47"/>
        <v>9.8448457244756232E-3</v>
      </c>
    </row>
    <row r="468" spans="1:13" ht="15.6" x14ac:dyDescent="0.3">
      <c r="A468" s="7">
        <v>44518</v>
      </c>
      <c r="B468" s="8">
        <v>1224.4000000000001</v>
      </c>
      <c r="C468" s="8">
        <f t="shared" si="42"/>
        <v>1.6525139481993992E-3</v>
      </c>
      <c r="D468" s="8">
        <v>66.13</v>
      </c>
      <c r="E468" s="8">
        <f t="shared" si="43"/>
        <v>-2.7928854916948489E-2</v>
      </c>
      <c r="F468" s="8">
        <v>471.21111111111111</v>
      </c>
      <c r="G468" s="8">
        <f t="shared" si="44"/>
        <v>1.4229683837948957E-2</v>
      </c>
      <c r="H468" s="8">
        <v>5700</v>
      </c>
      <c r="I468" s="8">
        <f t="shared" si="45"/>
        <v>0</v>
      </c>
      <c r="J468" s="8">
        <v>519.69000000000005</v>
      </c>
      <c r="K468" s="8">
        <f t="shared" si="46"/>
        <v>1.9979980765833967E-2</v>
      </c>
      <c r="L468" s="8">
        <v>324000.11135864258</v>
      </c>
      <c r="M468" s="12">
        <f t="shared" si="47"/>
        <v>-5.5099186304424369E-3</v>
      </c>
    </row>
    <row r="469" spans="1:13" ht="15.6" x14ac:dyDescent="0.3">
      <c r="A469" s="7">
        <v>44519</v>
      </c>
      <c r="B469" s="8">
        <v>1225.54</v>
      </c>
      <c r="C469" s="8">
        <f t="shared" si="42"/>
        <v>9.3106827834030757E-4</v>
      </c>
      <c r="D469" s="8">
        <v>68.989999999999995</v>
      </c>
      <c r="E469" s="8">
        <f t="shared" si="43"/>
        <v>4.3248147588084068E-2</v>
      </c>
      <c r="F469" s="8">
        <v>470.27037037037042</v>
      </c>
      <c r="G469" s="8">
        <f t="shared" si="44"/>
        <v>-1.9964315750586534E-3</v>
      </c>
      <c r="H469" s="8">
        <v>5700</v>
      </c>
      <c r="I469" s="8">
        <f t="shared" si="45"/>
        <v>0</v>
      </c>
      <c r="J469" s="8">
        <v>517.51</v>
      </c>
      <c r="K469" s="8">
        <f t="shared" si="46"/>
        <v>-4.1948084434952826E-3</v>
      </c>
      <c r="L469" s="8">
        <v>321720.02708544949</v>
      </c>
      <c r="M469" s="12">
        <f t="shared" si="47"/>
        <v>-7.037294720770069E-3</v>
      </c>
    </row>
    <row r="470" spans="1:13" ht="15.6" x14ac:dyDescent="0.3">
      <c r="A470" s="7">
        <v>44522</v>
      </c>
      <c r="B470" s="8">
        <v>1223.6500000000001</v>
      </c>
      <c r="C470" s="8">
        <f t="shared" si="42"/>
        <v>-1.542177325913371E-3</v>
      </c>
      <c r="D470" s="8">
        <v>65.75</v>
      </c>
      <c r="E470" s="8">
        <f t="shared" si="43"/>
        <v>-4.6963328018553345E-2</v>
      </c>
      <c r="F470" s="8">
        <v>472.16049382716051</v>
      </c>
      <c r="G470" s="8">
        <f t="shared" si="44"/>
        <v>4.0192271847820007E-3</v>
      </c>
      <c r="H470" s="8">
        <v>5700</v>
      </c>
      <c r="I470" s="8">
        <f t="shared" si="45"/>
        <v>0</v>
      </c>
      <c r="J470" s="8">
        <v>507.45</v>
      </c>
      <c r="K470" s="8">
        <f t="shared" si="46"/>
        <v>-1.9439237889122919E-2</v>
      </c>
      <c r="L470" s="8">
        <v>313605.9641418457</v>
      </c>
      <c r="M470" s="12">
        <f t="shared" si="47"/>
        <v>-2.5220882321536898E-2</v>
      </c>
    </row>
    <row r="471" spans="1:13" ht="15.6" x14ac:dyDescent="0.3">
      <c r="A471" s="7">
        <v>44523</v>
      </c>
      <c r="B471" s="8">
        <v>1215.32</v>
      </c>
      <c r="C471" s="8">
        <f t="shared" si="42"/>
        <v>-6.8075021452213905E-3</v>
      </c>
      <c r="D471" s="8">
        <v>64.05</v>
      </c>
      <c r="E471" s="8">
        <f t="shared" si="43"/>
        <v>-2.5855513307984836E-2</v>
      </c>
      <c r="F471" s="8">
        <v>475</v>
      </c>
      <c r="G471" s="8">
        <f t="shared" si="44"/>
        <v>6.0138580206562653E-3</v>
      </c>
      <c r="H471" s="8">
        <v>5560.01</v>
      </c>
      <c r="I471" s="8">
        <f t="shared" si="45"/>
        <v>-2.4559649122806979E-2</v>
      </c>
      <c r="J471" s="8">
        <v>495</v>
      </c>
      <c r="K471" s="8">
        <f t="shared" si="46"/>
        <v>-2.4534436890334001E-2</v>
      </c>
      <c r="L471" s="8">
        <v>311220.75</v>
      </c>
      <c r="M471" s="12">
        <f t="shared" si="47"/>
        <v>-7.6057677932644726E-3</v>
      </c>
    </row>
    <row r="472" spans="1:13" ht="15.6" x14ac:dyDescent="0.3">
      <c r="A472" s="7">
        <v>44524</v>
      </c>
      <c r="B472" s="8">
        <v>1219.98</v>
      </c>
      <c r="C472" s="8">
        <f t="shared" si="42"/>
        <v>3.8343810683606639E-3</v>
      </c>
      <c r="D472" s="8">
        <v>59.94</v>
      </c>
      <c r="E472" s="8">
        <f t="shared" si="43"/>
        <v>-6.4168618266978922E-2</v>
      </c>
      <c r="F472" s="8">
        <v>474.05349794238691</v>
      </c>
      <c r="G472" s="8">
        <f t="shared" si="44"/>
        <v>-1.9926359107643962E-3</v>
      </c>
      <c r="H472" s="8">
        <v>5590.5850000000009</v>
      </c>
      <c r="I472" s="8">
        <f t="shared" si="45"/>
        <v>5.4990908289734601E-3</v>
      </c>
      <c r="J472" s="8">
        <v>495</v>
      </c>
      <c r="K472" s="8">
        <f t="shared" si="46"/>
        <v>0</v>
      </c>
      <c r="L472" s="8">
        <v>310433.39575195313</v>
      </c>
      <c r="M472" s="12">
        <f t="shared" si="47"/>
        <v>-2.5298899512544554E-3</v>
      </c>
    </row>
    <row r="473" spans="1:13" ht="15.6" x14ac:dyDescent="0.3">
      <c r="A473" s="7">
        <v>44525</v>
      </c>
      <c r="B473" s="8">
        <v>1217.6400000000001</v>
      </c>
      <c r="C473" s="8">
        <f t="shared" si="42"/>
        <v>-1.9180642305610897E-3</v>
      </c>
      <c r="D473" s="8">
        <v>59.85</v>
      </c>
      <c r="E473" s="8">
        <f t="shared" si="43"/>
        <v>-1.5015015015014399E-3</v>
      </c>
      <c r="F473" s="8">
        <v>475</v>
      </c>
      <c r="G473" s="8">
        <f t="shared" si="44"/>
        <v>1.9966144363902983E-3</v>
      </c>
      <c r="H473" s="8">
        <v>5602</v>
      </c>
      <c r="I473" s="8">
        <f t="shared" si="45"/>
        <v>2.0418256765614069E-3</v>
      </c>
      <c r="J473" s="8">
        <v>485</v>
      </c>
      <c r="K473" s="8">
        <f t="shared" si="46"/>
        <v>-2.0202020202020204E-2</v>
      </c>
      <c r="L473" s="8">
        <v>311487.37504110939</v>
      </c>
      <c r="M473" s="12">
        <f t="shared" si="47"/>
        <v>3.3951865475144749E-3</v>
      </c>
    </row>
    <row r="474" spans="1:13" ht="15.6" x14ac:dyDescent="0.3">
      <c r="A474" s="7">
        <v>44526</v>
      </c>
      <c r="B474" s="8">
        <v>1222.56</v>
      </c>
      <c r="C474" s="8">
        <f t="shared" si="42"/>
        <v>4.0406031339310835E-3</v>
      </c>
      <c r="D474" s="8">
        <v>61.32</v>
      </c>
      <c r="E474" s="8">
        <f t="shared" si="43"/>
        <v>2.4561403508771909E-2</v>
      </c>
      <c r="F474" s="8">
        <v>470.34587448559671</v>
      </c>
      <c r="G474" s="8">
        <f t="shared" si="44"/>
        <v>-9.7981589776911376E-3</v>
      </c>
      <c r="H474" s="8">
        <v>5500.33</v>
      </c>
      <c r="I474" s="8">
        <f t="shared" si="45"/>
        <v>-1.8148875401642284E-2</v>
      </c>
      <c r="J474" s="8">
        <v>490</v>
      </c>
      <c r="K474" s="8">
        <f t="shared" si="46"/>
        <v>1.0309278350515464E-2</v>
      </c>
      <c r="L474" s="8">
        <v>310607.36659603188</v>
      </c>
      <c r="M474" s="12">
        <f t="shared" si="47"/>
        <v>-2.8251817427957585E-3</v>
      </c>
    </row>
    <row r="475" spans="1:13" ht="15.6" x14ac:dyDescent="0.3">
      <c r="A475" s="7">
        <v>44529</v>
      </c>
      <c r="B475" s="8">
        <v>1227.42</v>
      </c>
      <c r="C475" s="8">
        <f t="shared" si="42"/>
        <v>3.9752650176679491E-3</v>
      </c>
      <c r="D475" s="8">
        <v>64</v>
      </c>
      <c r="E475" s="8">
        <f t="shared" si="43"/>
        <v>4.3705153294194388E-2</v>
      </c>
      <c r="F475" s="8">
        <v>479</v>
      </c>
      <c r="G475" s="8">
        <f t="shared" si="44"/>
        <v>1.8399492764485392E-2</v>
      </c>
      <c r="H475" s="8">
        <v>5500.02</v>
      </c>
      <c r="I475" s="8">
        <f t="shared" si="45"/>
        <v>-5.6360254748258867E-5</v>
      </c>
      <c r="J475" s="8">
        <v>496.24</v>
      </c>
      <c r="K475" s="8">
        <f t="shared" si="46"/>
        <v>1.2734693877551039E-2</v>
      </c>
      <c r="L475" s="8">
        <v>313684.80859375</v>
      </c>
      <c r="M475" s="12">
        <f t="shared" si="47"/>
        <v>9.9078203825106563E-3</v>
      </c>
    </row>
    <row r="476" spans="1:13" ht="15.6" x14ac:dyDescent="0.3">
      <c r="A476" s="7">
        <v>44530</v>
      </c>
      <c r="B476" s="8">
        <v>1228.3499999999999</v>
      </c>
      <c r="C476" s="8">
        <f t="shared" si="42"/>
        <v>7.5768685535500171E-4</v>
      </c>
      <c r="D476" s="8">
        <v>64</v>
      </c>
      <c r="E476" s="8">
        <f t="shared" si="43"/>
        <v>0</v>
      </c>
      <c r="F476" s="8">
        <v>453.33</v>
      </c>
      <c r="G476" s="8">
        <f t="shared" si="44"/>
        <v>-5.3590814196242204E-2</v>
      </c>
      <c r="H476" s="8">
        <v>5390.18</v>
      </c>
      <c r="I476" s="8">
        <f t="shared" si="45"/>
        <v>-1.9970836469685591E-2</v>
      </c>
      <c r="J476" s="8">
        <v>515.41999999999996</v>
      </c>
      <c r="K476" s="8">
        <f t="shared" si="46"/>
        <v>3.8650652909882212E-2</v>
      </c>
      <c r="L476" s="8">
        <v>312153.595703125</v>
      </c>
      <c r="M476" s="12">
        <f t="shared" si="47"/>
        <v>-4.8813740693705639E-3</v>
      </c>
    </row>
    <row r="477" spans="1:13" ht="15.6" x14ac:dyDescent="0.3">
      <c r="A477" s="7">
        <v>44531</v>
      </c>
      <c r="B477" s="8">
        <v>1228.68</v>
      </c>
      <c r="C477" s="8">
        <f t="shared" si="42"/>
        <v>2.6865307119318973E-4</v>
      </c>
      <c r="D477" s="8">
        <v>64.5</v>
      </c>
      <c r="E477" s="8">
        <f t="shared" si="43"/>
        <v>7.8125E-3</v>
      </c>
      <c r="F477" s="8">
        <v>466.16500000000002</v>
      </c>
      <c r="G477" s="8">
        <f t="shared" si="44"/>
        <v>2.8312708181677887E-2</v>
      </c>
      <c r="H477" s="8">
        <v>5521.54</v>
      </c>
      <c r="I477" s="8">
        <f t="shared" si="45"/>
        <v>2.4370243665332077E-2</v>
      </c>
      <c r="J477" s="8">
        <v>504.38</v>
      </c>
      <c r="K477" s="8">
        <f t="shared" si="46"/>
        <v>-2.1419424935004393E-2</v>
      </c>
      <c r="L477" s="8">
        <v>313383.42483154312</v>
      </c>
      <c r="M477" s="12">
        <f t="shared" si="47"/>
        <v>3.9398204773132004E-3</v>
      </c>
    </row>
    <row r="478" spans="1:13" ht="15.6" x14ac:dyDescent="0.3">
      <c r="A478" s="7">
        <v>44532</v>
      </c>
      <c r="B478" s="8">
        <v>1224.8699999999999</v>
      </c>
      <c r="C478" s="8">
        <f t="shared" si="42"/>
        <v>-3.1008887586679791E-3</v>
      </c>
      <c r="D478" s="8">
        <v>59.67</v>
      </c>
      <c r="E478" s="8">
        <f t="shared" si="43"/>
        <v>-7.4883720930232531E-2</v>
      </c>
      <c r="F478" s="8">
        <v>459.74749999999989</v>
      </c>
      <c r="G478" s="8">
        <f t="shared" si="44"/>
        <v>-1.3766584792938404E-2</v>
      </c>
      <c r="H478" s="8">
        <v>5350</v>
      </c>
      <c r="I478" s="8">
        <f t="shared" si="45"/>
        <v>-3.1067419596706711E-2</v>
      </c>
      <c r="J478" s="8">
        <v>476.34</v>
      </c>
      <c r="K478" s="8">
        <f t="shared" si="46"/>
        <v>-5.5593005273801538E-2</v>
      </c>
      <c r="L478" s="8">
        <v>308122.49145507813</v>
      </c>
      <c r="M478" s="12">
        <f t="shared" si="47"/>
        <v>-1.6787529140358866E-2</v>
      </c>
    </row>
    <row r="479" spans="1:13" ht="15.6" x14ac:dyDescent="0.3">
      <c r="A479" s="7">
        <v>44533</v>
      </c>
      <c r="B479" s="8">
        <v>1223.2</v>
      </c>
      <c r="C479" s="8">
        <f t="shared" si="42"/>
        <v>-1.3634099945299056E-3</v>
      </c>
      <c r="D479" s="8">
        <v>55.37</v>
      </c>
      <c r="E479" s="8">
        <f t="shared" si="43"/>
        <v>-7.20630132394839E-2</v>
      </c>
      <c r="F479" s="8">
        <v>459.74749999999989</v>
      </c>
      <c r="G479" s="8">
        <f t="shared" si="44"/>
        <v>0</v>
      </c>
      <c r="H479" s="8">
        <v>5371.76</v>
      </c>
      <c r="I479" s="8">
        <f t="shared" si="45"/>
        <v>4.0672897196262093E-3</v>
      </c>
      <c r="J479" s="8">
        <v>504.1</v>
      </c>
      <c r="K479" s="8">
        <f t="shared" si="46"/>
        <v>5.8277700801948294E-2</v>
      </c>
      <c r="L479" s="8">
        <v>311850</v>
      </c>
      <c r="M479" s="12">
        <f t="shared" si="47"/>
        <v>1.2097489304721258E-2</v>
      </c>
    </row>
    <row r="480" spans="1:13" ht="15.6" x14ac:dyDescent="0.3">
      <c r="A480" s="7">
        <v>44536</v>
      </c>
      <c r="B480" s="8">
        <v>1235.04</v>
      </c>
      <c r="C480" s="8">
        <f t="shared" si="42"/>
        <v>9.679529103989469E-3</v>
      </c>
      <c r="D480" s="8">
        <v>55.37</v>
      </c>
      <c r="E480" s="8">
        <f t="shared" si="43"/>
        <v>0</v>
      </c>
      <c r="F480" s="8">
        <v>457.18124999999998</v>
      </c>
      <c r="G480" s="8">
        <f t="shared" si="44"/>
        <v>-5.5818683081472155E-3</v>
      </c>
      <c r="H480" s="8">
        <v>5225.5</v>
      </c>
      <c r="I480" s="8">
        <f t="shared" si="45"/>
        <v>-2.7227575319820733E-2</v>
      </c>
      <c r="J480" s="8">
        <v>488.10250000000002</v>
      </c>
      <c r="K480" s="8">
        <f t="shared" si="46"/>
        <v>-3.1734774846260666E-2</v>
      </c>
      <c r="L480" s="8">
        <v>311481.94942474371</v>
      </c>
      <c r="M480" s="12">
        <f t="shared" si="47"/>
        <v>-1.1802166915385263E-3</v>
      </c>
    </row>
    <row r="481" spans="1:13" ht="15.6" x14ac:dyDescent="0.3">
      <c r="A481" s="7">
        <v>44537</v>
      </c>
      <c r="B481" s="8">
        <v>1230.3499999999999</v>
      </c>
      <c r="C481" s="8">
        <f t="shared" si="42"/>
        <v>-3.7974478559399329E-3</v>
      </c>
      <c r="D481" s="8">
        <v>56</v>
      </c>
      <c r="E481" s="8">
        <f t="shared" si="43"/>
        <v>1.1378002528445053E-2</v>
      </c>
      <c r="F481" s="8">
        <v>453.33</v>
      </c>
      <c r="G481" s="8">
        <f t="shared" si="44"/>
        <v>-8.4239018988639478E-3</v>
      </c>
      <c r="H481" s="8">
        <v>5390</v>
      </c>
      <c r="I481" s="8">
        <f t="shared" si="45"/>
        <v>3.148024112525117E-2</v>
      </c>
      <c r="J481" s="8">
        <v>490</v>
      </c>
      <c r="K481" s="8">
        <f t="shared" si="46"/>
        <v>3.8875031371484051E-3</v>
      </c>
      <c r="L481" s="8">
        <v>313559.3248254396</v>
      </c>
      <c r="M481" s="12">
        <f t="shared" si="47"/>
        <v>6.6693283656804664E-3</v>
      </c>
    </row>
    <row r="482" spans="1:13" ht="15.6" x14ac:dyDescent="0.3">
      <c r="A482" s="7">
        <v>44538</v>
      </c>
      <c r="B482" s="8">
        <v>1227</v>
      </c>
      <c r="C482" s="8">
        <f t="shared" si="42"/>
        <v>-2.7228024545860197E-3</v>
      </c>
      <c r="D482" s="8">
        <v>54.05</v>
      </c>
      <c r="E482" s="8">
        <f t="shared" si="43"/>
        <v>-3.4821428571428621E-2</v>
      </c>
      <c r="F482" s="8">
        <v>455.9</v>
      </c>
      <c r="G482" s="8">
        <f t="shared" si="44"/>
        <v>5.6691593320538974E-3</v>
      </c>
      <c r="H482" s="8">
        <v>5250</v>
      </c>
      <c r="I482" s="8">
        <f t="shared" si="45"/>
        <v>-2.5974025974025976E-2</v>
      </c>
      <c r="J482" s="8">
        <v>481.97</v>
      </c>
      <c r="K482" s="8">
        <f t="shared" si="46"/>
        <v>-1.6387755102040762E-2</v>
      </c>
      <c r="L482" s="8">
        <v>314591.75342163071</v>
      </c>
      <c r="M482" s="12">
        <f t="shared" si="47"/>
        <v>3.2926100882691577E-3</v>
      </c>
    </row>
    <row r="483" spans="1:13" ht="15.6" x14ac:dyDescent="0.3">
      <c r="A483" s="7">
        <v>44539</v>
      </c>
      <c r="B483" s="8">
        <v>1227</v>
      </c>
      <c r="C483" s="8">
        <f t="shared" si="42"/>
        <v>0</v>
      </c>
      <c r="D483" s="8">
        <v>53</v>
      </c>
      <c r="E483" s="8">
        <f t="shared" si="43"/>
        <v>-1.9426456984273768E-2</v>
      </c>
      <c r="F483" s="8">
        <v>479.99</v>
      </c>
      <c r="G483" s="8">
        <f t="shared" si="44"/>
        <v>5.2840535205088905E-2</v>
      </c>
      <c r="H483" s="8">
        <v>5300</v>
      </c>
      <c r="I483" s="8">
        <f t="shared" si="45"/>
        <v>9.5238095238095247E-3</v>
      </c>
      <c r="J483" s="8">
        <v>475.3</v>
      </c>
      <c r="K483" s="8">
        <f t="shared" si="46"/>
        <v>-1.3839035624623972E-2</v>
      </c>
      <c r="L483" s="8">
        <v>314104.19567871088</v>
      </c>
      <c r="M483" s="12">
        <f t="shared" si="47"/>
        <v>-1.5498109458272518E-3</v>
      </c>
    </row>
    <row r="484" spans="1:13" ht="15.6" x14ac:dyDescent="0.3">
      <c r="A484" s="7">
        <v>44540</v>
      </c>
      <c r="B484" s="8">
        <v>1225</v>
      </c>
      <c r="C484" s="8">
        <f t="shared" si="42"/>
        <v>-1.6299918500407497E-3</v>
      </c>
      <c r="D484" s="8">
        <v>54</v>
      </c>
      <c r="E484" s="8">
        <f t="shared" si="43"/>
        <v>1.8867924528301886E-2</v>
      </c>
      <c r="F484" s="8">
        <v>467.94499999999999</v>
      </c>
      <c r="G484" s="8">
        <f t="shared" si="44"/>
        <v>-2.5094272797349979E-2</v>
      </c>
      <c r="H484" s="8">
        <v>5689.99</v>
      </c>
      <c r="I484" s="8">
        <f t="shared" si="45"/>
        <v>7.3583018867924482E-2</v>
      </c>
      <c r="J484" s="8">
        <v>475.8</v>
      </c>
      <c r="K484" s="8">
        <f t="shared" si="46"/>
        <v>1.0519671786240268E-3</v>
      </c>
      <c r="L484" s="8">
        <v>314645.04608561657</v>
      </c>
      <c r="M484" s="12">
        <f t="shared" si="47"/>
        <v>1.721882147218805E-3</v>
      </c>
    </row>
    <row r="485" spans="1:13" ht="15.6" x14ac:dyDescent="0.3">
      <c r="A485" s="7">
        <v>44543</v>
      </c>
      <c r="B485" s="8">
        <v>1220.01</v>
      </c>
      <c r="C485" s="8">
        <f t="shared" si="42"/>
        <v>-4.0734693877551098E-3</v>
      </c>
      <c r="D485" s="8">
        <v>55.08</v>
      </c>
      <c r="E485" s="8">
        <f t="shared" si="43"/>
        <v>1.9999999999999969E-2</v>
      </c>
      <c r="F485" s="8">
        <v>470.9783333333333</v>
      </c>
      <c r="G485" s="8">
        <f t="shared" si="44"/>
        <v>6.4822432835767085E-3</v>
      </c>
      <c r="H485" s="8">
        <v>5356.25</v>
      </c>
      <c r="I485" s="8">
        <f t="shared" si="45"/>
        <v>-5.8653881641268224E-2</v>
      </c>
      <c r="J485" s="8">
        <v>461.8</v>
      </c>
      <c r="K485" s="8">
        <f t="shared" si="46"/>
        <v>-2.9424127784783521E-2</v>
      </c>
      <c r="L485" s="8">
        <v>313574.04905609792</v>
      </c>
      <c r="M485" s="12">
        <f t="shared" si="47"/>
        <v>-3.4038261299280917E-3</v>
      </c>
    </row>
    <row r="486" spans="1:13" ht="15.6" x14ac:dyDescent="0.3">
      <c r="A486" s="7">
        <v>44544</v>
      </c>
      <c r="B486" s="8">
        <v>1225</v>
      </c>
      <c r="C486" s="8">
        <f t="shared" si="42"/>
        <v>4.0901304087671486E-3</v>
      </c>
      <c r="D486" s="8">
        <v>57.87</v>
      </c>
      <c r="E486" s="8">
        <f t="shared" si="43"/>
        <v>5.0653594771241817E-2</v>
      </c>
      <c r="F486" s="8">
        <v>461.7208333333333</v>
      </c>
      <c r="G486" s="8">
        <f t="shared" si="44"/>
        <v>-1.9655893583215067E-2</v>
      </c>
      <c r="H486" s="8">
        <v>5440</v>
      </c>
      <c r="I486" s="8">
        <f t="shared" si="45"/>
        <v>1.5635939323220535E-2</v>
      </c>
      <c r="J486" s="8">
        <v>472.68</v>
      </c>
      <c r="K486" s="8">
        <f t="shared" si="46"/>
        <v>2.3559982676483314E-2</v>
      </c>
      <c r="L486" s="8">
        <v>314511.55353149399</v>
      </c>
      <c r="M486" s="12">
        <f t="shared" si="47"/>
        <v>2.9897387179139627E-3</v>
      </c>
    </row>
    <row r="487" spans="1:13" ht="15.6" x14ac:dyDescent="0.3">
      <c r="A487" s="7">
        <v>44545</v>
      </c>
      <c r="B487" s="8">
        <v>1235</v>
      </c>
      <c r="C487" s="8">
        <f t="shared" si="42"/>
        <v>8.1632653061224497E-3</v>
      </c>
      <c r="D487" s="8">
        <v>61.66</v>
      </c>
      <c r="E487" s="8">
        <f t="shared" si="43"/>
        <v>6.549161914636252E-2</v>
      </c>
      <c r="F487" s="8">
        <v>465</v>
      </c>
      <c r="G487" s="8">
        <f t="shared" si="44"/>
        <v>7.102054813063515E-3</v>
      </c>
      <c r="H487" s="8">
        <v>5480</v>
      </c>
      <c r="I487" s="8">
        <f t="shared" si="45"/>
        <v>7.3529411764705881E-3</v>
      </c>
      <c r="J487" s="8">
        <v>483.73</v>
      </c>
      <c r="K487" s="8">
        <f t="shared" si="46"/>
        <v>2.3377337733773401E-2</v>
      </c>
      <c r="L487" s="8">
        <v>313037.76642211899</v>
      </c>
      <c r="M487" s="12">
        <f t="shared" si="47"/>
        <v>-4.6859553896401477E-3</v>
      </c>
    </row>
    <row r="488" spans="1:13" ht="15.6" x14ac:dyDescent="0.3">
      <c r="A488" s="7">
        <v>44546</v>
      </c>
      <c r="B488" s="8">
        <v>1231.55</v>
      </c>
      <c r="C488" s="8">
        <f t="shared" si="42"/>
        <v>-2.7935222672065144E-3</v>
      </c>
      <c r="D488" s="8">
        <v>63.64</v>
      </c>
      <c r="E488" s="8">
        <f t="shared" si="43"/>
        <v>3.2111579630230362E-2</v>
      </c>
      <c r="F488" s="8">
        <v>442.96</v>
      </c>
      <c r="G488" s="8">
        <f t="shared" si="44"/>
        <v>-4.7397849462365638E-2</v>
      </c>
      <c r="H488" s="8">
        <v>5456.666666666667</v>
      </c>
      <c r="I488" s="8">
        <f t="shared" si="45"/>
        <v>-4.2579075425790199E-3</v>
      </c>
      <c r="J488" s="8">
        <v>476</v>
      </c>
      <c r="K488" s="8">
        <f t="shared" si="46"/>
        <v>-1.597998883674781E-2</v>
      </c>
      <c r="L488" s="8">
        <v>319165.97469726577</v>
      </c>
      <c r="M488" s="12">
        <f t="shared" si="47"/>
        <v>1.9576578076151797E-2</v>
      </c>
    </row>
    <row r="489" spans="1:13" ht="15.6" x14ac:dyDescent="0.3">
      <c r="A489" s="7">
        <v>44547</v>
      </c>
      <c r="B489" s="8">
        <v>1227.27</v>
      </c>
      <c r="C489" s="8">
        <f t="shared" si="42"/>
        <v>-3.4752953595062913E-3</v>
      </c>
      <c r="D489" s="8">
        <v>61</v>
      </c>
      <c r="E489" s="8">
        <f t="shared" si="43"/>
        <v>-4.148334380892521E-2</v>
      </c>
      <c r="F489" s="8">
        <v>430.6</v>
      </c>
      <c r="G489" s="8">
        <f t="shared" si="44"/>
        <v>-2.7903196676900752E-2</v>
      </c>
      <c r="H489" s="8">
        <v>5450</v>
      </c>
      <c r="I489" s="8">
        <f t="shared" si="45"/>
        <v>-1.221747098350697E-3</v>
      </c>
      <c r="J489" s="8">
        <v>485.64</v>
      </c>
      <c r="K489" s="8">
        <f t="shared" si="46"/>
        <v>2.0252100840336105E-2</v>
      </c>
      <c r="L489" s="8">
        <v>320445.06766479462</v>
      </c>
      <c r="M489" s="12">
        <f t="shared" si="47"/>
        <v>4.0076106757372578E-3</v>
      </c>
    </row>
    <row r="490" spans="1:13" ht="15.6" x14ac:dyDescent="0.3">
      <c r="A490" s="7">
        <v>44550</v>
      </c>
      <c r="B490" s="8">
        <v>1230.8399999999999</v>
      </c>
      <c r="C490" s="8">
        <f t="shared" si="42"/>
        <v>2.908895353100733E-3</v>
      </c>
      <c r="D490" s="8">
        <v>62</v>
      </c>
      <c r="E490" s="8">
        <f t="shared" si="43"/>
        <v>1.6393442622950821E-2</v>
      </c>
      <c r="F490" s="8">
        <v>441</v>
      </c>
      <c r="G490" s="8">
        <f t="shared" si="44"/>
        <v>2.4152345564328791E-2</v>
      </c>
      <c r="H490" s="8">
        <v>5470.166666666667</v>
      </c>
      <c r="I490" s="8">
        <f t="shared" si="45"/>
        <v>3.7003058103976093E-3</v>
      </c>
      <c r="J490" s="8">
        <v>493.8</v>
      </c>
      <c r="K490" s="8">
        <f t="shared" si="46"/>
        <v>1.6802569804793728E-2</v>
      </c>
      <c r="L490" s="8">
        <v>319307.79476696631</v>
      </c>
      <c r="M490" s="12">
        <f t="shared" si="47"/>
        <v>-3.5490416691885862E-3</v>
      </c>
    </row>
    <row r="491" spans="1:13" ht="15.6" x14ac:dyDescent="0.3">
      <c r="A491" s="7">
        <v>44551</v>
      </c>
      <c r="B491" s="8">
        <v>1229.97</v>
      </c>
      <c r="C491" s="8">
        <f t="shared" si="42"/>
        <v>-7.0683435702438243E-4</v>
      </c>
      <c r="D491" s="8">
        <v>63.4</v>
      </c>
      <c r="E491" s="8">
        <f t="shared" si="43"/>
        <v>2.25806451612903E-2</v>
      </c>
      <c r="F491" s="8">
        <v>440</v>
      </c>
      <c r="G491" s="8">
        <f t="shared" si="44"/>
        <v>-2.2675736961451248E-3</v>
      </c>
      <c r="H491" s="8">
        <v>5389</v>
      </c>
      <c r="I491" s="8">
        <f t="shared" si="45"/>
        <v>-1.4838060997532123E-2</v>
      </c>
      <c r="J491" s="8">
        <v>496.67</v>
      </c>
      <c r="K491" s="8">
        <f t="shared" si="46"/>
        <v>5.8120696638315197E-3</v>
      </c>
      <c r="L491" s="8">
        <v>317709.82888214098</v>
      </c>
      <c r="M491" s="12">
        <f t="shared" si="47"/>
        <v>-5.0044687634122464E-3</v>
      </c>
    </row>
    <row r="492" spans="1:13" ht="15.6" x14ac:dyDescent="0.3">
      <c r="A492" s="7">
        <v>44552</v>
      </c>
      <c r="B492" s="8">
        <v>1225.25</v>
      </c>
      <c r="C492" s="8">
        <f t="shared" si="42"/>
        <v>-3.8374919713489168E-3</v>
      </c>
      <c r="D492" s="8">
        <v>63.2</v>
      </c>
      <c r="E492" s="8">
        <f t="shared" si="43"/>
        <v>-3.1545741324920462E-3</v>
      </c>
      <c r="F492" s="8">
        <v>440</v>
      </c>
      <c r="G492" s="8">
        <f t="shared" si="44"/>
        <v>0</v>
      </c>
      <c r="H492" s="8">
        <v>5585</v>
      </c>
      <c r="I492" s="8">
        <f t="shared" si="45"/>
        <v>3.6370384115791424E-2</v>
      </c>
      <c r="J492" s="8">
        <v>501</v>
      </c>
      <c r="K492" s="8">
        <f t="shared" si="46"/>
        <v>8.7180622948838955E-3</v>
      </c>
      <c r="L492" s="8">
        <v>320144.31016357429</v>
      </c>
      <c r="M492" s="12">
        <f t="shared" si="47"/>
        <v>7.6625935369988773E-3</v>
      </c>
    </row>
    <row r="493" spans="1:13" ht="15.6" x14ac:dyDescent="0.3">
      <c r="A493" s="7">
        <v>44553</v>
      </c>
      <c r="B493" s="8">
        <v>1226.47</v>
      </c>
      <c r="C493" s="8">
        <f t="shared" si="42"/>
        <v>9.9571516017141594E-4</v>
      </c>
      <c r="D493" s="8">
        <v>62</v>
      </c>
      <c r="E493" s="8">
        <f t="shared" si="43"/>
        <v>-1.8987341772151944E-2</v>
      </c>
      <c r="F493" s="8">
        <v>432.5</v>
      </c>
      <c r="G493" s="8">
        <f t="shared" si="44"/>
        <v>-1.7045454545454544E-2</v>
      </c>
      <c r="H493" s="8">
        <v>5511</v>
      </c>
      <c r="I493" s="8">
        <f t="shared" si="45"/>
        <v>-1.3249776186213071E-2</v>
      </c>
      <c r="J493" s="8">
        <v>499.46</v>
      </c>
      <c r="K493" s="8">
        <f t="shared" si="46"/>
        <v>-3.0738522954092224E-3</v>
      </c>
      <c r="L493" s="8">
        <v>321850.22579589859</v>
      </c>
      <c r="M493" s="12">
        <f t="shared" si="47"/>
        <v>5.3285833237288333E-3</v>
      </c>
    </row>
    <row r="494" spans="1:13" ht="15.6" x14ac:dyDescent="0.3">
      <c r="A494" s="7">
        <v>44554</v>
      </c>
      <c r="B494" s="8">
        <v>1229.56</v>
      </c>
      <c r="C494" s="8">
        <f t="shared" si="42"/>
        <v>2.5194256687892228E-3</v>
      </c>
      <c r="D494" s="8">
        <v>62.45</v>
      </c>
      <c r="E494" s="8">
        <f t="shared" si="43"/>
        <v>7.2580645161290777E-3</v>
      </c>
      <c r="F494" s="8">
        <v>435.5</v>
      </c>
      <c r="G494" s="8">
        <f t="shared" si="44"/>
        <v>6.9364161849710983E-3</v>
      </c>
      <c r="H494" s="8">
        <v>5670</v>
      </c>
      <c r="I494" s="8">
        <f t="shared" si="45"/>
        <v>2.885138813282526E-2</v>
      </c>
      <c r="J494" s="8">
        <v>500</v>
      </c>
      <c r="K494" s="8">
        <f t="shared" si="46"/>
        <v>1.0811676610740009E-3</v>
      </c>
      <c r="L494" s="8">
        <v>317829.43574905401</v>
      </c>
      <c r="M494" s="12">
        <f t="shared" si="47"/>
        <v>-1.2492736448767814E-2</v>
      </c>
    </row>
    <row r="495" spans="1:13" ht="15.6" x14ac:dyDescent="0.3">
      <c r="A495" s="7">
        <v>44557</v>
      </c>
      <c r="B495" s="8">
        <v>1231.5</v>
      </c>
      <c r="C495" s="8">
        <f t="shared" si="42"/>
        <v>1.5778001886854278E-3</v>
      </c>
      <c r="D495" s="8">
        <v>63</v>
      </c>
      <c r="E495" s="8">
        <f t="shared" si="43"/>
        <v>8.8070456365091608E-3</v>
      </c>
      <c r="F495" s="8">
        <v>436</v>
      </c>
      <c r="G495" s="8">
        <f t="shared" si="44"/>
        <v>1.148105625717566E-3</v>
      </c>
      <c r="H495" s="8">
        <v>5400</v>
      </c>
      <c r="I495" s="8">
        <f t="shared" si="45"/>
        <v>-4.7619047619047616E-2</v>
      </c>
      <c r="J495" s="8">
        <v>490</v>
      </c>
      <c r="K495" s="8">
        <f t="shared" si="46"/>
        <v>-0.02</v>
      </c>
      <c r="L495" s="8">
        <v>321480.18117706291</v>
      </c>
      <c r="M495" s="12">
        <f t="shared" si="47"/>
        <v>1.1486492493701527E-2</v>
      </c>
    </row>
    <row r="496" spans="1:13" ht="15.6" x14ac:dyDescent="0.3">
      <c r="A496" s="7">
        <v>44558</v>
      </c>
      <c r="B496" s="8">
        <v>1234.97</v>
      </c>
      <c r="C496" s="8">
        <f t="shared" si="42"/>
        <v>2.8177019894437901E-3</v>
      </c>
      <c r="D496" s="8">
        <v>62.87</v>
      </c>
      <c r="E496" s="8">
        <f t="shared" si="43"/>
        <v>-2.063492063492104E-3</v>
      </c>
      <c r="F496" s="8">
        <v>438</v>
      </c>
      <c r="G496" s="8">
        <f t="shared" si="44"/>
        <v>4.5871559633027525E-3</v>
      </c>
      <c r="H496" s="8">
        <v>5500</v>
      </c>
      <c r="I496" s="8">
        <f t="shared" si="45"/>
        <v>1.8518518518518517E-2</v>
      </c>
      <c r="J496" s="8">
        <v>493.45</v>
      </c>
      <c r="K496" s="8">
        <f t="shared" si="46"/>
        <v>7.0408163265305891E-3</v>
      </c>
      <c r="L496" s="8">
        <v>307824.50722106919</v>
      </c>
      <c r="M496" s="12">
        <f t="shared" si="47"/>
        <v>-4.2477498631470961E-2</v>
      </c>
    </row>
    <row r="497" spans="1:13" ht="15.6" x14ac:dyDescent="0.3">
      <c r="A497" s="7">
        <v>44559</v>
      </c>
      <c r="B497" s="8">
        <v>1235</v>
      </c>
      <c r="C497" s="8">
        <f t="shared" si="42"/>
        <v>2.429208806689451E-5</v>
      </c>
      <c r="D497" s="8">
        <v>67.31</v>
      </c>
      <c r="E497" s="8">
        <f t="shared" si="43"/>
        <v>7.0621918243995621E-2</v>
      </c>
      <c r="F497" s="8">
        <v>459.68</v>
      </c>
      <c r="G497" s="8">
        <f t="shared" si="44"/>
        <v>4.9497716894977187E-2</v>
      </c>
      <c r="H497" s="8">
        <v>5450</v>
      </c>
      <c r="I497" s="8">
        <f t="shared" si="45"/>
        <v>-9.0909090909090905E-3</v>
      </c>
      <c r="J497" s="8">
        <v>497</v>
      </c>
      <c r="K497" s="8">
        <f t="shared" si="46"/>
        <v>7.1942446043165697E-3</v>
      </c>
      <c r="L497" s="8">
        <v>320946.78116790758</v>
      </c>
      <c r="M497" s="12">
        <f t="shared" si="47"/>
        <v>4.2629074810519946E-2</v>
      </c>
    </row>
    <row r="498" spans="1:13" ht="15.6" x14ac:dyDescent="0.3">
      <c r="A498" s="7">
        <v>44560</v>
      </c>
      <c r="B498" s="8">
        <v>1228.21</v>
      </c>
      <c r="C498" s="8">
        <f t="shared" si="42"/>
        <v>-5.4979757085019945E-3</v>
      </c>
      <c r="D498" s="8">
        <v>69.569999999999993</v>
      </c>
      <c r="E498" s="8">
        <f t="shared" si="43"/>
        <v>3.3575991680285112E-2</v>
      </c>
      <c r="F498" s="8">
        <v>491.42</v>
      </c>
      <c r="G498" s="8">
        <f t="shared" si="44"/>
        <v>6.9048033414549265E-2</v>
      </c>
      <c r="H498" s="8">
        <v>5422.51</v>
      </c>
      <c r="I498" s="8">
        <f t="shared" si="45"/>
        <v>-5.0440366972476667E-3</v>
      </c>
      <c r="J498" s="8">
        <v>494</v>
      </c>
      <c r="K498" s="8">
        <f t="shared" si="46"/>
        <v>-6.0362173038229373E-3</v>
      </c>
      <c r="L498" s="8">
        <v>322298.05685028061</v>
      </c>
      <c r="M498" s="12">
        <f t="shared" si="47"/>
        <v>4.2102795904536356E-3</v>
      </c>
    </row>
    <row r="499" spans="1:13" ht="15.6" x14ac:dyDescent="0.3">
      <c r="A499" s="7">
        <v>44561</v>
      </c>
      <c r="B499" s="8">
        <v>1229</v>
      </c>
      <c r="C499" s="8">
        <f t="shared" si="42"/>
        <v>6.4321247995046738E-4</v>
      </c>
      <c r="D499" s="8">
        <v>69.42</v>
      </c>
      <c r="E499" s="8">
        <f t="shared" si="43"/>
        <v>-2.1561017680033273E-3</v>
      </c>
      <c r="F499" s="8">
        <v>497.14</v>
      </c>
      <c r="G499" s="8">
        <f t="shared" si="44"/>
        <v>1.1639737902405214E-2</v>
      </c>
      <c r="H499" s="8">
        <v>5725.49</v>
      </c>
      <c r="I499" s="8">
        <f t="shared" si="45"/>
        <v>5.5874493546346535E-2</v>
      </c>
      <c r="J499" s="8">
        <v>497.27</v>
      </c>
      <c r="K499" s="8">
        <f t="shared" si="46"/>
        <v>6.61943319838053E-3</v>
      </c>
      <c r="L499" s="8">
        <v>325203.6194229126</v>
      </c>
      <c r="M499" s="12">
        <f t="shared" si="47"/>
        <v>9.0151414533092469E-3</v>
      </c>
    </row>
    <row r="500" spans="1:13" ht="15.6" x14ac:dyDescent="0.3">
      <c r="A500" s="7">
        <v>44564</v>
      </c>
      <c r="B500" s="8">
        <v>1234.6400000000001</v>
      </c>
      <c r="C500" s="8">
        <f t="shared" si="42"/>
        <v>4.589096826688446E-3</v>
      </c>
      <c r="D500" s="8">
        <v>67.905000000000001</v>
      </c>
      <c r="E500" s="8">
        <f t="shared" si="43"/>
        <v>-2.1823681936041495E-2</v>
      </c>
      <c r="F500" s="8">
        <v>480.31</v>
      </c>
      <c r="G500" s="8">
        <f t="shared" si="44"/>
        <v>-3.385364283702777E-2</v>
      </c>
      <c r="H500" s="8">
        <v>5553.3499999999995</v>
      </c>
      <c r="I500" s="8">
        <f t="shared" si="45"/>
        <v>-3.0065548974847627E-2</v>
      </c>
      <c r="J500" s="8">
        <v>495.5</v>
      </c>
      <c r="K500" s="8">
        <f t="shared" si="46"/>
        <v>-3.5594345124378745E-3</v>
      </c>
      <c r="L500" s="8">
        <v>320203.22885314928</v>
      </c>
      <c r="M500" s="12">
        <f t="shared" si="47"/>
        <v>-1.5376183631156129E-2</v>
      </c>
    </row>
    <row r="501" spans="1:13" ht="15.6" x14ac:dyDescent="0.3">
      <c r="A501" s="7">
        <v>44565</v>
      </c>
      <c r="B501" s="8">
        <v>1240.32</v>
      </c>
      <c r="C501" s="8">
        <f t="shared" si="42"/>
        <v>4.6005313289702553E-3</v>
      </c>
      <c r="D501" s="8">
        <v>66.69</v>
      </c>
      <c r="E501" s="8">
        <f t="shared" si="43"/>
        <v>-1.7892644135188918E-2</v>
      </c>
      <c r="F501" s="8">
        <v>473.91333333333341</v>
      </c>
      <c r="G501" s="8">
        <f t="shared" si="44"/>
        <v>-1.3317787817589868E-2</v>
      </c>
      <c r="H501" s="8">
        <v>5585.2224999999999</v>
      </c>
      <c r="I501" s="8">
        <f t="shared" si="45"/>
        <v>5.7393285134199005E-3</v>
      </c>
      <c r="J501" s="8">
        <v>500.6</v>
      </c>
      <c r="K501" s="8">
        <f t="shared" si="46"/>
        <v>1.0292633703330016E-2</v>
      </c>
      <c r="L501" s="8">
        <v>319354.70553588867</v>
      </c>
      <c r="M501" s="12">
        <f t="shared" si="47"/>
        <v>-2.649952407724648E-3</v>
      </c>
    </row>
    <row r="502" spans="1:13" ht="15.6" x14ac:dyDescent="0.3">
      <c r="A502" s="7">
        <v>44566</v>
      </c>
      <c r="B502" s="8">
        <v>1226</v>
      </c>
      <c r="C502" s="8">
        <f t="shared" si="42"/>
        <v>-1.1545407636738855E-2</v>
      </c>
      <c r="D502" s="8">
        <v>65.94</v>
      </c>
      <c r="E502" s="8">
        <f t="shared" si="43"/>
        <v>-1.1246063877642825E-2</v>
      </c>
      <c r="F502" s="8">
        <v>463.12833333333327</v>
      </c>
      <c r="G502" s="8">
        <f t="shared" si="44"/>
        <v>-2.2757325530688037E-2</v>
      </c>
      <c r="H502" s="8">
        <v>5512.05</v>
      </c>
      <c r="I502" s="8">
        <f t="shared" si="45"/>
        <v>-1.3101089526871969E-2</v>
      </c>
      <c r="J502" s="8">
        <v>496</v>
      </c>
      <c r="K502" s="8">
        <f t="shared" si="46"/>
        <v>-9.1889732321214987E-3</v>
      </c>
      <c r="L502" s="8">
        <v>321676.98126403801</v>
      </c>
      <c r="M502" s="12">
        <f t="shared" si="47"/>
        <v>7.271775514478415E-3</v>
      </c>
    </row>
    <row r="503" spans="1:13" ht="15.6" x14ac:dyDescent="0.3">
      <c r="A503" s="7">
        <v>44567</v>
      </c>
      <c r="B503" s="8">
        <v>1234.81</v>
      </c>
      <c r="C503" s="8">
        <f t="shared" si="42"/>
        <v>7.1859706362152895E-3</v>
      </c>
      <c r="D503" s="8">
        <v>65.94</v>
      </c>
      <c r="E503" s="8">
        <f t="shared" si="43"/>
        <v>0</v>
      </c>
      <c r="F503" s="8">
        <v>444.29</v>
      </c>
      <c r="G503" s="8">
        <f t="shared" si="44"/>
        <v>-4.0676270436200021E-2</v>
      </c>
      <c r="H503" s="8">
        <v>5550</v>
      </c>
      <c r="I503" s="8">
        <f t="shared" si="45"/>
        <v>6.8849157754374175E-3</v>
      </c>
      <c r="J503" s="8">
        <v>492.5</v>
      </c>
      <c r="K503" s="8">
        <f t="shared" si="46"/>
        <v>-7.0564516129032256E-3</v>
      </c>
      <c r="L503" s="8">
        <v>315437.24730651831</v>
      </c>
      <c r="M503" s="12">
        <f t="shared" si="47"/>
        <v>-1.9397514652744193E-2</v>
      </c>
    </row>
    <row r="504" spans="1:13" ht="15.6" x14ac:dyDescent="0.3">
      <c r="A504" s="7">
        <v>44568</v>
      </c>
      <c r="B504" s="8">
        <v>1251.1500000000001</v>
      </c>
      <c r="C504" s="8">
        <f t="shared" si="42"/>
        <v>1.3232805046930415E-2</v>
      </c>
      <c r="D504" s="8">
        <v>65.41</v>
      </c>
      <c r="E504" s="8">
        <f t="shared" si="43"/>
        <v>-8.0376099484379907E-3</v>
      </c>
      <c r="F504" s="8">
        <v>454</v>
      </c>
      <c r="G504" s="8">
        <f t="shared" si="44"/>
        <v>2.1855094645389227E-2</v>
      </c>
      <c r="H504" s="8">
        <v>5584.0166666666664</v>
      </c>
      <c r="I504" s="8">
        <f t="shared" si="45"/>
        <v>6.1291291291290856E-3</v>
      </c>
      <c r="J504" s="8">
        <v>491</v>
      </c>
      <c r="K504" s="8">
        <f t="shared" si="46"/>
        <v>-3.0456852791878172E-3</v>
      </c>
      <c r="L504" s="8">
        <v>317440.03903198242</v>
      </c>
      <c r="M504" s="12">
        <f t="shared" si="47"/>
        <v>6.3492556524814706E-3</v>
      </c>
    </row>
    <row r="505" spans="1:13" ht="15.6" x14ac:dyDescent="0.3">
      <c r="A505" s="7">
        <v>44571</v>
      </c>
      <c r="B505" s="8">
        <v>1236.8</v>
      </c>
      <c r="C505" s="8">
        <f t="shared" si="42"/>
        <v>-1.1469448107740986E-2</v>
      </c>
      <c r="D505" s="8">
        <v>65.010000000000005</v>
      </c>
      <c r="E505" s="8">
        <f t="shared" si="43"/>
        <v>-6.1152728940527673E-3</v>
      </c>
      <c r="F505" s="8">
        <v>440</v>
      </c>
      <c r="G505" s="8">
        <f t="shared" si="44"/>
        <v>-3.0837004405286344E-2</v>
      </c>
      <c r="H505" s="8">
        <v>5583.5191666666669</v>
      </c>
      <c r="I505" s="8">
        <f t="shared" si="45"/>
        <v>-8.909357362224158E-5</v>
      </c>
      <c r="J505" s="8">
        <v>496.94</v>
      </c>
      <c r="K505" s="8">
        <f t="shared" si="46"/>
        <v>1.2097759674134415E-2</v>
      </c>
      <c r="L505" s="8">
        <v>313504.51460752258</v>
      </c>
      <c r="M505" s="12">
        <f t="shared" si="47"/>
        <v>-1.2397693865150184E-2</v>
      </c>
    </row>
    <row r="506" spans="1:13" ht="15.6" x14ac:dyDescent="0.3">
      <c r="A506" s="7">
        <v>44572</v>
      </c>
      <c r="B506" s="8">
        <v>1243.3900000000001</v>
      </c>
      <c r="C506" s="8">
        <f t="shared" si="42"/>
        <v>5.3282664941786432E-3</v>
      </c>
      <c r="D506" s="8">
        <v>65.599999999999994</v>
      </c>
      <c r="E506" s="8">
        <f t="shared" si="43"/>
        <v>9.0755268420241366E-3</v>
      </c>
      <c r="F506" s="8">
        <v>450</v>
      </c>
      <c r="G506" s="8">
        <f t="shared" si="44"/>
        <v>2.2727272727272728E-2</v>
      </c>
      <c r="H506" s="8">
        <v>5690</v>
      </c>
      <c r="I506" s="8">
        <f t="shared" si="45"/>
        <v>1.9070559293324966E-2</v>
      </c>
      <c r="J506" s="8">
        <v>494</v>
      </c>
      <c r="K506" s="8">
        <f t="shared" si="46"/>
        <v>-5.916207187990497E-3</v>
      </c>
      <c r="L506" s="8">
        <v>320619.18124572752</v>
      </c>
      <c r="M506" s="12">
        <f t="shared" si="47"/>
        <v>2.2693984637228656E-2</v>
      </c>
    </row>
    <row r="507" spans="1:13" ht="15.6" x14ac:dyDescent="0.3">
      <c r="A507" s="7">
        <v>44573</v>
      </c>
      <c r="B507" s="8">
        <v>1252.9000000000001</v>
      </c>
      <c r="C507" s="8">
        <f t="shared" si="42"/>
        <v>7.6484449770385723E-3</v>
      </c>
      <c r="D507" s="8">
        <v>65.5</v>
      </c>
      <c r="E507" s="8">
        <f t="shared" si="43"/>
        <v>-1.5243902439023526E-3</v>
      </c>
      <c r="F507" s="8">
        <v>450</v>
      </c>
      <c r="G507" s="8">
        <f t="shared" si="44"/>
        <v>0</v>
      </c>
      <c r="H507" s="8">
        <v>5510.06</v>
      </c>
      <c r="I507" s="8">
        <f t="shared" si="45"/>
        <v>-3.162390158172225E-2</v>
      </c>
      <c r="J507" s="8">
        <v>490.4</v>
      </c>
      <c r="K507" s="8">
        <f t="shared" si="46"/>
        <v>-7.2874493927125965E-3</v>
      </c>
      <c r="L507" s="8">
        <v>321952.62582031259</v>
      </c>
      <c r="M507" s="12">
        <f t="shared" si="47"/>
        <v>4.1589669382977286E-3</v>
      </c>
    </row>
    <row r="508" spans="1:13" ht="15.6" x14ac:dyDescent="0.3">
      <c r="A508" s="7">
        <v>44574</v>
      </c>
      <c r="B508" s="8">
        <v>1274.98</v>
      </c>
      <c r="C508" s="8">
        <f t="shared" si="42"/>
        <v>1.762311437465075E-2</v>
      </c>
      <c r="D508" s="8">
        <v>65.525000000000006</v>
      </c>
      <c r="E508" s="8">
        <f t="shared" si="43"/>
        <v>3.8167938931306389E-4</v>
      </c>
      <c r="F508" s="8">
        <v>443.5</v>
      </c>
      <c r="G508" s="8">
        <f t="shared" si="44"/>
        <v>-1.4444444444444444E-2</v>
      </c>
      <c r="H508" s="8">
        <v>5400</v>
      </c>
      <c r="I508" s="8">
        <f t="shared" si="45"/>
        <v>-1.9974374144746225E-2</v>
      </c>
      <c r="J508" s="8">
        <v>492.35</v>
      </c>
      <c r="K508" s="8">
        <f t="shared" si="46"/>
        <v>3.9763458401305988E-3</v>
      </c>
      <c r="L508" s="8">
        <v>320349.06029541051</v>
      </c>
      <c r="M508" s="12">
        <f t="shared" si="47"/>
        <v>-4.98074994982975E-3</v>
      </c>
    </row>
    <row r="509" spans="1:13" ht="15.6" x14ac:dyDescent="0.3">
      <c r="A509" s="7">
        <v>44575</v>
      </c>
      <c r="B509" s="8">
        <v>1308.3599999999999</v>
      </c>
      <c r="C509" s="8">
        <f t="shared" si="42"/>
        <v>2.6180802836122827E-2</v>
      </c>
      <c r="D509" s="8">
        <v>65.5</v>
      </c>
      <c r="E509" s="8">
        <f t="shared" si="43"/>
        <v>-3.8153376573835454E-4</v>
      </c>
      <c r="F509" s="8">
        <v>438</v>
      </c>
      <c r="G509" s="8">
        <f t="shared" si="44"/>
        <v>-1.2401352874859075E-2</v>
      </c>
      <c r="H509" s="8">
        <v>5524.25</v>
      </c>
      <c r="I509" s="8">
        <f t="shared" si="45"/>
        <v>2.3009259259259261E-2</v>
      </c>
      <c r="J509" s="8">
        <v>490</v>
      </c>
      <c r="K509" s="8">
        <f t="shared" si="46"/>
        <v>-4.7730273179649087E-3</v>
      </c>
      <c r="L509" s="8">
        <v>319704</v>
      </c>
      <c r="M509" s="12">
        <f t="shared" si="47"/>
        <v>-2.0136169427675825E-3</v>
      </c>
    </row>
    <row r="510" spans="1:13" ht="15.6" x14ac:dyDescent="0.3">
      <c r="A510" s="7">
        <v>44578</v>
      </c>
      <c r="B510" s="8">
        <v>1324.76</v>
      </c>
      <c r="C510" s="8">
        <f t="shared" si="42"/>
        <v>1.2534776361246211E-2</v>
      </c>
      <c r="D510" s="8">
        <v>65.5</v>
      </c>
      <c r="E510" s="8">
        <f t="shared" si="43"/>
        <v>0</v>
      </c>
      <c r="F510" s="8">
        <v>447.99</v>
      </c>
      <c r="G510" s="8">
        <f t="shared" si="44"/>
        <v>2.2808219178082213E-2</v>
      </c>
      <c r="H510" s="8">
        <v>5410</v>
      </c>
      <c r="I510" s="8">
        <f t="shared" si="45"/>
        <v>-2.0681540480608229E-2</v>
      </c>
      <c r="J510" s="8">
        <v>495</v>
      </c>
      <c r="K510" s="8">
        <f t="shared" si="46"/>
        <v>1.020408163265306E-2</v>
      </c>
      <c r="L510" s="8">
        <v>320068.47472315421</v>
      </c>
      <c r="M510" s="12">
        <f t="shared" si="47"/>
        <v>1.1400380450485865E-3</v>
      </c>
    </row>
    <row r="511" spans="1:13" ht="15.6" x14ac:dyDescent="0.3">
      <c r="A511" s="7">
        <v>44579</v>
      </c>
      <c r="B511" s="8">
        <v>1313.08</v>
      </c>
      <c r="C511" s="8">
        <f t="shared" si="42"/>
        <v>-8.8166913252212195E-3</v>
      </c>
      <c r="D511" s="8">
        <v>63.7</v>
      </c>
      <c r="E511" s="8">
        <f t="shared" si="43"/>
        <v>-2.7480916030534309E-2</v>
      </c>
      <c r="F511" s="8">
        <v>444</v>
      </c>
      <c r="G511" s="8">
        <f t="shared" si="44"/>
        <v>-8.9064488046608388E-3</v>
      </c>
      <c r="H511" s="8">
        <v>5500</v>
      </c>
      <c r="I511" s="8">
        <f t="shared" si="45"/>
        <v>1.6635859519408502E-2</v>
      </c>
      <c r="J511" s="8">
        <v>490</v>
      </c>
      <c r="K511" s="8">
        <f t="shared" si="46"/>
        <v>-1.0101010101010102E-2</v>
      </c>
      <c r="L511" s="8">
        <v>316397.98268383369</v>
      </c>
      <c r="M511" s="12">
        <f t="shared" si="47"/>
        <v>-1.1467833695572006E-2</v>
      </c>
    </row>
    <row r="512" spans="1:13" ht="15.6" x14ac:dyDescent="0.3">
      <c r="A512" s="7">
        <v>44580</v>
      </c>
      <c r="B512" s="8">
        <v>1300.04</v>
      </c>
      <c r="C512" s="8">
        <f t="shared" si="42"/>
        <v>-9.9308496055076339E-3</v>
      </c>
      <c r="D512" s="8">
        <v>60.43</v>
      </c>
      <c r="E512" s="8">
        <f t="shared" si="43"/>
        <v>-5.1334379905808525E-2</v>
      </c>
      <c r="F512" s="8">
        <v>441.9</v>
      </c>
      <c r="G512" s="8">
        <f t="shared" si="44"/>
        <v>-4.7297297297297812E-3</v>
      </c>
      <c r="H512" s="8">
        <v>5440</v>
      </c>
      <c r="I512" s="8">
        <f t="shared" si="45"/>
        <v>-1.090909090909091E-2</v>
      </c>
      <c r="J512" s="8">
        <v>487</v>
      </c>
      <c r="K512" s="8">
        <f t="shared" si="46"/>
        <v>-6.1224489795918364E-3</v>
      </c>
      <c r="L512" s="8">
        <v>323832.66008575453</v>
      </c>
      <c r="M512" s="12">
        <f t="shared" si="47"/>
        <v>2.3497866006781946E-2</v>
      </c>
    </row>
    <row r="513" spans="1:13" ht="15.6" x14ac:dyDescent="0.3">
      <c r="A513" s="7">
        <v>44581</v>
      </c>
      <c r="B513" s="8">
        <v>1289.9000000000001</v>
      </c>
      <c r="C513" s="8">
        <f t="shared" si="42"/>
        <v>-7.7997600073842904E-3</v>
      </c>
      <c r="D513" s="8">
        <v>62.51</v>
      </c>
      <c r="E513" s="8">
        <f t="shared" si="43"/>
        <v>3.4419990071156682E-2</v>
      </c>
      <c r="F513" s="8">
        <v>442</v>
      </c>
      <c r="G513" s="8">
        <f t="shared" si="44"/>
        <v>2.262955419778745E-4</v>
      </c>
      <c r="H513" s="8">
        <v>5400</v>
      </c>
      <c r="I513" s="8">
        <f t="shared" si="45"/>
        <v>-7.3529411764705881E-3</v>
      </c>
      <c r="J513" s="8">
        <v>487.1</v>
      </c>
      <c r="K513" s="8">
        <f t="shared" si="46"/>
        <v>2.053388090349543E-4</v>
      </c>
      <c r="L513" s="8">
        <v>324095.73875427252</v>
      </c>
      <c r="M513" s="12">
        <f t="shared" si="47"/>
        <v>8.1239078371009798E-4</v>
      </c>
    </row>
    <row r="514" spans="1:13" ht="15.6" x14ac:dyDescent="0.3">
      <c r="A514" s="7">
        <v>44582</v>
      </c>
      <c r="B514" s="8">
        <v>1300</v>
      </c>
      <c r="C514" s="8">
        <f t="shared" si="42"/>
        <v>7.8300643460732684E-3</v>
      </c>
      <c r="D514" s="8">
        <v>62.51</v>
      </c>
      <c r="E514" s="8">
        <f t="shared" si="43"/>
        <v>0</v>
      </c>
      <c r="F514" s="8">
        <v>431</v>
      </c>
      <c r="G514" s="8">
        <f t="shared" si="44"/>
        <v>-2.4886877828054297E-2</v>
      </c>
      <c r="H514" s="8">
        <v>5450</v>
      </c>
      <c r="I514" s="8">
        <f t="shared" si="45"/>
        <v>9.2592592592592587E-3</v>
      </c>
      <c r="J514" s="8">
        <v>487.1</v>
      </c>
      <c r="K514" s="8">
        <f t="shared" si="46"/>
        <v>0</v>
      </c>
      <c r="L514" s="8">
        <v>322396.80859375</v>
      </c>
      <c r="M514" s="12">
        <f t="shared" si="47"/>
        <v>-5.2420626295572436E-3</v>
      </c>
    </row>
    <row r="515" spans="1:13" ht="15.6" x14ac:dyDescent="0.3">
      <c r="A515" s="7">
        <v>44585</v>
      </c>
      <c r="B515" s="8">
        <v>1295.31</v>
      </c>
      <c r="C515" s="8">
        <f t="shared" si="42"/>
        <v>-3.6076923076923495E-3</v>
      </c>
      <c r="D515" s="8">
        <v>60.02</v>
      </c>
      <c r="E515" s="8">
        <f t="shared" si="43"/>
        <v>-3.9833626619740763E-2</v>
      </c>
      <c r="F515" s="8">
        <v>438</v>
      </c>
      <c r="G515" s="8">
        <f t="shared" si="44"/>
        <v>1.6241299303944315E-2</v>
      </c>
      <c r="H515" s="8">
        <v>5433.333333333333</v>
      </c>
      <c r="I515" s="8">
        <f t="shared" si="45"/>
        <v>-3.0581039755352237E-3</v>
      </c>
      <c r="J515" s="8">
        <v>485.17</v>
      </c>
      <c r="K515" s="8">
        <f t="shared" si="46"/>
        <v>-3.9622254157257375E-3</v>
      </c>
      <c r="L515" s="8">
        <v>324139.19140625</v>
      </c>
      <c r="M515" s="12">
        <f t="shared" si="47"/>
        <v>5.4044666884266977E-3</v>
      </c>
    </row>
    <row r="516" spans="1:13" ht="15.6" x14ac:dyDescent="0.3">
      <c r="A516" s="7">
        <v>44586</v>
      </c>
      <c r="B516" s="8">
        <v>1308.1300000000001</v>
      </c>
      <c r="C516" s="8">
        <f t="shared" ref="C516:C579" si="48">(B516-B515)/B515</f>
        <v>9.8972446750200064E-3</v>
      </c>
      <c r="D516" s="8">
        <v>61</v>
      </c>
      <c r="E516" s="8">
        <f t="shared" ref="E516:E579" si="49">(D516-D515)/D515</f>
        <v>1.6327890703098914E-2</v>
      </c>
      <c r="F516" s="8">
        <v>439</v>
      </c>
      <c r="G516" s="8">
        <f t="shared" ref="G516:G579" si="50">(F516-F515)/F515</f>
        <v>2.2831050228310501E-3</v>
      </c>
      <c r="H516" s="8">
        <v>5444.4444444444443</v>
      </c>
      <c r="I516" s="8">
        <f t="shared" ref="I516:I579" si="51">(H516-H515)/H515</f>
        <v>2.0449897750511622E-3</v>
      </c>
      <c r="J516" s="8">
        <v>485</v>
      </c>
      <c r="K516" s="8">
        <f t="shared" ref="K516:K579" si="52">(J516-J515)/J515</f>
        <v>-3.5039264587673582E-4</v>
      </c>
      <c r="L516" s="8">
        <v>326075.19140625</v>
      </c>
      <c r="M516" s="12">
        <f t="shared" ref="M516:M579" si="53">(L516-L515)/L515</f>
        <v>5.9727427331475423E-3</v>
      </c>
    </row>
    <row r="517" spans="1:13" ht="15.6" x14ac:dyDescent="0.3">
      <c r="A517" s="7">
        <v>44587</v>
      </c>
      <c r="B517" s="8">
        <v>1317.05</v>
      </c>
      <c r="C517" s="8">
        <f t="shared" si="48"/>
        <v>6.8188941466061056E-3</v>
      </c>
      <c r="D517" s="8">
        <v>61.306666666666672</v>
      </c>
      <c r="E517" s="8">
        <f t="shared" si="49"/>
        <v>5.0273224043716714E-3</v>
      </c>
      <c r="F517" s="8">
        <v>442</v>
      </c>
      <c r="G517" s="8">
        <f t="shared" si="50"/>
        <v>6.8337129840546698E-3</v>
      </c>
      <c r="H517" s="8">
        <v>5450</v>
      </c>
      <c r="I517" s="8">
        <f t="shared" si="51"/>
        <v>1.0204081632653246E-3</v>
      </c>
      <c r="J517" s="8">
        <v>486.3</v>
      </c>
      <c r="K517" s="8">
        <f t="shared" si="52"/>
        <v>2.6804123711340441E-3</v>
      </c>
      <c r="L517" s="8">
        <v>322611.37988861091</v>
      </c>
      <c r="M517" s="12">
        <f t="shared" si="53"/>
        <v>-1.0622738585848434E-2</v>
      </c>
    </row>
    <row r="518" spans="1:13" ht="15.6" x14ac:dyDescent="0.3">
      <c r="A518" s="7">
        <v>44588</v>
      </c>
      <c r="B518" s="8">
        <v>1300.49</v>
      </c>
      <c r="C518" s="8">
        <f t="shared" si="48"/>
        <v>-1.2573554534755662E-2</v>
      </c>
      <c r="D518" s="8">
        <v>62.9</v>
      </c>
      <c r="E518" s="8">
        <f t="shared" si="49"/>
        <v>2.5989560678555783E-2</v>
      </c>
      <c r="F518" s="8">
        <v>433</v>
      </c>
      <c r="G518" s="8">
        <f t="shared" si="50"/>
        <v>-2.0361990950226245E-2</v>
      </c>
      <c r="H518" s="8">
        <v>5498.1481481481487</v>
      </c>
      <c r="I518" s="8">
        <f t="shared" si="51"/>
        <v>8.8345225959905911E-3</v>
      </c>
      <c r="J518" s="8">
        <v>484.03</v>
      </c>
      <c r="K518" s="8">
        <f t="shared" si="52"/>
        <v>-4.6679004729591579E-3</v>
      </c>
      <c r="L518" s="8">
        <v>316876.11315521231</v>
      </c>
      <c r="M518" s="12">
        <f t="shared" si="53"/>
        <v>-1.7777633062351479E-2</v>
      </c>
    </row>
    <row r="519" spans="1:13" ht="15.6" x14ac:dyDescent="0.3">
      <c r="A519" s="7">
        <v>44589</v>
      </c>
      <c r="B519" s="8">
        <v>1300.02</v>
      </c>
      <c r="C519" s="8">
        <f t="shared" si="48"/>
        <v>-3.6140224069391329E-4</v>
      </c>
      <c r="D519" s="8">
        <v>62.326666666666668</v>
      </c>
      <c r="E519" s="8">
        <f t="shared" si="49"/>
        <v>-9.114997350291424E-3</v>
      </c>
      <c r="F519" s="8">
        <v>439.99</v>
      </c>
      <c r="G519" s="8">
        <f t="shared" si="50"/>
        <v>1.6143187066974617E-2</v>
      </c>
      <c r="H519" s="8">
        <v>5600</v>
      </c>
      <c r="I519" s="8">
        <f t="shared" si="51"/>
        <v>1.8524755810036944E-2</v>
      </c>
      <c r="J519" s="8">
        <v>481.61</v>
      </c>
      <c r="K519" s="8">
        <f t="shared" si="52"/>
        <v>-4.9996901018531069E-3</v>
      </c>
      <c r="L519" s="8">
        <v>315124.10475738533</v>
      </c>
      <c r="M519" s="12">
        <f t="shared" si="53"/>
        <v>-5.529001161942472E-3</v>
      </c>
    </row>
    <row r="520" spans="1:13" ht="15.6" x14ac:dyDescent="0.3">
      <c r="A520" s="7">
        <v>44592</v>
      </c>
      <c r="B520" s="8">
        <v>1290</v>
      </c>
      <c r="C520" s="8">
        <f t="shared" si="48"/>
        <v>-7.7075737296349147E-3</v>
      </c>
      <c r="D520" s="8">
        <v>62.21</v>
      </c>
      <c r="E520" s="8">
        <f t="shared" si="49"/>
        <v>-1.8718579527222238E-3</v>
      </c>
      <c r="F520" s="8">
        <v>439.99</v>
      </c>
      <c r="G520" s="8">
        <f t="shared" si="50"/>
        <v>0</v>
      </c>
      <c r="H520" s="8">
        <v>5602.1593827160495</v>
      </c>
      <c r="I520" s="8">
        <f t="shared" si="51"/>
        <v>3.8560405643741952E-4</v>
      </c>
      <c r="J520" s="8">
        <v>480.55</v>
      </c>
      <c r="K520" s="8">
        <f t="shared" si="52"/>
        <v>-2.2009509769315466E-3</v>
      </c>
      <c r="L520" s="8">
        <v>314145.45997619629</v>
      </c>
      <c r="M520" s="12">
        <f t="shared" si="53"/>
        <v>-3.1055852802580747E-3</v>
      </c>
    </row>
    <row r="521" spans="1:13" ht="15.6" x14ac:dyDescent="0.3">
      <c r="A521" s="7">
        <v>44593</v>
      </c>
      <c r="B521" s="8">
        <v>1300.3800000000001</v>
      </c>
      <c r="C521" s="8">
        <f t="shared" si="48"/>
        <v>8.0465116279070607E-3</v>
      </c>
      <c r="D521" s="8">
        <v>62.89</v>
      </c>
      <c r="E521" s="8">
        <f t="shared" si="49"/>
        <v>1.0930718533997744E-2</v>
      </c>
      <c r="F521" s="8">
        <v>439</v>
      </c>
      <c r="G521" s="8">
        <f t="shared" si="50"/>
        <v>-2.2500511375258734E-3</v>
      </c>
      <c r="H521" s="8">
        <v>5708.33</v>
      </c>
      <c r="I521" s="8">
        <f t="shared" si="51"/>
        <v>1.8951730936379845E-2</v>
      </c>
      <c r="J521" s="8">
        <v>477.58</v>
      </c>
      <c r="K521" s="8">
        <f t="shared" si="52"/>
        <v>-6.1804182707315101E-3</v>
      </c>
      <c r="L521" s="8">
        <v>317626.92442895472</v>
      </c>
      <c r="M521" s="12">
        <f t="shared" si="53"/>
        <v>1.1082332537997628E-2</v>
      </c>
    </row>
    <row r="522" spans="1:13" ht="15.6" x14ac:dyDescent="0.3">
      <c r="A522" s="7">
        <v>44594</v>
      </c>
      <c r="B522" s="8">
        <v>1295.42</v>
      </c>
      <c r="C522" s="8">
        <f t="shared" si="48"/>
        <v>-3.8142696750180995E-3</v>
      </c>
      <c r="D522" s="8">
        <v>64</v>
      </c>
      <c r="E522" s="8">
        <f t="shared" si="49"/>
        <v>1.7649864843377317E-2</v>
      </c>
      <c r="F522" s="8">
        <v>439</v>
      </c>
      <c r="G522" s="8">
        <f t="shared" si="50"/>
        <v>0</v>
      </c>
      <c r="H522" s="8">
        <v>5653.4964609053504</v>
      </c>
      <c r="I522" s="8">
        <f t="shared" si="51"/>
        <v>-9.605881071110026E-3</v>
      </c>
      <c r="J522" s="8">
        <v>481.11</v>
      </c>
      <c r="K522" s="8">
        <f t="shared" si="52"/>
        <v>7.3914318020018212E-3</v>
      </c>
      <c r="L522" s="8">
        <v>318509.65692504868</v>
      </c>
      <c r="M522" s="12">
        <f t="shared" si="53"/>
        <v>2.7791488321746603E-3</v>
      </c>
    </row>
    <row r="523" spans="1:13" ht="15.6" x14ac:dyDescent="0.3">
      <c r="A523" s="7">
        <v>44595</v>
      </c>
      <c r="B523" s="8">
        <v>1299</v>
      </c>
      <c r="C523" s="8">
        <f t="shared" si="48"/>
        <v>2.763582467462234E-3</v>
      </c>
      <c r="D523" s="8">
        <v>64.760000000000005</v>
      </c>
      <c r="E523" s="8">
        <f t="shared" si="49"/>
        <v>1.187500000000008E-2</v>
      </c>
      <c r="F523" s="8">
        <v>439</v>
      </c>
      <c r="G523" s="8">
        <f t="shared" si="50"/>
        <v>0</v>
      </c>
      <c r="H523" s="8">
        <v>5670.6088203017835</v>
      </c>
      <c r="I523" s="8">
        <f t="shared" si="51"/>
        <v>3.0268630244605563E-3</v>
      </c>
      <c r="J523" s="8">
        <v>479.89</v>
      </c>
      <c r="K523" s="8">
        <f t="shared" si="52"/>
        <v>-2.5358026231008029E-3</v>
      </c>
      <c r="L523" s="8">
        <v>317328</v>
      </c>
      <c r="M523" s="12">
        <f t="shared" si="53"/>
        <v>-3.7099563525219746E-3</v>
      </c>
    </row>
    <row r="524" spans="1:13" ht="15.6" x14ac:dyDescent="0.3">
      <c r="A524" s="7">
        <v>44596</v>
      </c>
      <c r="B524" s="8">
        <v>1300.08</v>
      </c>
      <c r="C524" s="8">
        <f t="shared" si="48"/>
        <v>8.3140877598146827E-4</v>
      </c>
      <c r="D524" s="8">
        <v>65.17</v>
      </c>
      <c r="E524" s="8">
        <f t="shared" si="49"/>
        <v>6.3310685608399713E-3</v>
      </c>
      <c r="F524" s="8">
        <v>438</v>
      </c>
      <c r="G524" s="8">
        <f t="shared" si="50"/>
        <v>-2.2779043280182231E-3</v>
      </c>
      <c r="H524" s="8">
        <v>5650</v>
      </c>
      <c r="I524" s="8">
        <f t="shared" si="51"/>
        <v>-3.6343223373123939E-3</v>
      </c>
      <c r="J524" s="8">
        <v>476.46</v>
      </c>
      <c r="K524" s="8">
        <f t="shared" si="52"/>
        <v>-7.1474712955052347E-3</v>
      </c>
      <c r="L524" s="8">
        <v>317238.9667395018</v>
      </c>
      <c r="M524" s="12">
        <f t="shared" si="53"/>
        <v>-2.8057171285923678E-4</v>
      </c>
    </row>
    <row r="525" spans="1:13" ht="15.6" x14ac:dyDescent="0.3">
      <c r="A525" s="7">
        <v>44599</v>
      </c>
      <c r="B525" s="8">
        <v>1304</v>
      </c>
      <c r="C525" s="8">
        <f t="shared" si="48"/>
        <v>3.0151990646729993E-3</v>
      </c>
      <c r="D525" s="8">
        <v>65.52</v>
      </c>
      <c r="E525" s="8">
        <f t="shared" si="49"/>
        <v>5.3705692803436289E-3</v>
      </c>
      <c r="F525" s="8">
        <v>438</v>
      </c>
      <c r="G525" s="8">
        <f t="shared" si="50"/>
        <v>0</v>
      </c>
      <c r="H525" s="8">
        <v>5655.1522050754456</v>
      </c>
      <c r="I525" s="8">
        <f t="shared" si="51"/>
        <v>9.1189470361869663E-4</v>
      </c>
      <c r="J525" s="8">
        <v>475</v>
      </c>
      <c r="K525" s="8">
        <f t="shared" si="52"/>
        <v>-3.0642656256558358E-3</v>
      </c>
      <c r="L525" s="8">
        <v>317057.47463623062</v>
      </c>
      <c r="M525" s="12">
        <f t="shared" si="53"/>
        <v>-5.7209902407801341E-4</v>
      </c>
    </row>
    <row r="526" spans="1:13" ht="15.6" x14ac:dyDescent="0.3">
      <c r="A526" s="7">
        <v>44600</v>
      </c>
      <c r="B526" s="8">
        <v>1322.46</v>
      </c>
      <c r="C526" s="8">
        <f t="shared" si="48"/>
        <v>1.415644171779144E-2</v>
      </c>
      <c r="D526" s="8">
        <v>66.22</v>
      </c>
      <c r="E526" s="8">
        <f t="shared" si="49"/>
        <v>1.0683760683760727E-2</v>
      </c>
      <c r="F526" s="8">
        <v>437.88</v>
      </c>
      <c r="G526" s="8">
        <f t="shared" si="50"/>
        <v>-2.7397260273973642E-4</v>
      </c>
      <c r="H526" s="8">
        <v>5650</v>
      </c>
      <c r="I526" s="8">
        <f t="shared" si="51"/>
        <v>-9.1106390926517958E-4</v>
      </c>
      <c r="J526" s="8">
        <v>472.19</v>
      </c>
      <c r="K526" s="8">
        <f t="shared" si="52"/>
        <v>-5.9157894736842154E-3</v>
      </c>
      <c r="L526" s="8">
        <v>318741.69573974609</v>
      </c>
      <c r="M526" s="12">
        <f t="shared" si="53"/>
        <v>5.3120372117005992E-3</v>
      </c>
    </row>
    <row r="527" spans="1:13" ht="15.6" x14ac:dyDescent="0.3">
      <c r="A527" s="7">
        <v>44601</v>
      </c>
      <c r="B527" s="8">
        <v>1330</v>
      </c>
      <c r="C527" s="8">
        <f t="shared" si="48"/>
        <v>5.70149569741237E-3</v>
      </c>
      <c r="D527" s="8">
        <v>67.89</v>
      </c>
      <c r="E527" s="8">
        <f t="shared" si="49"/>
        <v>2.5218967079432223E-2</v>
      </c>
      <c r="F527" s="8">
        <v>439</v>
      </c>
      <c r="G527" s="8">
        <f t="shared" si="50"/>
        <v>2.5577783867726423E-3</v>
      </c>
      <c r="H527" s="8">
        <v>5650</v>
      </c>
      <c r="I527" s="8">
        <f t="shared" si="51"/>
        <v>0</v>
      </c>
      <c r="J527" s="8">
        <v>479.37</v>
      </c>
      <c r="K527" s="8">
        <f t="shared" si="52"/>
        <v>1.5205743450729593E-2</v>
      </c>
      <c r="L527" s="8">
        <v>317400.15019769222</v>
      </c>
      <c r="M527" s="12">
        <f t="shared" si="53"/>
        <v>-4.2088799801995652E-3</v>
      </c>
    </row>
    <row r="528" spans="1:13" ht="15.6" x14ac:dyDescent="0.3">
      <c r="A528" s="7">
        <v>44602</v>
      </c>
      <c r="B528" s="8">
        <v>1362.94</v>
      </c>
      <c r="C528" s="8">
        <f t="shared" si="48"/>
        <v>2.4766917293233125E-2</v>
      </c>
      <c r="D528" s="8">
        <v>68.72</v>
      </c>
      <c r="E528" s="8">
        <f t="shared" si="49"/>
        <v>1.222565915451463E-2</v>
      </c>
      <c r="F528" s="8">
        <v>429.8</v>
      </c>
      <c r="G528" s="8">
        <f t="shared" si="50"/>
        <v>-2.0956719817767627E-2</v>
      </c>
      <c r="H528" s="8">
        <v>5500.01</v>
      </c>
      <c r="I528" s="8">
        <f t="shared" si="51"/>
        <v>-2.6546902654867217E-2</v>
      </c>
      <c r="J528" s="8">
        <v>446.17</v>
      </c>
      <c r="K528" s="8">
        <f t="shared" si="52"/>
        <v>-6.9257567223647676E-2</v>
      </c>
      <c r="L528" s="8">
        <v>319866.02589050308</v>
      </c>
      <c r="M528" s="12">
        <f t="shared" si="53"/>
        <v>7.7689808630367575E-3</v>
      </c>
    </row>
    <row r="529" spans="1:13" ht="15.6" x14ac:dyDescent="0.3">
      <c r="A529" s="7">
        <v>44603</v>
      </c>
      <c r="B529" s="8">
        <v>1391.99</v>
      </c>
      <c r="C529" s="8">
        <f t="shared" si="48"/>
        <v>2.131421779388671E-2</v>
      </c>
      <c r="D529" s="8">
        <v>67.989999999999995</v>
      </c>
      <c r="E529" s="8">
        <f t="shared" si="49"/>
        <v>-1.0622817229336496E-2</v>
      </c>
      <c r="F529" s="8">
        <v>435</v>
      </c>
      <c r="G529" s="8">
        <f t="shared" si="50"/>
        <v>1.2098650535132593E-2</v>
      </c>
      <c r="H529" s="8">
        <v>5600.1</v>
      </c>
      <c r="I529" s="8">
        <f t="shared" si="51"/>
        <v>1.8198148730638696E-2</v>
      </c>
      <c r="J529" s="8">
        <v>451.86</v>
      </c>
      <c r="K529" s="8">
        <f t="shared" si="52"/>
        <v>1.2752986529798054E-2</v>
      </c>
      <c r="L529" s="8">
        <v>321955.9173046872</v>
      </c>
      <c r="M529" s="12">
        <f t="shared" si="53"/>
        <v>6.5336461050087809E-3</v>
      </c>
    </row>
    <row r="530" spans="1:13" ht="15.6" x14ac:dyDescent="0.3">
      <c r="A530" s="7">
        <v>44606</v>
      </c>
      <c r="B530" s="8">
        <v>1374.5</v>
      </c>
      <c r="C530" s="8">
        <f t="shared" si="48"/>
        <v>-1.2564745436389635E-2</v>
      </c>
      <c r="D530" s="8">
        <v>66.75</v>
      </c>
      <c r="E530" s="8">
        <f t="shared" si="49"/>
        <v>-1.823797617296654E-2</v>
      </c>
      <c r="F530" s="8">
        <v>435</v>
      </c>
      <c r="G530" s="8">
        <f t="shared" si="50"/>
        <v>0</v>
      </c>
      <c r="H530" s="8">
        <v>5600.0366666666669</v>
      </c>
      <c r="I530" s="8">
        <f t="shared" si="51"/>
        <v>-1.1309321857378101E-5</v>
      </c>
      <c r="J530" s="8">
        <v>449.18</v>
      </c>
      <c r="K530" s="8">
        <f t="shared" si="52"/>
        <v>-5.9310405877926941E-3</v>
      </c>
      <c r="L530" s="8">
        <v>324920.69415283197</v>
      </c>
      <c r="M530" s="12">
        <f t="shared" si="53"/>
        <v>9.2086422046997688E-3</v>
      </c>
    </row>
    <row r="531" spans="1:13" ht="15.6" x14ac:dyDescent="0.3">
      <c r="A531" s="7">
        <v>44607</v>
      </c>
      <c r="B531" s="8">
        <v>1380</v>
      </c>
      <c r="C531" s="8">
        <f t="shared" si="48"/>
        <v>4.0014550745725722E-3</v>
      </c>
      <c r="D531" s="8">
        <v>68.25</v>
      </c>
      <c r="E531" s="8">
        <f t="shared" si="49"/>
        <v>2.247191011235955E-2</v>
      </c>
      <c r="F531" s="8">
        <v>434.75</v>
      </c>
      <c r="G531" s="8">
        <f t="shared" si="50"/>
        <v>-5.7471264367816091E-4</v>
      </c>
      <c r="H531" s="8">
        <v>5637.5341666666664</v>
      </c>
      <c r="I531" s="8">
        <f t="shared" si="51"/>
        <v>6.6959383004038938E-3</v>
      </c>
      <c r="J531" s="8">
        <v>462.25</v>
      </c>
      <c r="K531" s="8">
        <f t="shared" si="52"/>
        <v>2.9097466494501074E-2</v>
      </c>
      <c r="L531" s="8">
        <v>323569.86285766592</v>
      </c>
      <c r="M531" s="12">
        <f t="shared" si="53"/>
        <v>-4.1574184700302955E-3</v>
      </c>
    </row>
    <row r="532" spans="1:13" ht="15.6" x14ac:dyDescent="0.3">
      <c r="A532" s="7">
        <v>44608</v>
      </c>
      <c r="B532" s="8">
        <v>1385.61</v>
      </c>
      <c r="C532" s="8">
        <f t="shared" si="48"/>
        <v>4.0652173913042757E-3</v>
      </c>
      <c r="D532" s="8">
        <v>70.98</v>
      </c>
      <c r="E532" s="8">
        <f t="shared" si="49"/>
        <v>4.0000000000000056E-2</v>
      </c>
      <c r="F532" s="8">
        <v>435</v>
      </c>
      <c r="G532" s="8">
        <f t="shared" si="50"/>
        <v>5.750431282346176E-4</v>
      </c>
      <c r="H532" s="8">
        <v>5700</v>
      </c>
      <c r="I532" s="8">
        <f t="shared" si="51"/>
        <v>1.1080346741431484E-2</v>
      </c>
      <c r="J532" s="8">
        <v>463.03</v>
      </c>
      <c r="K532" s="8">
        <f t="shared" si="52"/>
        <v>1.6873985938344461E-3</v>
      </c>
      <c r="L532" s="8">
        <v>326256.37577453628</v>
      </c>
      <c r="M532" s="12">
        <f t="shared" si="53"/>
        <v>8.3027291019748591E-3</v>
      </c>
    </row>
    <row r="533" spans="1:13" ht="15.6" x14ac:dyDescent="0.3">
      <c r="A533" s="7">
        <v>44609</v>
      </c>
      <c r="B533" s="8">
        <v>1399.95</v>
      </c>
      <c r="C533" s="8">
        <f t="shared" si="48"/>
        <v>1.0349232468010585E-2</v>
      </c>
      <c r="D533" s="8">
        <v>71.209999999999994</v>
      </c>
      <c r="E533" s="8">
        <f t="shared" si="49"/>
        <v>3.2403493941954038E-3</v>
      </c>
      <c r="F533" s="8">
        <v>434</v>
      </c>
      <c r="G533" s="8">
        <f t="shared" si="50"/>
        <v>-2.2988505747126436E-3</v>
      </c>
      <c r="H533" s="8">
        <v>5650</v>
      </c>
      <c r="I533" s="8">
        <f t="shared" si="51"/>
        <v>-8.771929824561403E-3</v>
      </c>
      <c r="J533" s="8">
        <v>458.21</v>
      </c>
      <c r="K533" s="8">
        <f t="shared" si="52"/>
        <v>-1.0409692676500428E-2</v>
      </c>
      <c r="L533" s="8">
        <v>333382.75983459502</v>
      </c>
      <c r="M533" s="12">
        <f t="shared" si="53"/>
        <v>2.1842895922388115E-2</v>
      </c>
    </row>
    <row r="534" spans="1:13" ht="15.6" x14ac:dyDescent="0.3">
      <c r="A534" s="7">
        <v>44610</v>
      </c>
      <c r="B534" s="8">
        <v>1400</v>
      </c>
      <c r="C534" s="8">
        <f t="shared" si="48"/>
        <v>3.5715561270012874E-5</v>
      </c>
      <c r="D534" s="8">
        <v>69.5</v>
      </c>
      <c r="E534" s="8">
        <f t="shared" si="49"/>
        <v>-2.401348125263297E-2</v>
      </c>
      <c r="F534" s="8">
        <v>432</v>
      </c>
      <c r="G534" s="8">
        <f t="shared" si="50"/>
        <v>-4.608294930875576E-3</v>
      </c>
      <c r="H534" s="8">
        <v>5749</v>
      </c>
      <c r="I534" s="8">
        <f t="shared" si="51"/>
        <v>1.7522123893805308E-2</v>
      </c>
      <c r="J534" s="8">
        <v>460</v>
      </c>
      <c r="K534" s="8">
        <f t="shared" si="52"/>
        <v>3.906505750638398E-3</v>
      </c>
      <c r="L534" s="8">
        <v>332349.93152038573</v>
      </c>
      <c r="M534" s="12">
        <f t="shared" si="53"/>
        <v>-3.098025568933821E-3</v>
      </c>
    </row>
    <row r="535" spans="1:13" ht="15.6" x14ac:dyDescent="0.3">
      <c r="A535" s="7">
        <v>44613</v>
      </c>
      <c r="B535" s="8">
        <v>1401</v>
      </c>
      <c r="C535" s="8">
        <f t="shared" si="48"/>
        <v>7.1428571428571429E-4</v>
      </c>
      <c r="D535" s="8">
        <v>69.03</v>
      </c>
      <c r="E535" s="8">
        <f t="shared" si="49"/>
        <v>-6.7625899280575373E-3</v>
      </c>
      <c r="F535" s="8">
        <v>433</v>
      </c>
      <c r="G535" s="8">
        <f t="shared" si="50"/>
        <v>2.3148148148148147E-3</v>
      </c>
      <c r="H535" s="8">
        <v>5751</v>
      </c>
      <c r="I535" s="8">
        <f t="shared" si="51"/>
        <v>3.4788658897199514E-4</v>
      </c>
      <c r="J535" s="8">
        <v>450.61</v>
      </c>
      <c r="K535" s="8">
        <f t="shared" si="52"/>
        <v>-2.0413043478260839E-2</v>
      </c>
      <c r="L535" s="8">
        <v>333334.06552530295</v>
      </c>
      <c r="M535" s="12">
        <f t="shared" si="53"/>
        <v>2.9611379801258168E-3</v>
      </c>
    </row>
    <row r="536" spans="1:13" ht="15.6" x14ac:dyDescent="0.3">
      <c r="A536" s="7">
        <v>44614</v>
      </c>
      <c r="B536" s="8">
        <v>1409.28</v>
      </c>
      <c r="C536" s="8">
        <f t="shared" si="48"/>
        <v>5.9100642398286747E-3</v>
      </c>
      <c r="D536" s="8">
        <v>69</v>
      </c>
      <c r="E536" s="8">
        <f t="shared" si="49"/>
        <v>-4.3459365493265443E-4</v>
      </c>
      <c r="F536" s="8">
        <v>431.66666666666669</v>
      </c>
      <c r="G536" s="8">
        <f t="shared" si="50"/>
        <v>-3.0792917628944907E-3</v>
      </c>
      <c r="H536" s="8">
        <v>5744.9</v>
      </c>
      <c r="I536" s="8">
        <f t="shared" si="51"/>
        <v>-1.0606850982438469E-3</v>
      </c>
      <c r="J536" s="8">
        <v>447.87</v>
      </c>
      <c r="K536" s="8">
        <f t="shared" si="52"/>
        <v>-6.0806462351035463E-3</v>
      </c>
      <c r="L536" s="8">
        <v>333492.04981480911</v>
      </c>
      <c r="M536" s="12">
        <f t="shared" si="53"/>
        <v>4.7395182744731164E-4</v>
      </c>
    </row>
    <row r="537" spans="1:13" ht="15.6" x14ac:dyDescent="0.3">
      <c r="A537" s="7">
        <v>44615</v>
      </c>
      <c r="B537" s="8">
        <v>1415</v>
      </c>
      <c r="C537" s="8">
        <f t="shared" si="48"/>
        <v>4.0588101725704097E-3</v>
      </c>
      <c r="D537" s="8">
        <v>69.44</v>
      </c>
      <c r="E537" s="8">
        <f t="shared" si="49"/>
        <v>6.3768115942028653E-3</v>
      </c>
      <c r="F537" s="8">
        <v>433.16416666666669</v>
      </c>
      <c r="G537" s="8">
        <f t="shared" si="50"/>
        <v>3.4691119691119742E-3</v>
      </c>
      <c r="H537" s="8">
        <v>5600</v>
      </c>
      <c r="I537" s="8">
        <f t="shared" si="51"/>
        <v>-2.5222371146582125E-2</v>
      </c>
      <c r="J537" s="8">
        <v>458.31</v>
      </c>
      <c r="K537" s="8">
        <f t="shared" si="52"/>
        <v>2.3310335588452E-2</v>
      </c>
      <c r="L537" s="8">
        <v>334109.99145507813</v>
      </c>
      <c r="M537" s="12">
        <f t="shared" si="53"/>
        <v>1.8529426431969198E-3</v>
      </c>
    </row>
    <row r="538" spans="1:13" ht="15.6" x14ac:dyDescent="0.3">
      <c r="A538" s="7">
        <v>44616</v>
      </c>
      <c r="B538" s="8">
        <v>1418.54</v>
      </c>
      <c r="C538" s="8">
        <f t="shared" si="48"/>
        <v>2.5017667844522713E-3</v>
      </c>
      <c r="D538" s="8">
        <v>66.5</v>
      </c>
      <c r="E538" s="8">
        <f t="shared" si="49"/>
        <v>-4.2338709677419324E-2</v>
      </c>
      <c r="F538" s="8">
        <v>430</v>
      </c>
      <c r="G538" s="8">
        <f t="shared" si="50"/>
        <v>-7.3047747486038308E-3</v>
      </c>
      <c r="H538" s="8">
        <v>5400</v>
      </c>
      <c r="I538" s="8">
        <f t="shared" si="51"/>
        <v>-3.5714285714285712E-2</v>
      </c>
      <c r="J538" s="8">
        <v>443.75</v>
      </c>
      <c r="K538" s="8">
        <f t="shared" si="52"/>
        <v>-3.17688900525845E-2</v>
      </c>
      <c r="L538" s="8">
        <v>338817.595703125</v>
      </c>
      <c r="M538" s="12">
        <f t="shared" si="53"/>
        <v>1.4089983443909739E-2</v>
      </c>
    </row>
    <row r="539" spans="1:13" ht="15.6" x14ac:dyDescent="0.3">
      <c r="A539" s="7">
        <v>44617</v>
      </c>
      <c r="B539" s="8">
        <v>1418</v>
      </c>
      <c r="C539" s="8">
        <f t="shared" si="48"/>
        <v>-3.8067308641276496E-4</v>
      </c>
      <c r="D539" s="8">
        <v>66.510000000000005</v>
      </c>
      <c r="E539" s="8">
        <f t="shared" si="49"/>
        <v>1.50375939849701E-4</v>
      </c>
      <c r="F539" s="8">
        <v>437.99</v>
      </c>
      <c r="G539" s="8">
        <f t="shared" si="50"/>
        <v>1.858139534883723E-2</v>
      </c>
      <c r="H539" s="8">
        <v>5500</v>
      </c>
      <c r="I539" s="8">
        <f t="shared" si="51"/>
        <v>1.8518518518518517E-2</v>
      </c>
      <c r="J539" s="8">
        <v>449.18</v>
      </c>
      <c r="K539" s="8">
        <f t="shared" si="52"/>
        <v>1.2236619718309874E-2</v>
      </c>
      <c r="L539" s="8">
        <v>331929.66924285889</v>
      </c>
      <c r="M539" s="12">
        <f t="shared" si="53"/>
        <v>-2.0329305642973087E-2</v>
      </c>
    </row>
    <row r="540" spans="1:13" ht="15.6" x14ac:dyDescent="0.3">
      <c r="A540" s="7">
        <v>44620</v>
      </c>
      <c r="B540" s="8">
        <v>1473.9</v>
      </c>
      <c r="C540" s="8">
        <f t="shared" si="48"/>
        <v>3.9421720733427423E-2</v>
      </c>
      <c r="D540" s="8">
        <v>67.62</v>
      </c>
      <c r="E540" s="8">
        <f t="shared" si="49"/>
        <v>1.6689219666215598E-2</v>
      </c>
      <c r="F540" s="8">
        <v>430</v>
      </c>
      <c r="G540" s="8">
        <f t="shared" si="50"/>
        <v>-1.824242562615587E-2</v>
      </c>
      <c r="H540" s="8">
        <v>5536.25</v>
      </c>
      <c r="I540" s="8">
        <f t="shared" si="51"/>
        <v>6.5909090909090908E-3</v>
      </c>
      <c r="J540" s="8">
        <v>460.14</v>
      </c>
      <c r="K540" s="8">
        <f t="shared" si="52"/>
        <v>2.4400017810231933E-2</v>
      </c>
      <c r="L540" s="8">
        <v>332058.89370600687</v>
      </c>
      <c r="M540" s="12">
        <f t="shared" si="53"/>
        <v>3.8931278256249002E-4</v>
      </c>
    </row>
    <row r="541" spans="1:13" ht="15.6" x14ac:dyDescent="0.3">
      <c r="A541" s="7">
        <v>44621</v>
      </c>
      <c r="B541" s="8">
        <v>1429.56</v>
      </c>
      <c r="C541" s="8">
        <f t="shared" si="48"/>
        <v>-3.0083452065947584E-2</v>
      </c>
      <c r="D541" s="8">
        <v>66.510000000000005</v>
      </c>
      <c r="E541" s="8">
        <f t="shared" si="49"/>
        <v>-1.6415261756876656E-2</v>
      </c>
      <c r="F541" s="8">
        <v>428.25</v>
      </c>
      <c r="G541" s="8">
        <f t="shared" si="50"/>
        <v>-4.0697674418604651E-3</v>
      </c>
      <c r="H541" s="8">
        <v>5500</v>
      </c>
      <c r="I541" s="8">
        <f t="shared" si="51"/>
        <v>-6.5477534432151728E-3</v>
      </c>
      <c r="J541" s="8">
        <v>459.55</v>
      </c>
      <c r="K541" s="8">
        <f t="shared" si="52"/>
        <v>-1.2822184552526948E-3</v>
      </c>
      <c r="L541" s="8">
        <v>343804.80432128912</v>
      </c>
      <c r="M541" s="12">
        <f t="shared" si="53"/>
        <v>3.5372974005272874E-2</v>
      </c>
    </row>
    <row r="542" spans="1:13" ht="15.6" x14ac:dyDescent="0.3">
      <c r="A542" s="7">
        <v>44622</v>
      </c>
      <c r="B542" s="8">
        <v>1400.03</v>
      </c>
      <c r="C542" s="8">
        <f t="shared" si="48"/>
        <v>-2.0656705559752634E-2</v>
      </c>
      <c r="D542" s="8">
        <v>65.98</v>
      </c>
      <c r="E542" s="8">
        <f t="shared" si="49"/>
        <v>-7.9687265072921534E-3</v>
      </c>
      <c r="F542" s="8">
        <v>419.99</v>
      </c>
      <c r="G542" s="8">
        <f t="shared" si="50"/>
        <v>-1.9287799182720354E-2</v>
      </c>
      <c r="H542" s="8">
        <v>5745</v>
      </c>
      <c r="I542" s="8">
        <f t="shared" si="51"/>
        <v>4.4545454545454548E-2</v>
      </c>
      <c r="J542" s="8">
        <v>453.33</v>
      </c>
      <c r="K542" s="8">
        <f t="shared" si="52"/>
        <v>-1.3534979871613595E-2</v>
      </c>
      <c r="L542" s="8">
        <v>338489.33902499819</v>
      </c>
      <c r="M542" s="12">
        <f t="shared" si="53"/>
        <v>-1.5460706858894195E-2</v>
      </c>
    </row>
    <row r="543" spans="1:13" ht="15.6" x14ac:dyDescent="0.3">
      <c r="A543" s="7">
        <v>44623</v>
      </c>
      <c r="B543" s="8">
        <v>1420.93</v>
      </c>
      <c r="C543" s="8">
        <f t="shared" si="48"/>
        <v>1.4928251537467119E-2</v>
      </c>
      <c r="D543" s="8">
        <v>65.3</v>
      </c>
      <c r="E543" s="8">
        <f t="shared" si="49"/>
        <v>-1.0306153379812166E-2</v>
      </c>
      <c r="F543" s="8">
        <v>419</v>
      </c>
      <c r="G543" s="8">
        <f t="shared" si="50"/>
        <v>-2.3571989809281391E-3</v>
      </c>
      <c r="H543" s="8">
        <v>5540</v>
      </c>
      <c r="I543" s="8">
        <f t="shared" si="51"/>
        <v>-3.5683202785030461E-2</v>
      </c>
      <c r="J543" s="8">
        <v>445</v>
      </c>
      <c r="K543" s="8">
        <f t="shared" si="52"/>
        <v>-1.8375135111287549E-2</v>
      </c>
      <c r="L543" s="8">
        <v>342969.13023193373</v>
      </c>
      <c r="M543" s="12">
        <f t="shared" si="53"/>
        <v>1.3234659678911466E-2</v>
      </c>
    </row>
    <row r="544" spans="1:13" ht="15.6" x14ac:dyDescent="0.3">
      <c r="A544" s="7">
        <v>44624</v>
      </c>
      <c r="B544" s="8">
        <v>1372.03</v>
      </c>
      <c r="C544" s="8">
        <f t="shared" si="48"/>
        <v>-3.4414080918834911E-2</v>
      </c>
      <c r="D544" s="8">
        <v>64.709999999999994</v>
      </c>
      <c r="E544" s="8">
        <f t="shared" si="49"/>
        <v>-9.0352220520674344E-3</v>
      </c>
      <c r="F544" s="8">
        <v>419</v>
      </c>
      <c r="G544" s="8">
        <f t="shared" si="50"/>
        <v>0</v>
      </c>
      <c r="H544" s="8">
        <v>5561.666666666667</v>
      </c>
      <c r="I544" s="8">
        <f t="shared" si="51"/>
        <v>3.9109506618532439E-3</v>
      </c>
      <c r="J544" s="8">
        <v>444.51</v>
      </c>
      <c r="K544" s="8">
        <f t="shared" si="52"/>
        <v>-1.1011235955056384E-3</v>
      </c>
      <c r="L544" s="8">
        <v>348334.39048894309</v>
      </c>
      <c r="M544" s="12">
        <f t="shared" si="53"/>
        <v>1.5643566094071172E-2</v>
      </c>
    </row>
    <row r="545" spans="1:13" ht="15.6" x14ac:dyDescent="0.3">
      <c r="A545" s="7">
        <v>44627</v>
      </c>
      <c r="B545" s="8">
        <v>1352.85</v>
      </c>
      <c r="C545" s="8">
        <f t="shared" si="48"/>
        <v>-1.3979286167212134E-2</v>
      </c>
      <c r="D545" s="8">
        <v>61</v>
      </c>
      <c r="E545" s="8">
        <f t="shared" si="49"/>
        <v>-5.7332715190851403E-2</v>
      </c>
      <c r="F545" s="8">
        <v>419.9</v>
      </c>
      <c r="G545" s="8">
        <f t="shared" si="50"/>
        <v>2.1479713603818071E-3</v>
      </c>
      <c r="H545" s="8">
        <v>5467.916666666667</v>
      </c>
      <c r="I545" s="8">
        <f t="shared" si="51"/>
        <v>-1.6856457896314053E-2</v>
      </c>
      <c r="J545" s="8">
        <v>438.44</v>
      </c>
      <c r="K545" s="8">
        <f t="shared" si="52"/>
        <v>-1.3655485815842148E-2</v>
      </c>
      <c r="L545" s="8">
        <v>354148.66307961568</v>
      </c>
      <c r="M545" s="12">
        <f t="shared" si="53"/>
        <v>1.6691640990461307E-2</v>
      </c>
    </row>
    <row r="546" spans="1:13" ht="15.6" x14ac:dyDescent="0.3">
      <c r="A546" s="7">
        <v>44628</v>
      </c>
      <c r="B546" s="8">
        <v>1333.36</v>
      </c>
      <c r="C546" s="8">
        <f t="shared" si="48"/>
        <v>-1.4406623055031978E-2</v>
      </c>
      <c r="D546" s="8">
        <v>56.84</v>
      </c>
      <c r="E546" s="8">
        <f t="shared" si="49"/>
        <v>-6.8196721311475347E-2</v>
      </c>
      <c r="F546" s="8">
        <v>428.9</v>
      </c>
      <c r="G546" s="8">
        <f t="shared" si="50"/>
        <v>2.1433674684448678E-2</v>
      </c>
      <c r="H546" s="8">
        <v>5400</v>
      </c>
      <c r="I546" s="8">
        <f t="shared" si="51"/>
        <v>-1.24209403337652E-2</v>
      </c>
      <c r="J546" s="8">
        <v>432.6</v>
      </c>
      <c r="K546" s="8">
        <f t="shared" si="52"/>
        <v>-1.331995255907302E-2</v>
      </c>
      <c r="L546" s="8">
        <v>362525.75943573011</v>
      </c>
      <c r="M546" s="12">
        <f t="shared" si="53"/>
        <v>2.3654180375180994E-2</v>
      </c>
    </row>
    <row r="547" spans="1:13" ht="15.6" x14ac:dyDescent="0.3">
      <c r="A547" s="7">
        <v>44629</v>
      </c>
      <c r="B547" s="8">
        <v>1295.73</v>
      </c>
      <c r="C547" s="8">
        <f t="shared" si="48"/>
        <v>-2.8221935561288689E-2</v>
      </c>
      <c r="D547" s="8">
        <v>57.01</v>
      </c>
      <c r="E547" s="8">
        <f t="shared" si="49"/>
        <v>2.9908515130189057E-3</v>
      </c>
      <c r="F547" s="8">
        <v>419.82</v>
      </c>
      <c r="G547" s="8">
        <f t="shared" si="50"/>
        <v>-2.1170435999067344E-2</v>
      </c>
      <c r="H547" s="8">
        <v>5370</v>
      </c>
      <c r="I547" s="8">
        <f t="shared" si="51"/>
        <v>-5.5555555555555558E-3</v>
      </c>
      <c r="J547" s="8">
        <v>430.4</v>
      </c>
      <c r="K547" s="8">
        <f t="shared" si="52"/>
        <v>-5.0855293573741226E-3</v>
      </c>
      <c r="L547" s="8">
        <v>354085.98041351332</v>
      </c>
      <c r="M547" s="12">
        <f t="shared" si="53"/>
        <v>-2.3280494702923399E-2</v>
      </c>
    </row>
    <row r="548" spans="1:13" ht="15.6" x14ac:dyDescent="0.3">
      <c r="A548" s="7">
        <v>44630</v>
      </c>
      <c r="B548" s="8">
        <v>1295.8900000000001</v>
      </c>
      <c r="C548" s="8">
        <f t="shared" si="48"/>
        <v>1.2348251564761321E-4</v>
      </c>
      <c r="D548" s="8">
        <v>58.5</v>
      </c>
      <c r="E548" s="8">
        <f t="shared" si="49"/>
        <v>2.6135765655148257E-2</v>
      </c>
      <c r="F548" s="8">
        <v>423.99</v>
      </c>
      <c r="G548" s="8">
        <f t="shared" si="50"/>
        <v>9.9328283550093269E-3</v>
      </c>
      <c r="H548" s="8">
        <v>5450</v>
      </c>
      <c r="I548" s="8">
        <f t="shared" si="51"/>
        <v>1.4897579143389199E-2</v>
      </c>
      <c r="J548" s="8">
        <v>441.54</v>
      </c>
      <c r="K548" s="8">
        <f t="shared" si="52"/>
        <v>2.5882899628252892E-2</v>
      </c>
      <c r="L548" s="8">
        <v>356461.02344909683</v>
      </c>
      <c r="M548" s="12">
        <f t="shared" si="53"/>
        <v>6.7075319751712806E-3</v>
      </c>
    </row>
    <row r="549" spans="1:13" ht="15.6" x14ac:dyDescent="0.3">
      <c r="A549" s="7">
        <v>44631</v>
      </c>
      <c r="B549" s="8">
        <v>1317.43</v>
      </c>
      <c r="C549" s="8">
        <f t="shared" si="48"/>
        <v>1.6621781169698015E-2</v>
      </c>
      <c r="D549" s="8">
        <v>56.1</v>
      </c>
      <c r="E549" s="8">
        <f t="shared" si="49"/>
        <v>-4.1025641025641005E-2</v>
      </c>
      <c r="F549" s="8">
        <v>427.9</v>
      </c>
      <c r="G549" s="8">
        <f t="shared" si="50"/>
        <v>9.2219156112171696E-3</v>
      </c>
      <c r="H549" s="8">
        <v>5450</v>
      </c>
      <c r="I549" s="8">
        <f t="shared" si="51"/>
        <v>0</v>
      </c>
      <c r="J549" s="8">
        <v>436.19</v>
      </c>
      <c r="K549" s="8">
        <f t="shared" si="52"/>
        <v>-1.2116682520270015E-2</v>
      </c>
      <c r="L549" s="8">
        <v>353515.40734466538</v>
      </c>
      <c r="M549" s="12">
        <f t="shared" si="53"/>
        <v>-8.2635012263888898E-3</v>
      </c>
    </row>
    <row r="550" spans="1:13" ht="15.6" x14ac:dyDescent="0.3">
      <c r="A550" s="7">
        <v>44634</v>
      </c>
      <c r="B550" s="8">
        <v>1327.13</v>
      </c>
      <c r="C550" s="8">
        <f t="shared" si="48"/>
        <v>7.3628200359791753E-3</v>
      </c>
      <c r="D550" s="8">
        <v>56.55</v>
      </c>
      <c r="E550" s="8">
        <f t="shared" si="49"/>
        <v>8.0213903743314753E-3</v>
      </c>
      <c r="F550" s="8">
        <v>416.7</v>
      </c>
      <c r="G550" s="8">
        <f t="shared" si="50"/>
        <v>-2.6174339799018436E-2</v>
      </c>
      <c r="H550" s="8">
        <v>5454.6875</v>
      </c>
      <c r="I550" s="8">
        <f t="shared" si="51"/>
        <v>8.600917431192661E-4</v>
      </c>
      <c r="J550" s="8">
        <v>436.58</v>
      </c>
      <c r="K550" s="8">
        <f t="shared" si="52"/>
        <v>8.941057795914312E-4</v>
      </c>
      <c r="L550" s="8">
        <v>349200.70966918953</v>
      </c>
      <c r="M550" s="12">
        <f t="shared" si="53"/>
        <v>-1.2205119171140309E-2</v>
      </c>
    </row>
    <row r="551" spans="1:13" ht="15.6" x14ac:dyDescent="0.3">
      <c r="A551" s="7">
        <v>44635</v>
      </c>
      <c r="B551" s="8">
        <v>1336.64</v>
      </c>
      <c r="C551" s="8">
        <f t="shared" si="48"/>
        <v>7.1658390662557477E-3</v>
      </c>
      <c r="D551" s="8">
        <v>59.82</v>
      </c>
      <c r="E551" s="8">
        <f t="shared" si="49"/>
        <v>5.7824933687002714E-2</v>
      </c>
      <c r="F551" s="8">
        <v>410</v>
      </c>
      <c r="G551" s="8">
        <f t="shared" si="50"/>
        <v>-1.607871370290374E-2</v>
      </c>
      <c r="H551" s="8">
        <v>5450</v>
      </c>
      <c r="I551" s="8">
        <f t="shared" si="51"/>
        <v>-8.5935262102549413E-4</v>
      </c>
      <c r="J551" s="8">
        <v>436.58</v>
      </c>
      <c r="K551" s="8">
        <f t="shared" si="52"/>
        <v>0</v>
      </c>
      <c r="L551" s="8">
        <v>344333.68088531488</v>
      </c>
      <c r="M551" s="12">
        <f t="shared" si="53"/>
        <v>-1.3937625695220829E-2</v>
      </c>
    </row>
    <row r="552" spans="1:13" ht="15.6" x14ac:dyDescent="0.3">
      <c r="A552" s="7">
        <v>44636</v>
      </c>
      <c r="B552" s="8">
        <v>1292</v>
      </c>
      <c r="C552" s="8">
        <f t="shared" si="48"/>
        <v>-3.3397175005985227E-2</v>
      </c>
      <c r="D552" s="8">
        <v>62</v>
      </c>
      <c r="E552" s="8">
        <f t="shared" si="49"/>
        <v>3.6442661317285185E-2</v>
      </c>
      <c r="F552" s="8">
        <v>402.33</v>
      </c>
      <c r="G552" s="8">
        <f t="shared" si="50"/>
        <v>-1.8707317073170769E-2</v>
      </c>
      <c r="H552" s="8">
        <v>5468.75</v>
      </c>
      <c r="I552" s="8">
        <f t="shared" si="51"/>
        <v>3.4403669724770644E-3</v>
      </c>
      <c r="J552" s="8">
        <v>445</v>
      </c>
      <c r="K552" s="8">
        <f t="shared" si="52"/>
        <v>1.9286270557515268E-2</v>
      </c>
      <c r="L552" s="8">
        <v>340959.59417724609</v>
      </c>
      <c r="M552" s="12">
        <f t="shared" si="53"/>
        <v>-9.7988866479563931E-3</v>
      </c>
    </row>
    <row r="553" spans="1:13" ht="15.6" x14ac:dyDescent="0.3">
      <c r="A553" s="7">
        <v>44637</v>
      </c>
      <c r="B553" s="8">
        <v>1299.0899999999999</v>
      </c>
      <c r="C553" s="8">
        <f t="shared" si="48"/>
        <v>5.4876160990711444E-3</v>
      </c>
      <c r="D553" s="8">
        <v>61</v>
      </c>
      <c r="E553" s="8">
        <f t="shared" si="49"/>
        <v>-1.6129032258064516E-2</v>
      </c>
      <c r="F553" s="8">
        <v>416.9</v>
      </c>
      <c r="G553" s="8">
        <f t="shared" si="50"/>
        <v>3.6214053140456823E-2</v>
      </c>
      <c r="H553" s="8">
        <v>5600</v>
      </c>
      <c r="I553" s="8">
        <f t="shared" si="51"/>
        <v>2.4E-2</v>
      </c>
      <c r="J553" s="8">
        <v>445</v>
      </c>
      <c r="K553" s="8">
        <f t="shared" si="52"/>
        <v>0</v>
      </c>
      <c r="L553" s="8">
        <v>347635.89562988281</v>
      </c>
      <c r="M553" s="12">
        <f t="shared" si="53"/>
        <v>1.9580916820208547E-2</v>
      </c>
    </row>
    <row r="554" spans="1:13" ht="15.6" x14ac:dyDescent="0.3">
      <c r="A554" s="7">
        <v>44638</v>
      </c>
      <c r="B554" s="8">
        <v>1285.3699999999999</v>
      </c>
      <c r="C554" s="8">
        <f t="shared" si="48"/>
        <v>-1.0561239021160988E-2</v>
      </c>
      <c r="D554" s="8">
        <v>58.58</v>
      </c>
      <c r="E554" s="8">
        <f t="shared" si="49"/>
        <v>-3.9672131147541013E-2</v>
      </c>
      <c r="F554" s="8">
        <v>439</v>
      </c>
      <c r="G554" s="8">
        <f t="shared" si="50"/>
        <v>5.3010314224034599E-2</v>
      </c>
      <c r="H554" s="8">
        <v>5640</v>
      </c>
      <c r="I554" s="8">
        <f t="shared" si="51"/>
        <v>7.1428571428571426E-3</v>
      </c>
      <c r="J554" s="8">
        <v>431.6</v>
      </c>
      <c r="K554" s="8">
        <f t="shared" si="52"/>
        <v>-3.0112359550561747E-2</v>
      </c>
      <c r="L554" s="8">
        <v>345147.79125976563</v>
      </c>
      <c r="M554" s="12">
        <f t="shared" si="53"/>
        <v>-7.1572136289579117E-3</v>
      </c>
    </row>
    <row r="555" spans="1:13" ht="15.6" x14ac:dyDescent="0.3">
      <c r="A555" s="7">
        <v>44641</v>
      </c>
      <c r="B555" s="8">
        <v>1299.93</v>
      </c>
      <c r="C555" s="8">
        <f t="shared" si="48"/>
        <v>1.132747769124857E-2</v>
      </c>
      <c r="D555" s="8">
        <v>60</v>
      </c>
      <c r="E555" s="8">
        <f t="shared" si="49"/>
        <v>2.4240355069989786E-2</v>
      </c>
      <c r="F555" s="8">
        <v>423.65</v>
      </c>
      <c r="G555" s="8">
        <f t="shared" si="50"/>
        <v>-3.4965831435079781E-2</v>
      </c>
      <c r="H555" s="8">
        <v>5640</v>
      </c>
      <c r="I555" s="8">
        <f t="shared" si="51"/>
        <v>0</v>
      </c>
      <c r="J555" s="8">
        <v>426.8</v>
      </c>
      <c r="K555" s="8">
        <f t="shared" si="52"/>
        <v>-1.1121408711770184E-2</v>
      </c>
      <c r="L555" s="8">
        <v>347630.14559936518</v>
      </c>
      <c r="M555" s="12">
        <f t="shared" si="53"/>
        <v>7.1921489937372312E-3</v>
      </c>
    </row>
    <row r="556" spans="1:13" ht="15.6" x14ac:dyDescent="0.3">
      <c r="A556" s="7">
        <v>44642</v>
      </c>
      <c r="B556" s="8">
        <v>1298.75</v>
      </c>
      <c r="C556" s="8">
        <f t="shared" si="48"/>
        <v>-9.0774118606391395E-4</v>
      </c>
      <c r="D556" s="8">
        <v>60.1</v>
      </c>
      <c r="E556" s="8">
        <f t="shared" si="49"/>
        <v>1.6666666666666904E-3</v>
      </c>
      <c r="F556" s="8">
        <v>429.18333333333328</v>
      </c>
      <c r="G556" s="8">
        <f t="shared" si="50"/>
        <v>1.3061096030528274E-2</v>
      </c>
      <c r="H556" s="8">
        <v>5515.6</v>
      </c>
      <c r="I556" s="8">
        <f t="shared" si="51"/>
        <v>-2.2056737588652418E-2</v>
      </c>
      <c r="J556" s="8">
        <v>420.86</v>
      </c>
      <c r="K556" s="8">
        <f t="shared" si="52"/>
        <v>-1.391752577319587E-2</v>
      </c>
      <c r="L556" s="8">
        <v>347454.60944397002</v>
      </c>
      <c r="M556" s="12">
        <f t="shared" si="53"/>
        <v>-5.0495090146023328E-4</v>
      </c>
    </row>
    <row r="557" spans="1:13" ht="15.6" x14ac:dyDescent="0.3">
      <c r="A557" s="7">
        <v>44644</v>
      </c>
      <c r="B557" s="8">
        <v>1300.25</v>
      </c>
      <c r="C557" s="8">
        <f t="shared" si="48"/>
        <v>1.1549566891241579E-3</v>
      </c>
      <c r="D557" s="8">
        <v>60.48</v>
      </c>
      <c r="E557" s="8">
        <f t="shared" si="49"/>
        <v>6.3227953410980942E-3</v>
      </c>
      <c r="F557" s="8">
        <v>424.9</v>
      </c>
      <c r="G557" s="8">
        <f t="shared" si="50"/>
        <v>-9.9801949438856046E-3</v>
      </c>
      <c r="H557" s="8">
        <v>5500</v>
      </c>
      <c r="I557" s="8">
        <f t="shared" si="51"/>
        <v>-2.8283414315759597E-3</v>
      </c>
      <c r="J557" s="8">
        <v>420.13</v>
      </c>
      <c r="K557" s="8">
        <f t="shared" si="52"/>
        <v>-1.7345435536758498E-3</v>
      </c>
      <c r="L557" s="8">
        <v>355049.59558105469</v>
      </c>
      <c r="M557" s="12">
        <f t="shared" si="53"/>
        <v>2.1858930434795164E-2</v>
      </c>
    </row>
    <row r="558" spans="1:13" ht="15.6" x14ac:dyDescent="0.3">
      <c r="A558" s="7">
        <v>44645</v>
      </c>
      <c r="B558" s="8">
        <v>1300</v>
      </c>
      <c r="C558" s="8">
        <f t="shared" si="48"/>
        <v>-1.9227071716977504E-4</v>
      </c>
      <c r="D558" s="8">
        <v>60.98</v>
      </c>
      <c r="E558" s="8">
        <f t="shared" si="49"/>
        <v>8.2671957671957685E-3</v>
      </c>
      <c r="F558" s="8">
        <v>419.14833333333331</v>
      </c>
      <c r="G558" s="8">
        <f t="shared" si="50"/>
        <v>-1.3536518396485444E-2</v>
      </c>
      <c r="H558" s="8">
        <v>5507.8</v>
      </c>
      <c r="I558" s="8">
        <f t="shared" si="51"/>
        <v>1.4181818181818512E-3</v>
      </c>
      <c r="J558" s="8">
        <v>419</v>
      </c>
      <c r="K558" s="8">
        <f t="shared" si="52"/>
        <v>-2.6896436817175529E-3</v>
      </c>
      <c r="L558" s="8">
        <v>353637.80883789063</v>
      </c>
      <c r="M558" s="12">
        <f t="shared" si="53"/>
        <v>-3.9763085516365954E-3</v>
      </c>
    </row>
    <row r="559" spans="1:13" ht="15.6" x14ac:dyDescent="0.3">
      <c r="A559" s="7">
        <v>44648</v>
      </c>
      <c r="B559" s="8">
        <v>1301.71</v>
      </c>
      <c r="C559" s="8">
        <f t="shared" si="48"/>
        <v>1.3153846153846434E-3</v>
      </c>
      <c r="D559" s="8">
        <v>61.34</v>
      </c>
      <c r="E559" s="8">
        <f t="shared" si="49"/>
        <v>5.9035749426042403E-3</v>
      </c>
      <c r="F559" s="8">
        <v>415</v>
      </c>
      <c r="G559" s="8">
        <f t="shared" si="50"/>
        <v>-9.8970531514300328E-3</v>
      </c>
      <c r="H559" s="8">
        <v>5502.5999999999995</v>
      </c>
      <c r="I559" s="8">
        <f t="shared" si="51"/>
        <v>-9.4411561785117965E-4</v>
      </c>
      <c r="J559" s="8">
        <v>423.4</v>
      </c>
      <c r="K559" s="8">
        <f t="shared" si="52"/>
        <v>1.0501193317422381E-2</v>
      </c>
      <c r="L559" s="8">
        <v>351697.93005798379</v>
      </c>
      <c r="M559" s="12">
        <f t="shared" si="53"/>
        <v>-5.4854959832535558E-3</v>
      </c>
    </row>
    <row r="560" spans="1:13" ht="15.6" x14ac:dyDescent="0.3">
      <c r="A560" s="7">
        <v>44649</v>
      </c>
      <c r="B560" s="8">
        <v>1282.9100000000001</v>
      </c>
      <c r="C560" s="8">
        <f t="shared" si="48"/>
        <v>-1.4442540965345549E-2</v>
      </c>
      <c r="D560" s="8">
        <v>62</v>
      </c>
      <c r="E560" s="8">
        <f t="shared" si="49"/>
        <v>1.0759700032605096E-2</v>
      </c>
      <c r="F560" s="8">
        <v>407.51</v>
      </c>
      <c r="G560" s="8">
        <f t="shared" si="50"/>
        <v>-1.8048192771084361E-2</v>
      </c>
      <c r="H560" s="8">
        <v>5583.0325000000003</v>
      </c>
      <c r="I560" s="8">
        <f t="shared" si="51"/>
        <v>1.4617180968996621E-2</v>
      </c>
      <c r="J560" s="8">
        <v>442.85</v>
      </c>
      <c r="K560" s="8">
        <f t="shared" si="52"/>
        <v>4.5937647614549E-2</v>
      </c>
      <c r="L560" s="8">
        <v>347792.78833007813</v>
      </c>
      <c r="M560" s="12">
        <f t="shared" si="53"/>
        <v>-1.1103681296224372E-2</v>
      </c>
    </row>
    <row r="561" spans="1:13" ht="15.6" x14ac:dyDescent="0.3">
      <c r="A561" s="7">
        <v>44650</v>
      </c>
      <c r="B561" s="8">
        <v>1299.83</v>
      </c>
      <c r="C561" s="8">
        <f t="shared" si="48"/>
        <v>1.3188766164422949E-2</v>
      </c>
      <c r="D561" s="8">
        <v>62</v>
      </c>
      <c r="E561" s="8">
        <f t="shared" si="49"/>
        <v>0</v>
      </c>
      <c r="F561" s="8">
        <v>414.99</v>
      </c>
      <c r="G561" s="8">
        <f t="shared" si="50"/>
        <v>1.8355377782140362E-2</v>
      </c>
      <c r="H561" s="8">
        <v>5500</v>
      </c>
      <c r="I561" s="8">
        <f t="shared" si="51"/>
        <v>-1.4872293865385926E-2</v>
      </c>
      <c r="J561" s="8">
        <v>428.27</v>
      </c>
      <c r="K561" s="8">
        <f t="shared" si="52"/>
        <v>-3.2923111663091434E-2</v>
      </c>
      <c r="L561" s="8">
        <v>351897</v>
      </c>
      <c r="M561" s="12">
        <f t="shared" si="53"/>
        <v>1.1800738277605426E-2</v>
      </c>
    </row>
    <row r="562" spans="1:13" ht="15.6" x14ac:dyDescent="0.3">
      <c r="A562" s="7">
        <v>44651</v>
      </c>
      <c r="B562" s="8">
        <v>1305.6199999999999</v>
      </c>
      <c r="C562" s="8">
        <f t="shared" si="48"/>
        <v>4.4544286560549949E-3</v>
      </c>
      <c r="D562" s="8">
        <v>62.25</v>
      </c>
      <c r="E562" s="8">
        <f t="shared" si="49"/>
        <v>4.0322580645161289E-3</v>
      </c>
      <c r="F562" s="8">
        <v>424.99</v>
      </c>
      <c r="G562" s="8">
        <f t="shared" si="50"/>
        <v>2.4096966191956431E-2</v>
      </c>
      <c r="H562" s="8">
        <v>5821.73</v>
      </c>
      <c r="I562" s="8">
        <f t="shared" si="51"/>
        <v>5.8496363636363555E-2</v>
      </c>
      <c r="J562" s="8">
        <v>440.33</v>
      </c>
      <c r="K562" s="8">
        <f t="shared" si="52"/>
        <v>2.8159805730030126E-2</v>
      </c>
      <c r="L562" s="8">
        <v>354754.39111328119</v>
      </c>
      <c r="M562" s="12">
        <f t="shared" si="53"/>
        <v>8.1199644023142899E-3</v>
      </c>
    </row>
    <row r="563" spans="1:13" ht="15.6" x14ac:dyDescent="0.3">
      <c r="A563" s="7">
        <v>44652</v>
      </c>
      <c r="B563" s="8">
        <v>1370.66</v>
      </c>
      <c r="C563" s="8">
        <f t="shared" si="48"/>
        <v>4.9815413366829701E-2</v>
      </c>
      <c r="D563" s="8">
        <v>62.95</v>
      </c>
      <c r="E563" s="8">
        <f t="shared" si="49"/>
        <v>1.1244979919678761E-2</v>
      </c>
      <c r="F563" s="8">
        <v>423.8</v>
      </c>
      <c r="G563" s="8">
        <f t="shared" si="50"/>
        <v>-2.8000658839031451E-3</v>
      </c>
      <c r="H563" s="8">
        <v>5892.03</v>
      </c>
      <c r="I563" s="8">
        <f t="shared" si="51"/>
        <v>1.2075448363287234E-2</v>
      </c>
      <c r="J563" s="8">
        <v>429.6</v>
      </c>
      <c r="K563" s="8">
        <f t="shared" si="52"/>
        <v>-2.4368087570685534E-2</v>
      </c>
      <c r="L563" s="8">
        <v>351579.10967071541</v>
      </c>
      <c r="M563" s="12">
        <f t="shared" si="53"/>
        <v>-8.9506473270174278E-3</v>
      </c>
    </row>
    <row r="564" spans="1:13" ht="15.6" x14ac:dyDescent="0.3">
      <c r="A564" s="7">
        <v>44655</v>
      </c>
      <c r="B564" s="8">
        <v>1358.4</v>
      </c>
      <c r="C564" s="8">
        <f t="shared" si="48"/>
        <v>-8.9445960340273963E-3</v>
      </c>
      <c r="D564" s="8">
        <v>58.65</v>
      </c>
      <c r="E564" s="8">
        <f t="shared" si="49"/>
        <v>-6.8308181096108089E-2</v>
      </c>
      <c r="F564" s="8">
        <v>417.9</v>
      </c>
      <c r="G564" s="8">
        <f t="shared" si="50"/>
        <v>-1.3921661160925044E-2</v>
      </c>
      <c r="H564" s="8">
        <v>5737.9199999999992</v>
      </c>
      <c r="I564" s="8">
        <f t="shared" si="51"/>
        <v>-2.6155671305136022E-2</v>
      </c>
      <c r="J564" s="8">
        <v>420</v>
      </c>
      <c r="K564" s="8">
        <f t="shared" si="52"/>
        <v>-2.2346368715083852E-2</v>
      </c>
      <c r="L564" s="8">
        <v>353694.33102601022</v>
      </c>
      <c r="M564" s="12">
        <f t="shared" si="53"/>
        <v>6.0163453888824586E-3</v>
      </c>
    </row>
    <row r="565" spans="1:13" ht="15.6" x14ac:dyDescent="0.3">
      <c r="A565" s="7">
        <v>44656</v>
      </c>
      <c r="B565" s="8">
        <v>1342.38</v>
      </c>
      <c r="C565" s="8">
        <f t="shared" si="48"/>
        <v>-1.1793286219081258E-2</v>
      </c>
      <c r="D565" s="8">
        <v>60.3</v>
      </c>
      <c r="E565" s="8">
        <f t="shared" si="49"/>
        <v>2.8132992327365706E-2</v>
      </c>
      <c r="F565" s="8">
        <v>420.85</v>
      </c>
      <c r="G565" s="8">
        <f t="shared" si="50"/>
        <v>7.0591050490549073E-3</v>
      </c>
      <c r="H565" s="8">
        <v>5709.9833333333327</v>
      </c>
      <c r="I565" s="8">
        <f t="shared" si="51"/>
        <v>-4.8687793950885514E-3</v>
      </c>
      <c r="J565" s="8">
        <v>400.63</v>
      </c>
      <c r="K565" s="8">
        <f t="shared" si="52"/>
        <v>-4.6119047619047629E-2</v>
      </c>
      <c r="L565" s="8">
        <v>352467.58034332283</v>
      </c>
      <c r="M565" s="12">
        <f t="shared" si="53"/>
        <v>-3.4683922672121459E-3</v>
      </c>
    </row>
    <row r="566" spans="1:13" ht="15.6" x14ac:dyDescent="0.3">
      <c r="A566" s="7">
        <v>44657</v>
      </c>
      <c r="B566" s="8">
        <v>1342.35</v>
      </c>
      <c r="C566" s="8">
        <f t="shared" si="48"/>
        <v>-2.2348366334570006E-5</v>
      </c>
      <c r="D566" s="8">
        <v>60.5</v>
      </c>
      <c r="E566" s="8">
        <f t="shared" si="49"/>
        <v>3.3167495854063492E-3</v>
      </c>
      <c r="F566" s="8">
        <v>419.375</v>
      </c>
      <c r="G566" s="8">
        <f t="shared" si="50"/>
        <v>-3.5048116906261678E-3</v>
      </c>
      <c r="H566" s="8">
        <v>5500</v>
      </c>
      <c r="I566" s="8">
        <f t="shared" si="51"/>
        <v>-3.6774771671837805E-2</v>
      </c>
      <c r="J566" s="8">
        <v>403.53</v>
      </c>
      <c r="K566" s="8">
        <f t="shared" si="52"/>
        <v>7.2385992062500995E-3</v>
      </c>
      <c r="L566" s="8">
        <v>350779.45617309591</v>
      </c>
      <c r="M566" s="12">
        <f t="shared" si="53"/>
        <v>-4.7894452266577037E-3</v>
      </c>
    </row>
    <row r="567" spans="1:13" ht="15.6" x14ac:dyDescent="0.3">
      <c r="A567" s="7">
        <v>44658</v>
      </c>
      <c r="B567" s="8">
        <v>1310.1099999999999</v>
      </c>
      <c r="C567" s="8">
        <f t="shared" si="48"/>
        <v>-2.4017581107758791E-2</v>
      </c>
      <c r="D567" s="8">
        <v>60</v>
      </c>
      <c r="E567" s="8">
        <f t="shared" si="49"/>
        <v>-8.2644628099173556E-3</v>
      </c>
      <c r="F567" s="8">
        <v>420.4083333333333</v>
      </c>
      <c r="G567" s="8">
        <f t="shared" si="50"/>
        <v>2.4639841033282932E-3</v>
      </c>
      <c r="H567" s="8">
        <v>5550.2308333333331</v>
      </c>
      <c r="I567" s="8">
        <f t="shared" si="51"/>
        <v>9.1328787878787402E-3</v>
      </c>
      <c r="J567" s="8">
        <v>399.71</v>
      </c>
      <c r="K567" s="8">
        <f t="shared" si="52"/>
        <v>-9.4664585037047885E-3</v>
      </c>
      <c r="L567" s="8">
        <v>359106.66316589341</v>
      </c>
      <c r="M567" s="12">
        <f t="shared" si="53"/>
        <v>2.3739152468177455E-2</v>
      </c>
    </row>
    <row r="568" spans="1:13" ht="15.6" x14ac:dyDescent="0.3">
      <c r="A568" s="7">
        <v>44659</v>
      </c>
      <c r="B568" s="8">
        <v>1349.72</v>
      </c>
      <c r="C568" s="8">
        <f t="shared" si="48"/>
        <v>3.0234102479944531E-2</v>
      </c>
      <c r="D568" s="8">
        <v>60.2</v>
      </c>
      <c r="E568" s="8">
        <f t="shared" si="49"/>
        <v>3.3333333333333808E-3</v>
      </c>
      <c r="F568" s="8">
        <v>420.17083333333329</v>
      </c>
      <c r="G568" s="8">
        <f t="shared" si="50"/>
        <v>-5.6492695593572456E-4</v>
      </c>
      <c r="H568" s="8">
        <v>5500</v>
      </c>
      <c r="I568" s="8">
        <f t="shared" si="51"/>
        <v>-9.0502241873723389E-3</v>
      </c>
      <c r="J568" s="8">
        <v>404.33</v>
      </c>
      <c r="K568" s="8">
        <f t="shared" si="52"/>
        <v>1.1558379825373407E-2</v>
      </c>
      <c r="L568" s="8">
        <v>360555.1095410157</v>
      </c>
      <c r="M568" s="12">
        <f t="shared" si="53"/>
        <v>4.033471176370703E-3</v>
      </c>
    </row>
    <row r="569" spans="1:13" ht="15.6" x14ac:dyDescent="0.3">
      <c r="A569" s="7">
        <v>44662</v>
      </c>
      <c r="B569" s="8">
        <v>1340.57</v>
      </c>
      <c r="C569" s="8">
        <f t="shared" si="48"/>
        <v>-6.7791838307205126E-3</v>
      </c>
      <c r="D569" s="8">
        <v>64.34</v>
      </c>
      <c r="E569" s="8">
        <f t="shared" si="49"/>
        <v>6.8770764119601341E-2</v>
      </c>
      <c r="F569" s="8">
        <v>421</v>
      </c>
      <c r="G569" s="8">
        <f t="shared" si="50"/>
        <v>1.9734036750925716E-3</v>
      </c>
      <c r="H569" s="8">
        <v>5490.94</v>
      </c>
      <c r="I569" s="8">
        <f t="shared" si="51"/>
        <v>-1.6472727272728001E-3</v>
      </c>
      <c r="J569" s="8">
        <v>419.17</v>
      </c>
      <c r="K569" s="8">
        <f t="shared" si="52"/>
        <v>3.670269334454538E-2</v>
      </c>
      <c r="L569" s="8">
        <v>358334.5049325563</v>
      </c>
      <c r="M569" s="12">
        <f t="shared" si="53"/>
        <v>-6.1588493678156808E-3</v>
      </c>
    </row>
    <row r="570" spans="1:13" ht="15.6" x14ac:dyDescent="0.3">
      <c r="A570" s="7">
        <v>44663</v>
      </c>
      <c r="B570" s="8">
        <v>1351.66</v>
      </c>
      <c r="C570" s="8">
        <f t="shared" si="48"/>
        <v>8.2726004609980433E-3</v>
      </c>
      <c r="D570" s="8">
        <v>64.05</v>
      </c>
      <c r="E570" s="8">
        <f t="shared" si="49"/>
        <v>-4.5073049424931028E-3</v>
      </c>
      <c r="F570" s="8">
        <v>419.9</v>
      </c>
      <c r="G570" s="8">
        <f t="shared" si="50"/>
        <v>-2.6128266033254698E-3</v>
      </c>
      <c r="H570" s="8">
        <v>5555</v>
      </c>
      <c r="I570" s="8">
        <f t="shared" si="51"/>
        <v>1.1666490619092616E-2</v>
      </c>
      <c r="J570" s="8">
        <v>424.06</v>
      </c>
      <c r="K570" s="8">
        <f t="shared" si="52"/>
        <v>1.1665911205477459E-2</v>
      </c>
      <c r="L570" s="8">
        <v>359711.02351013198</v>
      </c>
      <c r="M570" s="12">
        <f t="shared" si="53"/>
        <v>3.8414346333595873E-3</v>
      </c>
    </row>
    <row r="571" spans="1:13" ht="15.6" x14ac:dyDescent="0.3">
      <c r="A571" s="7">
        <v>44664</v>
      </c>
      <c r="B571" s="8">
        <v>1340.71</v>
      </c>
      <c r="C571" s="8">
        <f t="shared" si="48"/>
        <v>-8.1011496974091445E-3</v>
      </c>
      <c r="D571" s="8">
        <v>64.56</v>
      </c>
      <c r="E571" s="8">
        <f t="shared" si="49"/>
        <v>7.9625292740047645E-3</v>
      </c>
      <c r="F571" s="8">
        <v>418.46749999999997</v>
      </c>
      <c r="G571" s="8">
        <f t="shared" si="50"/>
        <v>-3.4115265539414255E-3</v>
      </c>
      <c r="H571" s="8">
        <v>5445</v>
      </c>
      <c r="I571" s="8">
        <f t="shared" si="51"/>
        <v>-1.9801980198019802E-2</v>
      </c>
      <c r="J571" s="8">
        <v>427.32</v>
      </c>
      <c r="K571" s="8">
        <f t="shared" si="52"/>
        <v>7.6875913785784816E-3</v>
      </c>
      <c r="L571" s="8">
        <v>360046.75</v>
      </c>
      <c r="M571" s="12">
        <f t="shared" si="53"/>
        <v>9.3332277279669924E-4</v>
      </c>
    </row>
    <row r="572" spans="1:13" ht="15.6" x14ac:dyDescent="0.3">
      <c r="A572" s="7">
        <v>44665</v>
      </c>
      <c r="B572" s="8">
        <v>1346.48</v>
      </c>
      <c r="C572" s="8">
        <f t="shared" si="48"/>
        <v>4.3036898359824138E-3</v>
      </c>
      <c r="D572" s="8">
        <v>64.099999999999994</v>
      </c>
      <c r="E572" s="8">
        <f t="shared" si="49"/>
        <v>-7.1251548946717463E-3</v>
      </c>
      <c r="F572" s="8">
        <v>421.97</v>
      </c>
      <c r="G572" s="8">
        <f t="shared" si="50"/>
        <v>8.3698256136977307E-3</v>
      </c>
      <c r="H572" s="8">
        <v>5549.99</v>
      </c>
      <c r="I572" s="8">
        <f t="shared" si="51"/>
        <v>1.9281910009182696E-2</v>
      </c>
      <c r="J572" s="8">
        <v>430.54</v>
      </c>
      <c r="K572" s="8">
        <f t="shared" si="52"/>
        <v>7.5353365159600005E-3</v>
      </c>
      <c r="L572" s="8">
        <v>357324.18044097908</v>
      </c>
      <c r="M572" s="12">
        <f t="shared" si="53"/>
        <v>-7.5617112472780874E-3</v>
      </c>
    </row>
    <row r="573" spans="1:13" ht="15.6" x14ac:dyDescent="0.3">
      <c r="A573" s="7">
        <v>44666</v>
      </c>
      <c r="B573" s="8">
        <v>1347.85</v>
      </c>
      <c r="C573" s="8">
        <f t="shared" si="48"/>
        <v>1.0174677678093183E-3</v>
      </c>
      <c r="D573" s="8">
        <v>67.400000000000006</v>
      </c>
      <c r="E573" s="8">
        <f t="shared" si="49"/>
        <v>5.1482059282371477E-2</v>
      </c>
      <c r="F573" s="8">
        <v>411</v>
      </c>
      <c r="G573" s="8">
        <f t="shared" si="50"/>
        <v>-2.5997108799203798E-2</v>
      </c>
      <c r="H573" s="8">
        <v>5579.99</v>
      </c>
      <c r="I573" s="8">
        <f t="shared" si="51"/>
        <v>5.4054151448921532E-3</v>
      </c>
      <c r="J573" s="8">
        <v>432.85</v>
      </c>
      <c r="K573" s="8">
        <f t="shared" si="52"/>
        <v>5.3653551354113493E-3</v>
      </c>
      <c r="L573" s="8">
        <v>357932.80775499338</v>
      </c>
      <c r="M573" s="12">
        <f t="shared" si="53"/>
        <v>1.7032917091230324E-3</v>
      </c>
    </row>
    <row r="574" spans="1:13" ht="15.6" x14ac:dyDescent="0.3">
      <c r="A574" s="7">
        <v>44669</v>
      </c>
      <c r="B574" s="8">
        <v>1359.95</v>
      </c>
      <c r="C574" s="8">
        <f t="shared" si="48"/>
        <v>8.9772600808696347E-3</v>
      </c>
      <c r="D574" s="8">
        <v>67.11</v>
      </c>
      <c r="E574" s="8">
        <f t="shared" si="49"/>
        <v>-4.3026706231454933E-3</v>
      </c>
      <c r="F574" s="8">
        <v>415.74</v>
      </c>
      <c r="G574" s="8">
        <f t="shared" si="50"/>
        <v>1.1532846715328489E-2</v>
      </c>
      <c r="H574" s="8">
        <v>5578.1949999999997</v>
      </c>
      <c r="I574" s="8">
        <f t="shared" si="51"/>
        <v>-3.2168516431034337E-4</v>
      </c>
      <c r="J574" s="8">
        <v>433.33</v>
      </c>
      <c r="K574" s="8">
        <f t="shared" si="52"/>
        <v>1.1089291902505749E-3</v>
      </c>
      <c r="L574" s="8">
        <v>359896.35443115229</v>
      </c>
      <c r="M574" s="12">
        <f t="shared" si="53"/>
        <v>5.4857968691793173E-3</v>
      </c>
    </row>
    <row r="575" spans="1:13" ht="15.6" x14ac:dyDescent="0.3">
      <c r="A575" s="7">
        <v>44670</v>
      </c>
      <c r="B575" s="8">
        <v>1380</v>
      </c>
      <c r="C575" s="8">
        <f t="shared" si="48"/>
        <v>1.4743189087834077E-2</v>
      </c>
      <c r="D575" s="8">
        <v>67.5</v>
      </c>
      <c r="E575" s="8">
        <f t="shared" si="49"/>
        <v>5.8113544926240582E-3</v>
      </c>
      <c r="F575" s="8">
        <v>410</v>
      </c>
      <c r="G575" s="8">
        <f t="shared" si="50"/>
        <v>-1.3806706114398444E-2</v>
      </c>
      <c r="H575" s="8">
        <v>5582.8</v>
      </c>
      <c r="I575" s="8">
        <f t="shared" si="51"/>
        <v>8.2553585882180042E-4</v>
      </c>
      <c r="J575" s="8">
        <v>434.01</v>
      </c>
      <c r="K575" s="8">
        <f t="shared" si="52"/>
        <v>1.5692428403295568E-3</v>
      </c>
      <c r="L575" s="8">
        <v>354470.61614990229</v>
      </c>
      <c r="M575" s="12">
        <f t="shared" si="53"/>
        <v>-1.5075835624469869E-2</v>
      </c>
    </row>
    <row r="576" spans="1:13" ht="15.6" x14ac:dyDescent="0.3">
      <c r="A576" s="7">
        <v>44671</v>
      </c>
      <c r="B576" s="8">
        <v>1340.75</v>
      </c>
      <c r="C576" s="8">
        <f t="shared" si="48"/>
        <v>-2.8442028985507246E-2</v>
      </c>
      <c r="D576" s="8">
        <v>67.5</v>
      </c>
      <c r="E576" s="8">
        <f t="shared" si="49"/>
        <v>0</v>
      </c>
      <c r="F576" s="8">
        <v>419.99</v>
      </c>
      <c r="G576" s="8">
        <f t="shared" si="50"/>
        <v>2.4365853658536607E-2</v>
      </c>
      <c r="H576" s="8">
        <v>5600</v>
      </c>
      <c r="I576" s="8">
        <f t="shared" si="51"/>
        <v>3.0808913090205306E-3</v>
      </c>
      <c r="J576" s="8">
        <v>404.37</v>
      </c>
      <c r="K576" s="8">
        <f t="shared" si="52"/>
        <v>-6.8293357295914806E-2</v>
      </c>
      <c r="L576" s="8">
        <v>357368.52989593521</v>
      </c>
      <c r="M576" s="12">
        <f t="shared" si="53"/>
        <v>8.175328543473465E-3</v>
      </c>
    </row>
    <row r="577" spans="1:13" ht="15.6" x14ac:dyDescent="0.3">
      <c r="A577" s="7">
        <v>44672</v>
      </c>
      <c r="B577" s="8">
        <v>1348.96</v>
      </c>
      <c r="C577" s="8">
        <f t="shared" si="48"/>
        <v>6.123438374044405E-3</v>
      </c>
      <c r="D577" s="8">
        <v>66</v>
      </c>
      <c r="E577" s="8">
        <f t="shared" si="49"/>
        <v>-2.2222222222222223E-2</v>
      </c>
      <c r="F577" s="8">
        <v>418.33</v>
      </c>
      <c r="G577" s="8">
        <f t="shared" si="50"/>
        <v>-3.952475058930034E-3</v>
      </c>
      <c r="H577" s="8">
        <v>5501</v>
      </c>
      <c r="I577" s="8">
        <f t="shared" si="51"/>
        <v>-1.7678571428571429E-2</v>
      </c>
      <c r="J577" s="8">
        <v>402.99</v>
      </c>
      <c r="K577" s="8">
        <f t="shared" si="52"/>
        <v>-3.4127160768602899E-3</v>
      </c>
      <c r="L577" s="8">
        <v>360973.45640197769</v>
      </c>
      <c r="M577" s="12">
        <f t="shared" si="53"/>
        <v>1.0087420140470191E-2</v>
      </c>
    </row>
    <row r="578" spans="1:13" ht="15.6" x14ac:dyDescent="0.3">
      <c r="A578" s="7">
        <v>44673</v>
      </c>
      <c r="B578" s="8">
        <v>1350</v>
      </c>
      <c r="C578" s="8">
        <f t="shared" si="48"/>
        <v>7.709642984224614E-4</v>
      </c>
      <c r="D578" s="8">
        <v>67.22</v>
      </c>
      <c r="E578" s="8">
        <f t="shared" si="49"/>
        <v>1.8484848484848469E-2</v>
      </c>
      <c r="F578" s="8">
        <v>422.08</v>
      </c>
      <c r="G578" s="8">
        <f t="shared" si="50"/>
        <v>8.9642148543016276E-3</v>
      </c>
      <c r="H578" s="8">
        <v>5618.13</v>
      </c>
      <c r="I578" s="8">
        <f t="shared" si="51"/>
        <v>2.1292492274131995E-2</v>
      </c>
      <c r="J578" s="8">
        <v>400.14</v>
      </c>
      <c r="K578" s="8">
        <f t="shared" si="52"/>
        <v>-7.0721357850071281E-3</v>
      </c>
      <c r="L578" s="8">
        <v>359959.07244873053</v>
      </c>
      <c r="M578" s="12">
        <f t="shared" si="53"/>
        <v>-2.8101344718198607E-3</v>
      </c>
    </row>
    <row r="579" spans="1:13" ht="15.6" x14ac:dyDescent="0.3">
      <c r="A579" s="7">
        <v>44676</v>
      </c>
      <c r="B579" s="8">
        <v>1371.51</v>
      </c>
      <c r="C579" s="8">
        <f t="shared" si="48"/>
        <v>1.5933333333333327E-2</v>
      </c>
      <c r="D579" s="8">
        <v>66.900000000000006</v>
      </c>
      <c r="E579" s="8">
        <f t="shared" si="49"/>
        <v>-4.7604879500147751E-3</v>
      </c>
      <c r="F579" s="8">
        <v>425</v>
      </c>
      <c r="G579" s="8">
        <f t="shared" si="50"/>
        <v>6.9181197877180058E-3</v>
      </c>
      <c r="H579" s="8">
        <v>5700</v>
      </c>
      <c r="I579" s="8">
        <f t="shared" si="51"/>
        <v>1.457246450331336E-2</v>
      </c>
      <c r="J579" s="8">
        <v>403.42</v>
      </c>
      <c r="K579" s="8">
        <f t="shared" si="52"/>
        <v>8.1971310041486223E-3</v>
      </c>
      <c r="L579" s="8">
        <v>350753.16304223612</v>
      </c>
      <c r="M579" s="12">
        <f t="shared" si="53"/>
        <v>-2.5574878121194231E-2</v>
      </c>
    </row>
    <row r="580" spans="1:13" ht="15.6" x14ac:dyDescent="0.3">
      <c r="A580" s="7">
        <v>44677</v>
      </c>
      <c r="B580" s="8">
        <v>1347</v>
      </c>
      <c r="C580" s="8">
        <f t="shared" ref="C580:C643" si="54">(B580-B579)/B579</f>
        <v>-1.7870813920423469E-2</v>
      </c>
      <c r="D580" s="8">
        <v>66.900000000000006</v>
      </c>
      <c r="E580" s="8">
        <f t="shared" ref="E580:E643" si="55">(D580-D579)/D579</f>
        <v>0</v>
      </c>
      <c r="F580" s="8">
        <v>425</v>
      </c>
      <c r="G580" s="8">
        <f t="shared" ref="G580:G643" si="56">(F580-F579)/F579</f>
        <v>0</v>
      </c>
      <c r="H580" s="8">
        <v>5849.99</v>
      </c>
      <c r="I580" s="8">
        <f t="shared" ref="I580:I643" si="57">(H580-H579)/H579</f>
        <v>2.6314035087719258E-2</v>
      </c>
      <c r="J580" s="8">
        <v>404.89</v>
      </c>
      <c r="K580" s="8">
        <f t="shared" ref="K580:K643" si="58">(J580-J579)/J579</f>
        <v>3.6438451241881174E-3</v>
      </c>
      <c r="L580" s="8">
        <v>353185.05453491211</v>
      </c>
      <c r="M580" s="12">
        <f t="shared" ref="M580:M643" si="59">(L580-L579)/L579</f>
        <v>6.9333415886634565E-3</v>
      </c>
    </row>
    <row r="581" spans="1:13" ht="15.6" x14ac:dyDescent="0.3">
      <c r="A581" s="7">
        <v>44678</v>
      </c>
      <c r="B581" s="8">
        <v>1340.03</v>
      </c>
      <c r="C581" s="8">
        <f t="shared" si="54"/>
        <v>-5.1744617668894044E-3</v>
      </c>
      <c r="D581" s="8">
        <v>65.33</v>
      </c>
      <c r="E581" s="8">
        <f t="shared" si="55"/>
        <v>-2.3467862481315504E-2</v>
      </c>
      <c r="F581" s="8">
        <v>418.33333333333331</v>
      </c>
      <c r="G581" s="8">
        <f t="shared" si="56"/>
        <v>-1.5686274509803966E-2</v>
      </c>
      <c r="H581" s="8">
        <v>5800.01</v>
      </c>
      <c r="I581" s="8">
        <f t="shared" si="57"/>
        <v>-8.5436043480415468E-3</v>
      </c>
      <c r="J581" s="8">
        <v>404.9</v>
      </c>
      <c r="K581" s="8">
        <f t="shared" si="58"/>
        <v>2.4698066141398666E-5</v>
      </c>
      <c r="L581" s="8">
        <v>353417.65306457499</v>
      </c>
      <c r="M581" s="12">
        <f t="shared" si="59"/>
        <v>6.5857410067697672E-4</v>
      </c>
    </row>
    <row r="582" spans="1:13" ht="15.6" x14ac:dyDescent="0.3">
      <c r="A582" s="7">
        <v>44679</v>
      </c>
      <c r="B582" s="8">
        <v>1352.13</v>
      </c>
      <c r="C582" s="8">
        <f t="shared" si="54"/>
        <v>9.0296485899570428E-3</v>
      </c>
      <c r="D582" s="8">
        <v>61.56</v>
      </c>
      <c r="E582" s="8">
        <f t="shared" si="55"/>
        <v>-5.770702586866671E-2</v>
      </c>
      <c r="F582" s="8">
        <v>405</v>
      </c>
      <c r="G582" s="8">
        <f t="shared" si="56"/>
        <v>-3.187250996015932E-2</v>
      </c>
      <c r="H582" s="8">
        <v>5875</v>
      </c>
      <c r="I582" s="8">
        <f t="shared" si="57"/>
        <v>1.2929288052951595E-2</v>
      </c>
      <c r="J582" s="8">
        <v>400.07</v>
      </c>
      <c r="K582" s="8">
        <f t="shared" si="58"/>
        <v>-1.1928871326253357E-2</v>
      </c>
      <c r="L582" s="8">
        <v>349976.10671600333</v>
      </c>
      <c r="M582" s="12">
        <f t="shared" si="59"/>
        <v>-9.7379016546828689E-3</v>
      </c>
    </row>
    <row r="583" spans="1:13" ht="15.6" x14ac:dyDescent="0.3">
      <c r="A583" s="7">
        <v>44687</v>
      </c>
      <c r="B583" s="8">
        <v>1310.0899999999999</v>
      </c>
      <c r="C583" s="8">
        <f t="shared" si="54"/>
        <v>-3.109168497111978E-2</v>
      </c>
      <c r="D583" s="8">
        <v>61.34</v>
      </c>
      <c r="E583" s="8">
        <f t="shared" si="55"/>
        <v>-3.5737491877842571E-3</v>
      </c>
      <c r="F583" s="8">
        <v>416.75833333333333</v>
      </c>
      <c r="G583" s="8">
        <f t="shared" si="56"/>
        <v>2.903292181069957E-2</v>
      </c>
      <c r="H583" s="8">
        <v>5800</v>
      </c>
      <c r="I583" s="8">
        <f t="shared" si="57"/>
        <v>-1.276595744680851E-2</v>
      </c>
      <c r="J583" s="8">
        <v>396.2</v>
      </c>
      <c r="K583" s="8">
        <f t="shared" si="58"/>
        <v>-9.6733071712450432E-3</v>
      </c>
      <c r="L583" s="8">
        <v>348492.29095458979</v>
      </c>
      <c r="M583" s="12">
        <f t="shared" si="59"/>
        <v>-4.2397630379311015E-3</v>
      </c>
    </row>
    <row r="584" spans="1:13" ht="15.6" x14ac:dyDescent="0.3">
      <c r="A584" s="7">
        <v>44690</v>
      </c>
      <c r="B584" s="8">
        <v>1305.1099999999999</v>
      </c>
      <c r="C584" s="8">
        <f t="shared" si="54"/>
        <v>-3.8012655619079744E-3</v>
      </c>
      <c r="D584" s="8">
        <v>57</v>
      </c>
      <c r="E584" s="8">
        <f t="shared" si="55"/>
        <v>-7.075317900228241E-2</v>
      </c>
      <c r="F584" s="8">
        <v>423.95</v>
      </c>
      <c r="G584" s="8">
        <f t="shared" si="56"/>
        <v>1.7256203635200248E-2</v>
      </c>
      <c r="H584" s="8">
        <v>5706.25</v>
      </c>
      <c r="I584" s="8">
        <f t="shared" si="57"/>
        <v>-1.6163793103448277E-2</v>
      </c>
      <c r="J584" s="8">
        <v>384.88</v>
      </c>
      <c r="K584" s="8">
        <f t="shared" si="58"/>
        <v>-2.8571428571428557E-2</v>
      </c>
      <c r="L584" s="8">
        <v>345792.0097866822</v>
      </c>
      <c r="M584" s="12">
        <f t="shared" si="59"/>
        <v>-7.7484674352794845E-3</v>
      </c>
    </row>
    <row r="585" spans="1:13" ht="15.6" x14ac:dyDescent="0.3">
      <c r="A585" s="7">
        <v>44691</v>
      </c>
      <c r="B585" s="8">
        <v>1304.26</v>
      </c>
      <c r="C585" s="8">
        <f t="shared" si="54"/>
        <v>-6.5128609848971286E-4</v>
      </c>
      <c r="D585" s="8">
        <v>57.15</v>
      </c>
      <c r="E585" s="8">
        <f t="shared" si="55"/>
        <v>2.6315789473683963E-3</v>
      </c>
      <c r="F585" s="8">
        <v>419.75</v>
      </c>
      <c r="G585" s="8">
        <f t="shared" si="56"/>
        <v>-9.9068286354522667E-3</v>
      </c>
      <c r="H585" s="8">
        <v>5800.01</v>
      </c>
      <c r="I585" s="8">
        <f t="shared" si="57"/>
        <v>1.6431106243154473E-2</v>
      </c>
      <c r="J585" s="8">
        <v>385.03</v>
      </c>
      <c r="K585" s="8">
        <f t="shared" si="58"/>
        <v>3.8973186447718058E-4</v>
      </c>
      <c r="L585" s="8">
        <v>344797.25334533682</v>
      </c>
      <c r="M585" s="12">
        <f t="shared" si="59"/>
        <v>-2.8767479097016779E-3</v>
      </c>
    </row>
    <row r="586" spans="1:13" ht="15.6" x14ac:dyDescent="0.3">
      <c r="A586" s="7">
        <v>44692</v>
      </c>
      <c r="B586" s="8">
        <v>1301.3499999999999</v>
      </c>
      <c r="C586" s="8">
        <f t="shared" si="54"/>
        <v>-2.2311502307822686E-3</v>
      </c>
      <c r="D586" s="8">
        <v>56.4</v>
      </c>
      <c r="E586" s="8">
        <f t="shared" si="55"/>
        <v>-1.3123359580052493E-2</v>
      </c>
      <c r="F586" s="8">
        <v>417.9</v>
      </c>
      <c r="G586" s="8">
        <f t="shared" si="56"/>
        <v>-4.4073853484217339E-3</v>
      </c>
      <c r="H586" s="8">
        <v>5750</v>
      </c>
      <c r="I586" s="8">
        <f t="shared" si="57"/>
        <v>-8.6223989268984398E-3</v>
      </c>
      <c r="J586" s="8">
        <v>373.11</v>
      </c>
      <c r="K586" s="8">
        <f t="shared" si="58"/>
        <v>-3.0958626600524529E-2</v>
      </c>
      <c r="L586" s="8">
        <v>349122.45974548347</v>
      </c>
      <c r="M586" s="12">
        <f t="shared" si="59"/>
        <v>1.2544202014900261E-2</v>
      </c>
    </row>
    <row r="587" spans="1:13" ht="15.6" x14ac:dyDescent="0.3">
      <c r="A587" s="7">
        <v>44693</v>
      </c>
      <c r="B587" s="8">
        <v>1283.06</v>
      </c>
      <c r="C587" s="8">
        <f t="shared" si="54"/>
        <v>-1.4054635570753421E-2</v>
      </c>
      <c r="D587" s="8">
        <v>57.98</v>
      </c>
      <c r="E587" s="8">
        <f t="shared" si="55"/>
        <v>2.8014184397163092E-2</v>
      </c>
      <c r="F587" s="8">
        <v>408.90249999999997</v>
      </c>
      <c r="G587" s="8">
        <f t="shared" si="56"/>
        <v>-2.1530270399617139E-2</v>
      </c>
      <c r="H587" s="8">
        <v>5615.84</v>
      </c>
      <c r="I587" s="8">
        <f t="shared" si="57"/>
        <v>-2.3332173913043455E-2</v>
      </c>
      <c r="J587" s="8">
        <v>376.5</v>
      </c>
      <c r="K587" s="8">
        <f t="shared" si="58"/>
        <v>9.0857923936640307E-3</v>
      </c>
      <c r="L587" s="8">
        <v>345610.10925292969</v>
      </c>
      <c r="M587" s="12">
        <f t="shared" si="59"/>
        <v>-1.0060511418011755E-2</v>
      </c>
    </row>
    <row r="588" spans="1:13" ht="15.6" x14ac:dyDescent="0.3">
      <c r="A588" s="7">
        <v>44694</v>
      </c>
      <c r="B588" s="8">
        <v>1309.53</v>
      </c>
      <c r="C588" s="8">
        <f t="shared" si="54"/>
        <v>2.0630368026436821E-2</v>
      </c>
      <c r="D588" s="8">
        <v>58.98</v>
      </c>
      <c r="E588" s="8">
        <f t="shared" si="55"/>
        <v>1.7247326664367024E-2</v>
      </c>
      <c r="F588" s="8">
        <v>410</v>
      </c>
      <c r="G588" s="8">
        <f t="shared" si="56"/>
        <v>2.6840139152977177E-3</v>
      </c>
      <c r="H588" s="8">
        <v>5789</v>
      </c>
      <c r="I588" s="8">
        <f t="shared" si="57"/>
        <v>3.0834211800905981E-2</v>
      </c>
      <c r="J588" s="8">
        <v>383.75</v>
      </c>
      <c r="K588" s="8">
        <f t="shared" si="58"/>
        <v>1.9256308100929615E-2</v>
      </c>
      <c r="L588" s="8">
        <v>345936.35364135727</v>
      </c>
      <c r="M588" s="12">
        <f t="shared" si="59"/>
        <v>9.4396656721875056E-4</v>
      </c>
    </row>
    <row r="589" spans="1:13" ht="15.6" x14ac:dyDescent="0.3">
      <c r="A589" s="7">
        <v>44697</v>
      </c>
      <c r="B589" s="8">
        <v>1299</v>
      </c>
      <c r="C589" s="8">
        <f t="shared" si="54"/>
        <v>-8.0410528968408307E-3</v>
      </c>
      <c r="D589" s="8">
        <v>58</v>
      </c>
      <c r="E589" s="8">
        <f t="shared" si="55"/>
        <v>-1.6615801966768345E-2</v>
      </c>
      <c r="F589" s="8">
        <v>387.96</v>
      </c>
      <c r="G589" s="8">
        <f t="shared" si="56"/>
        <v>-5.3756097560975658E-2</v>
      </c>
      <c r="H589" s="8">
        <v>5699.44</v>
      </c>
      <c r="I589" s="8">
        <f t="shared" si="57"/>
        <v>-1.5470720331663568E-2</v>
      </c>
      <c r="J589" s="8">
        <v>391.67</v>
      </c>
      <c r="K589" s="8">
        <f t="shared" si="58"/>
        <v>2.0638436482084733E-2</v>
      </c>
      <c r="L589" s="8">
        <v>349461.44446563721</v>
      </c>
      <c r="M589" s="12">
        <f t="shared" si="59"/>
        <v>1.0189998209712597E-2</v>
      </c>
    </row>
    <row r="590" spans="1:13" ht="15.6" x14ac:dyDescent="0.3">
      <c r="A590" s="7">
        <v>44698</v>
      </c>
      <c r="B590" s="8">
        <v>1299.33</v>
      </c>
      <c r="C590" s="8">
        <f t="shared" si="54"/>
        <v>2.5404157043874305E-4</v>
      </c>
      <c r="D590" s="8">
        <v>56.88</v>
      </c>
      <c r="E590" s="8">
        <f t="shared" si="55"/>
        <v>-1.9310344827586163E-2</v>
      </c>
      <c r="F590" s="8">
        <v>389</v>
      </c>
      <c r="G590" s="8">
        <f t="shared" si="56"/>
        <v>2.6806887307970423E-3</v>
      </c>
      <c r="H590" s="8">
        <v>5701</v>
      </c>
      <c r="I590" s="8">
        <f t="shared" si="57"/>
        <v>2.7371110144161536E-4</v>
      </c>
      <c r="J590" s="8">
        <v>393</v>
      </c>
      <c r="K590" s="8">
        <f t="shared" si="58"/>
        <v>3.3957157811422473E-3</v>
      </c>
      <c r="L590" s="8">
        <v>351458.05611022928</v>
      </c>
      <c r="M590" s="12">
        <f t="shared" si="59"/>
        <v>5.7133960733353698E-3</v>
      </c>
    </row>
    <row r="591" spans="1:13" ht="15.6" x14ac:dyDescent="0.3">
      <c r="A591" s="7">
        <v>44699</v>
      </c>
      <c r="B591" s="8">
        <v>1308.2</v>
      </c>
      <c r="C591" s="8">
        <f t="shared" si="54"/>
        <v>6.8265952452418698E-3</v>
      </c>
      <c r="D591" s="8">
        <v>58.49</v>
      </c>
      <c r="E591" s="8">
        <f t="shared" si="55"/>
        <v>2.8305203938115319E-2</v>
      </c>
      <c r="F591" s="8">
        <v>395.28666666666669</v>
      </c>
      <c r="G591" s="8">
        <f t="shared" si="56"/>
        <v>1.6161096829477351E-2</v>
      </c>
      <c r="H591" s="8">
        <v>5790</v>
      </c>
      <c r="I591" s="8">
        <f t="shared" si="57"/>
        <v>1.5611296263813365E-2</v>
      </c>
      <c r="J591" s="8">
        <v>396.6</v>
      </c>
      <c r="K591" s="8">
        <f t="shared" si="58"/>
        <v>9.160305343511508E-3</v>
      </c>
      <c r="L591" s="8">
        <v>354645.28030975349</v>
      </c>
      <c r="M591" s="12">
        <f t="shared" si="59"/>
        <v>9.0685763040941215E-3</v>
      </c>
    </row>
    <row r="592" spans="1:13" ht="15.6" x14ac:dyDescent="0.3">
      <c r="A592" s="7">
        <v>44700</v>
      </c>
      <c r="B592" s="8">
        <v>1298.01</v>
      </c>
      <c r="C592" s="8">
        <f t="shared" si="54"/>
        <v>-7.7893288487999191E-3</v>
      </c>
      <c r="D592" s="8">
        <v>58.46</v>
      </c>
      <c r="E592" s="8">
        <f t="shared" si="55"/>
        <v>-5.1290818943411072E-4</v>
      </c>
      <c r="F592" s="8">
        <v>408.9</v>
      </c>
      <c r="G592" s="8">
        <f t="shared" si="56"/>
        <v>3.4439141213971174E-2</v>
      </c>
      <c r="H592" s="8">
        <v>5799.99</v>
      </c>
      <c r="I592" s="8">
        <f t="shared" si="57"/>
        <v>1.7253886010362316E-3</v>
      </c>
      <c r="J592" s="8">
        <v>391.5</v>
      </c>
      <c r="K592" s="8">
        <f t="shared" si="58"/>
        <v>-1.2859304084720177E-2</v>
      </c>
      <c r="L592" s="8">
        <v>363636.99035644531</v>
      </c>
      <c r="M592" s="12">
        <f t="shared" si="59"/>
        <v>2.5354094769958029E-2</v>
      </c>
    </row>
    <row r="593" spans="1:13" ht="15.6" x14ac:dyDescent="0.3">
      <c r="A593" s="7">
        <v>44701</v>
      </c>
      <c r="B593" s="8">
        <v>1292.6600000000001</v>
      </c>
      <c r="C593" s="8">
        <f t="shared" si="54"/>
        <v>-4.1216939777042622E-3</v>
      </c>
      <c r="D593" s="8">
        <v>60.41</v>
      </c>
      <c r="E593" s="8">
        <f t="shared" si="55"/>
        <v>3.3356140951077584E-2</v>
      </c>
      <c r="F593" s="8">
        <v>409.90916666666669</v>
      </c>
      <c r="G593" s="8">
        <f t="shared" si="56"/>
        <v>2.4680035868591714E-3</v>
      </c>
      <c r="H593" s="8">
        <v>5780</v>
      </c>
      <c r="I593" s="8">
        <f t="shared" si="57"/>
        <v>-3.446557666478698E-3</v>
      </c>
      <c r="J593" s="8">
        <v>400</v>
      </c>
      <c r="K593" s="8">
        <f t="shared" si="58"/>
        <v>2.1711366538952746E-2</v>
      </c>
      <c r="L593" s="8">
        <v>367991.65537658712</v>
      </c>
      <c r="M593" s="12">
        <f t="shared" si="59"/>
        <v>1.1975308166183167E-2</v>
      </c>
    </row>
    <row r="594" spans="1:13" ht="15.6" x14ac:dyDescent="0.3">
      <c r="A594" s="7">
        <v>44704</v>
      </c>
      <c r="B594" s="8">
        <v>1290</v>
      </c>
      <c r="C594" s="8">
        <f t="shared" si="54"/>
        <v>-2.057772345396378E-3</v>
      </c>
      <c r="D594" s="8">
        <v>58.06</v>
      </c>
      <c r="E594" s="8">
        <f t="shared" si="55"/>
        <v>-3.8900844231087479E-2</v>
      </c>
      <c r="F594" s="8">
        <v>425</v>
      </c>
      <c r="G594" s="8">
        <f t="shared" si="56"/>
        <v>3.6815066752593495E-2</v>
      </c>
      <c r="H594" s="8">
        <v>5779.99</v>
      </c>
      <c r="I594" s="8">
        <f t="shared" si="57"/>
        <v>-1.7301038062661382E-6</v>
      </c>
      <c r="J594" s="8">
        <v>389.33</v>
      </c>
      <c r="K594" s="8">
        <f t="shared" si="58"/>
        <v>-2.6675000000000039E-2</v>
      </c>
      <c r="L594" s="8">
        <v>369652.40540710458</v>
      </c>
      <c r="M594" s="12">
        <f t="shared" si="59"/>
        <v>4.5130100268657462E-3</v>
      </c>
    </row>
    <row r="595" spans="1:13" ht="15.6" x14ac:dyDescent="0.3">
      <c r="A595" s="7">
        <v>44705</v>
      </c>
      <c r="B595" s="8">
        <v>1299.1300000000001</v>
      </c>
      <c r="C595" s="8">
        <f t="shared" si="54"/>
        <v>7.077519379845046E-3</v>
      </c>
      <c r="D595" s="8">
        <v>58.06</v>
      </c>
      <c r="E595" s="8">
        <f t="shared" si="55"/>
        <v>0</v>
      </c>
      <c r="F595" s="8">
        <v>410.45</v>
      </c>
      <c r="G595" s="8">
        <f t="shared" si="56"/>
        <v>-3.4235294117647086E-2</v>
      </c>
      <c r="H595" s="8">
        <v>5780</v>
      </c>
      <c r="I595" s="8">
        <f t="shared" si="57"/>
        <v>1.7301067995304973E-6</v>
      </c>
      <c r="J595" s="8">
        <v>390.36</v>
      </c>
      <c r="K595" s="8">
        <f t="shared" si="58"/>
        <v>2.6455705956387374E-3</v>
      </c>
      <c r="L595" s="8">
        <v>373952.54510498053</v>
      </c>
      <c r="M595" s="12">
        <f t="shared" si="59"/>
        <v>1.1632927677394999E-2</v>
      </c>
    </row>
    <row r="596" spans="1:13" ht="15.6" x14ac:dyDescent="0.3">
      <c r="A596" s="7">
        <v>44706</v>
      </c>
      <c r="B596" s="8">
        <v>1286.5999999999999</v>
      </c>
      <c r="C596" s="8">
        <f t="shared" si="54"/>
        <v>-9.6449162131581889E-3</v>
      </c>
      <c r="D596" s="8">
        <v>54.58</v>
      </c>
      <c r="E596" s="8">
        <f t="shared" si="55"/>
        <v>-5.9937995177402753E-2</v>
      </c>
      <c r="F596" s="8">
        <v>418.48</v>
      </c>
      <c r="G596" s="8">
        <f t="shared" si="56"/>
        <v>1.9563893287854867E-2</v>
      </c>
      <c r="H596" s="8">
        <v>5779.9</v>
      </c>
      <c r="I596" s="8">
        <f t="shared" si="57"/>
        <v>-1.7301038062346676E-5</v>
      </c>
      <c r="J596" s="8">
        <v>393</v>
      </c>
      <c r="K596" s="8">
        <f t="shared" si="58"/>
        <v>6.762988011066672E-3</v>
      </c>
      <c r="L596" s="8">
        <v>369516.90895874047</v>
      </c>
      <c r="M596" s="12">
        <f t="shared" si="59"/>
        <v>-1.1861494738576594E-2</v>
      </c>
    </row>
    <row r="597" spans="1:13" ht="15.6" x14ac:dyDescent="0.3">
      <c r="A597" s="7">
        <v>44707</v>
      </c>
      <c r="B597" s="8">
        <v>1268.17</v>
      </c>
      <c r="C597" s="8">
        <f t="shared" si="54"/>
        <v>-1.4324576402922305E-2</v>
      </c>
      <c r="D597" s="8">
        <v>55</v>
      </c>
      <c r="E597" s="8">
        <f t="shared" si="55"/>
        <v>7.6951264199340737E-3</v>
      </c>
      <c r="F597" s="8">
        <v>415.9</v>
      </c>
      <c r="G597" s="8">
        <f t="shared" si="56"/>
        <v>-6.1651691837125806E-3</v>
      </c>
      <c r="H597" s="8">
        <v>5775</v>
      </c>
      <c r="I597" s="8">
        <f t="shared" si="57"/>
        <v>-8.4776553227558201E-4</v>
      </c>
      <c r="J597" s="8">
        <v>393.73</v>
      </c>
      <c r="K597" s="8">
        <f t="shared" si="58"/>
        <v>1.8575063613232015E-3</v>
      </c>
      <c r="L597" s="8">
        <v>373174.80493164063</v>
      </c>
      <c r="M597" s="12">
        <f t="shared" si="59"/>
        <v>9.8991301459186651E-3</v>
      </c>
    </row>
    <row r="598" spans="1:13" ht="15.6" x14ac:dyDescent="0.3">
      <c r="A598" s="7">
        <v>44708</v>
      </c>
      <c r="B598" s="8">
        <v>1277.8499999999999</v>
      </c>
      <c r="C598" s="8">
        <f t="shared" si="54"/>
        <v>7.6330460427228497E-3</v>
      </c>
      <c r="D598" s="8">
        <v>53.5</v>
      </c>
      <c r="E598" s="8">
        <f t="shared" si="55"/>
        <v>-2.7272727272727271E-2</v>
      </c>
      <c r="F598" s="8">
        <v>424.8</v>
      </c>
      <c r="G598" s="8">
        <f t="shared" si="56"/>
        <v>2.1399374849723575E-2</v>
      </c>
      <c r="H598" s="8">
        <v>5775</v>
      </c>
      <c r="I598" s="8">
        <f t="shared" si="57"/>
        <v>0</v>
      </c>
      <c r="J598" s="8">
        <v>401.82</v>
      </c>
      <c r="K598" s="8">
        <f t="shared" si="58"/>
        <v>2.0547075407004737E-2</v>
      </c>
      <c r="L598" s="8">
        <v>373962.60986328119</v>
      </c>
      <c r="M598" s="12">
        <f t="shared" si="59"/>
        <v>2.1110882118230878E-3</v>
      </c>
    </row>
    <row r="599" spans="1:13" ht="15.6" x14ac:dyDescent="0.3">
      <c r="A599" s="7">
        <v>44711</v>
      </c>
      <c r="B599" s="8">
        <v>1250.07</v>
      </c>
      <c r="C599" s="8">
        <f t="shared" si="54"/>
        <v>-2.1739640802911121E-2</v>
      </c>
      <c r="D599" s="8">
        <v>54.49</v>
      </c>
      <c r="E599" s="8">
        <f t="shared" si="55"/>
        <v>1.85046728971963E-2</v>
      </c>
      <c r="F599" s="8">
        <v>420.2166666666667</v>
      </c>
      <c r="G599" s="8">
        <f t="shared" si="56"/>
        <v>-1.078939108600121E-2</v>
      </c>
      <c r="H599" s="8">
        <v>5773.41</v>
      </c>
      <c r="I599" s="8">
        <f t="shared" si="57"/>
        <v>-2.7532467532470053E-4</v>
      </c>
      <c r="J599" s="8">
        <v>400</v>
      </c>
      <c r="K599" s="8">
        <f t="shared" si="58"/>
        <v>-4.5293912697227448E-3</v>
      </c>
      <c r="L599" s="8">
        <v>369179.5854521977</v>
      </c>
      <c r="M599" s="12">
        <f t="shared" si="59"/>
        <v>-1.2790113997846306E-2</v>
      </c>
    </row>
    <row r="600" spans="1:13" ht="15.6" x14ac:dyDescent="0.3">
      <c r="A600" s="7">
        <v>44712</v>
      </c>
      <c r="B600" s="8">
        <v>1234.25</v>
      </c>
      <c r="C600" s="8">
        <f t="shared" si="54"/>
        <v>-1.2655291303686943E-2</v>
      </c>
      <c r="D600" s="8">
        <v>55</v>
      </c>
      <c r="E600" s="8">
        <f t="shared" si="55"/>
        <v>9.3595155074325202E-3</v>
      </c>
      <c r="F600" s="8">
        <v>420.2166666666667</v>
      </c>
      <c r="G600" s="8">
        <f t="shared" si="56"/>
        <v>0</v>
      </c>
      <c r="H600" s="8">
        <v>5710</v>
      </c>
      <c r="I600" s="8">
        <f t="shared" si="57"/>
        <v>-1.0983110501419414E-2</v>
      </c>
      <c r="J600" s="8">
        <v>396.78</v>
      </c>
      <c r="K600" s="8">
        <f t="shared" si="58"/>
        <v>-8.0500000000000675E-3</v>
      </c>
      <c r="L600" s="8">
        <v>363343.45040625328</v>
      </c>
      <c r="M600" s="12">
        <f t="shared" si="59"/>
        <v>-1.5808390485069494E-2</v>
      </c>
    </row>
    <row r="601" spans="1:13" ht="15.6" x14ac:dyDescent="0.3">
      <c r="A601" s="7">
        <v>44713</v>
      </c>
      <c r="B601" s="8">
        <v>1221.3599999999999</v>
      </c>
      <c r="C601" s="8">
        <f t="shared" si="54"/>
        <v>-1.0443589224225319E-2</v>
      </c>
      <c r="D601" s="8">
        <v>53.65</v>
      </c>
      <c r="E601" s="8">
        <f t="shared" si="55"/>
        <v>-2.4545454545454572E-2</v>
      </c>
      <c r="F601" s="8">
        <v>419.95</v>
      </c>
      <c r="G601" s="8">
        <f t="shared" si="56"/>
        <v>-6.3459326537907031E-4</v>
      </c>
      <c r="H601" s="8">
        <v>5780</v>
      </c>
      <c r="I601" s="8">
        <f t="shared" si="57"/>
        <v>1.2259194395796848E-2</v>
      </c>
      <c r="J601" s="8">
        <v>398.45</v>
      </c>
      <c r="K601" s="8">
        <f t="shared" si="58"/>
        <v>4.2088814960431877E-3</v>
      </c>
      <c r="L601" s="8">
        <v>366263.71407684311</v>
      </c>
      <c r="M601" s="12">
        <f t="shared" si="59"/>
        <v>8.0371991495228404E-3</v>
      </c>
    </row>
    <row r="602" spans="1:13" ht="15.6" x14ac:dyDescent="0.3">
      <c r="A602" s="7">
        <v>44714</v>
      </c>
      <c r="B602" s="8">
        <v>1192.54</v>
      </c>
      <c r="C602" s="8">
        <f t="shared" si="54"/>
        <v>-2.3596646361433105E-2</v>
      </c>
      <c r="D602" s="8">
        <v>53.912500000000001</v>
      </c>
      <c r="E602" s="8">
        <f t="shared" si="55"/>
        <v>4.8928238583411526E-3</v>
      </c>
      <c r="F602" s="8">
        <v>415.9</v>
      </c>
      <c r="G602" s="8">
        <f t="shared" si="56"/>
        <v>-9.644005238718922E-3</v>
      </c>
      <c r="H602" s="8">
        <v>5675</v>
      </c>
      <c r="I602" s="8">
        <f t="shared" si="57"/>
        <v>-1.8166089965397925E-2</v>
      </c>
      <c r="J602" s="8">
        <v>390</v>
      </c>
      <c r="K602" s="8">
        <f t="shared" si="58"/>
        <v>-2.1207177814029334E-2</v>
      </c>
      <c r="L602" s="8">
        <v>368633.75</v>
      </c>
      <c r="M602" s="12">
        <f t="shared" si="59"/>
        <v>6.4708455467135011E-3</v>
      </c>
    </row>
    <row r="603" spans="1:13" ht="15.6" x14ac:dyDescent="0.3">
      <c r="A603" s="7">
        <v>44715</v>
      </c>
      <c r="B603" s="8">
        <v>1253.43</v>
      </c>
      <c r="C603" s="8">
        <f t="shared" si="54"/>
        <v>5.105908397202618E-2</v>
      </c>
      <c r="D603" s="8">
        <v>53</v>
      </c>
      <c r="E603" s="8">
        <f t="shared" si="55"/>
        <v>-1.6925573846510576E-2</v>
      </c>
      <c r="F603" s="8">
        <v>410</v>
      </c>
      <c r="G603" s="8">
        <f t="shared" si="56"/>
        <v>-1.4186102428468328E-2</v>
      </c>
      <c r="H603" s="8">
        <v>5660</v>
      </c>
      <c r="I603" s="8">
        <f t="shared" si="57"/>
        <v>-2.6431718061674008E-3</v>
      </c>
      <c r="J603" s="8">
        <v>382</v>
      </c>
      <c r="K603" s="8">
        <f t="shared" si="58"/>
        <v>-2.0512820512820513E-2</v>
      </c>
      <c r="L603" s="8">
        <v>363912.87918273918</v>
      </c>
      <c r="M603" s="12">
        <f t="shared" si="59"/>
        <v>-1.2806398809823616E-2</v>
      </c>
    </row>
    <row r="604" spans="1:13" ht="15.6" x14ac:dyDescent="0.3">
      <c r="A604" s="7">
        <v>44718</v>
      </c>
      <c r="B604" s="8">
        <v>1225.1500000000001</v>
      </c>
      <c r="C604" s="8">
        <f t="shared" si="54"/>
        <v>-2.256208962606605E-2</v>
      </c>
      <c r="D604" s="8">
        <v>54</v>
      </c>
      <c r="E604" s="8">
        <f t="shared" si="55"/>
        <v>1.8867924528301886E-2</v>
      </c>
      <c r="F604" s="8">
        <v>410</v>
      </c>
      <c r="G604" s="8">
        <f t="shared" si="56"/>
        <v>0</v>
      </c>
      <c r="H604" s="8">
        <v>5696.2550000000001</v>
      </c>
      <c r="I604" s="8">
        <f t="shared" si="57"/>
        <v>6.4054770318021396E-3</v>
      </c>
      <c r="J604" s="8">
        <v>382</v>
      </c>
      <c r="K604" s="8">
        <f t="shared" si="58"/>
        <v>0</v>
      </c>
      <c r="L604" s="8">
        <v>361667.5177786164</v>
      </c>
      <c r="M604" s="12">
        <f t="shared" si="59"/>
        <v>-6.1700520442291755E-3</v>
      </c>
    </row>
    <row r="605" spans="1:13" ht="15.6" x14ac:dyDescent="0.3">
      <c r="A605" s="7">
        <v>44719</v>
      </c>
      <c r="B605" s="8">
        <v>1227.2</v>
      </c>
      <c r="C605" s="8">
        <f t="shared" si="54"/>
        <v>1.6732644982246699E-3</v>
      </c>
      <c r="D605" s="8">
        <v>53.169999999999987</v>
      </c>
      <c r="E605" s="8">
        <f t="shared" si="55"/>
        <v>-1.5370370370370602E-2</v>
      </c>
      <c r="F605" s="8">
        <v>404</v>
      </c>
      <c r="G605" s="8">
        <f t="shared" si="56"/>
        <v>-1.4634146341463415E-2</v>
      </c>
      <c r="H605" s="8">
        <v>5650.02</v>
      </c>
      <c r="I605" s="8">
        <f t="shared" si="57"/>
        <v>-8.1167363469507019E-3</v>
      </c>
      <c r="J605" s="8">
        <v>383.9</v>
      </c>
      <c r="K605" s="8">
        <f t="shared" si="58"/>
        <v>4.9738219895287365E-3</v>
      </c>
      <c r="L605" s="8">
        <v>367652.5</v>
      </c>
      <c r="M605" s="12">
        <f t="shared" si="59"/>
        <v>1.6548298996115884E-2</v>
      </c>
    </row>
    <row r="606" spans="1:13" ht="15.6" x14ac:dyDescent="0.3">
      <c r="A606" s="7">
        <v>44720</v>
      </c>
      <c r="B606" s="8">
        <v>1198.5</v>
      </c>
      <c r="C606" s="8">
        <f t="shared" si="54"/>
        <v>-2.3386571056062618E-2</v>
      </c>
      <c r="D606" s="8">
        <v>52.51</v>
      </c>
      <c r="E606" s="8">
        <f t="shared" si="55"/>
        <v>-1.2413014858002438E-2</v>
      </c>
      <c r="F606" s="8">
        <v>404.58749999999998</v>
      </c>
      <c r="G606" s="8">
        <f t="shared" si="56"/>
        <v>1.4542079207920228E-3</v>
      </c>
      <c r="H606" s="8">
        <v>5800</v>
      </c>
      <c r="I606" s="8">
        <f t="shared" si="57"/>
        <v>2.6545038778623714E-2</v>
      </c>
      <c r="J606" s="8">
        <v>385.33</v>
      </c>
      <c r="K606" s="8">
        <f t="shared" si="58"/>
        <v>3.7249283667621954E-3</v>
      </c>
      <c r="L606" s="8">
        <v>374546.77993774408</v>
      </c>
      <c r="M606" s="12">
        <f t="shared" si="59"/>
        <v>1.8752163898638204E-2</v>
      </c>
    </row>
    <row r="607" spans="1:13" ht="15.6" x14ac:dyDescent="0.3">
      <c r="A607" s="7">
        <v>44721</v>
      </c>
      <c r="B607" s="8">
        <v>1200.31</v>
      </c>
      <c r="C607" s="8">
        <f t="shared" si="54"/>
        <v>1.5102211097204384E-3</v>
      </c>
      <c r="D607" s="8">
        <v>52.56</v>
      </c>
      <c r="E607" s="8">
        <f t="shared" si="55"/>
        <v>9.5219958103226552E-4</v>
      </c>
      <c r="F607" s="8">
        <v>404</v>
      </c>
      <c r="G607" s="8">
        <f t="shared" si="56"/>
        <v>-1.4520962708931375E-3</v>
      </c>
      <c r="H607" s="8">
        <v>5775.1</v>
      </c>
      <c r="I607" s="8">
        <f t="shared" si="57"/>
        <v>-4.2931034482757997E-3</v>
      </c>
      <c r="J607" s="8">
        <v>385.52</v>
      </c>
      <c r="K607" s="8">
        <f t="shared" si="58"/>
        <v>4.930838502063108E-4</v>
      </c>
      <c r="L607" s="8">
        <v>367363.36277849972</v>
      </c>
      <c r="M607" s="12">
        <f t="shared" si="59"/>
        <v>-1.917895852805987E-2</v>
      </c>
    </row>
    <row r="608" spans="1:13" ht="15.6" x14ac:dyDescent="0.3">
      <c r="A608" s="7">
        <v>44722</v>
      </c>
      <c r="B608" s="8">
        <v>1209.98</v>
      </c>
      <c r="C608" s="8">
        <f t="shared" si="54"/>
        <v>8.0562521348652213E-3</v>
      </c>
      <c r="D608" s="8">
        <v>52.267499999999998</v>
      </c>
      <c r="E608" s="8">
        <f t="shared" si="55"/>
        <v>-5.5650684931507601E-3</v>
      </c>
      <c r="F608" s="8">
        <v>400.35</v>
      </c>
      <c r="G608" s="8">
        <f t="shared" si="56"/>
        <v>-9.0346534653464785E-3</v>
      </c>
      <c r="H608" s="8">
        <v>5775.1</v>
      </c>
      <c r="I608" s="8">
        <f t="shared" si="57"/>
        <v>0</v>
      </c>
      <c r="J608" s="8">
        <v>385.52</v>
      </c>
      <c r="K608" s="8">
        <f t="shared" si="58"/>
        <v>0</v>
      </c>
      <c r="L608" s="8">
        <v>377481.54428863531</v>
      </c>
      <c r="M608" s="12">
        <f t="shared" si="59"/>
        <v>2.7542707126829921E-2</v>
      </c>
    </row>
    <row r="609" spans="1:13" ht="15.6" x14ac:dyDescent="0.3">
      <c r="A609" s="7">
        <v>44725</v>
      </c>
      <c r="B609" s="8">
        <v>1196.5</v>
      </c>
      <c r="C609" s="8">
        <f t="shared" si="54"/>
        <v>-1.114068001123987E-2</v>
      </c>
      <c r="D609" s="8">
        <v>52</v>
      </c>
      <c r="E609" s="8">
        <f t="shared" si="55"/>
        <v>-5.1179030946572595E-3</v>
      </c>
      <c r="F609" s="8">
        <v>401.76</v>
      </c>
      <c r="G609" s="8">
        <f t="shared" si="56"/>
        <v>3.5219183214686353E-3</v>
      </c>
      <c r="H609" s="8">
        <v>5775.1</v>
      </c>
      <c r="I609" s="8">
        <f t="shared" si="57"/>
        <v>0</v>
      </c>
      <c r="J609" s="8">
        <v>382.5</v>
      </c>
      <c r="K609" s="8">
        <f t="shared" si="58"/>
        <v>-7.8335754305872123E-3</v>
      </c>
      <c r="L609" s="8">
        <v>369582.57202148438</v>
      </c>
      <c r="M609" s="12">
        <f t="shared" si="59"/>
        <v>-2.0925452877534889E-2</v>
      </c>
    </row>
    <row r="610" spans="1:13" ht="15.6" x14ac:dyDescent="0.3">
      <c r="A610" s="7">
        <v>44726</v>
      </c>
      <c r="B610" s="8">
        <v>1196.25</v>
      </c>
      <c r="C610" s="8">
        <f t="shared" si="54"/>
        <v>-2.0894274968658589E-4</v>
      </c>
      <c r="D610" s="8">
        <v>52</v>
      </c>
      <c r="E610" s="8">
        <f t="shared" si="55"/>
        <v>0</v>
      </c>
      <c r="F610" s="8">
        <v>402.755</v>
      </c>
      <c r="G610" s="8">
        <f t="shared" si="56"/>
        <v>2.4766029470330657E-3</v>
      </c>
      <c r="H610" s="8">
        <v>5810.0666666666666</v>
      </c>
      <c r="I610" s="8">
        <f t="shared" si="57"/>
        <v>6.0547292110381184E-3</v>
      </c>
      <c r="J610" s="8">
        <v>386.95</v>
      </c>
      <c r="K610" s="8">
        <f t="shared" si="58"/>
        <v>1.1633986928104545E-2</v>
      </c>
      <c r="L610" s="8">
        <v>368052.28895568848</v>
      </c>
      <c r="M610" s="12">
        <f t="shared" si="59"/>
        <v>-4.1405715032118472E-3</v>
      </c>
    </row>
    <row r="611" spans="1:13" ht="15.6" x14ac:dyDescent="0.3">
      <c r="A611" s="7">
        <v>44727</v>
      </c>
      <c r="B611" s="8">
        <v>1196.49</v>
      </c>
      <c r="C611" s="8">
        <f t="shared" si="54"/>
        <v>2.0062695924765651E-4</v>
      </c>
      <c r="D611" s="8">
        <v>52.59</v>
      </c>
      <c r="E611" s="8">
        <f t="shared" si="55"/>
        <v>1.1346153846153912E-2</v>
      </c>
      <c r="F611" s="8">
        <v>400.01</v>
      </c>
      <c r="G611" s="8">
        <f t="shared" si="56"/>
        <v>-6.8155578453402308E-3</v>
      </c>
      <c r="H611" s="8">
        <v>5821.7222222222226</v>
      </c>
      <c r="I611" s="8">
        <f t="shared" si="57"/>
        <v>2.0060966980681842E-3</v>
      </c>
      <c r="J611" s="8">
        <v>390</v>
      </c>
      <c r="K611" s="8">
        <f t="shared" si="58"/>
        <v>7.8821553172244777E-3</v>
      </c>
      <c r="L611" s="8">
        <v>371552.80307115242</v>
      </c>
      <c r="M611" s="12">
        <f t="shared" si="59"/>
        <v>9.5109152164120497E-3</v>
      </c>
    </row>
    <row r="612" spans="1:13" ht="15.6" x14ac:dyDescent="0.3">
      <c r="A612" s="7">
        <v>44728</v>
      </c>
      <c r="B612" s="8">
        <v>1197.9100000000001</v>
      </c>
      <c r="C612" s="8">
        <f t="shared" si="54"/>
        <v>1.1868047371896737E-3</v>
      </c>
      <c r="D612" s="8">
        <v>54.59</v>
      </c>
      <c r="E612" s="8">
        <f t="shared" si="55"/>
        <v>3.8030043734550295E-2</v>
      </c>
      <c r="F612" s="8">
        <v>408.9</v>
      </c>
      <c r="G612" s="8">
        <f t="shared" si="56"/>
        <v>2.2224444388890246E-2</v>
      </c>
      <c r="H612" s="8">
        <v>5880</v>
      </c>
      <c r="I612" s="8">
        <f t="shared" si="57"/>
        <v>1.0010401656630747E-2</v>
      </c>
      <c r="J612" s="8">
        <v>386.7</v>
      </c>
      <c r="K612" s="8">
        <f t="shared" si="58"/>
        <v>-8.4615384615384908E-3</v>
      </c>
      <c r="L612" s="8">
        <v>379344.14586499712</v>
      </c>
      <c r="M612" s="12">
        <f t="shared" si="59"/>
        <v>2.0969678412983618E-2</v>
      </c>
    </row>
    <row r="613" spans="1:13" ht="15.6" x14ac:dyDescent="0.3">
      <c r="A613" s="7">
        <v>44729</v>
      </c>
      <c r="B613" s="8">
        <v>1186.5899999999999</v>
      </c>
      <c r="C613" s="8">
        <f t="shared" si="54"/>
        <v>-9.4497917205801467E-3</v>
      </c>
      <c r="D613" s="8">
        <v>55.62</v>
      </c>
      <c r="E613" s="8">
        <f t="shared" si="55"/>
        <v>1.8867924528301775E-2</v>
      </c>
      <c r="F613" s="8">
        <v>404.95</v>
      </c>
      <c r="G613" s="8">
        <f t="shared" si="56"/>
        <v>-9.6600635852286346E-3</v>
      </c>
      <c r="H613" s="8">
        <v>5850.8611111111113</v>
      </c>
      <c r="I613" s="8">
        <f t="shared" si="57"/>
        <v>-4.9555933484504572E-3</v>
      </c>
      <c r="J613" s="8">
        <v>384.71</v>
      </c>
      <c r="K613" s="8">
        <f t="shared" si="58"/>
        <v>-5.1461080941298401E-3</v>
      </c>
      <c r="L613" s="8">
        <v>378600.84165638313</v>
      </c>
      <c r="M613" s="12">
        <f t="shared" si="59"/>
        <v>-1.9594455765728916E-3</v>
      </c>
    </row>
    <row r="614" spans="1:13" ht="15.6" x14ac:dyDescent="0.3">
      <c r="A614" s="7">
        <v>44732</v>
      </c>
      <c r="B614" s="8">
        <v>1148.22</v>
      </c>
      <c r="C614" s="8">
        <f t="shared" si="54"/>
        <v>-3.233635880969829E-2</v>
      </c>
      <c r="D614" s="8">
        <v>54.725000000000009</v>
      </c>
      <c r="E614" s="8">
        <f t="shared" si="55"/>
        <v>-1.6091334052498903E-2</v>
      </c>
      <c r="F614" s="8">
        <v>400.58749999999998</v>
      </c>
      <c r="G614" s="8">
        <f t="shared" si="56"/>
        <v>-1.0772934930238329E-2</v>
      </c>
      <c r="H614" s="8">
        <v>5876.9803703703701</v>
      </c>
      <c r="I614" s="8">
        <f t="shared" si="57"/>
        <v>4.4641735230489176E-3</v>
      </c>
      <c r="J614" s="8">
        <v>392.69</v>
      </c>
      <c r="K614" s="8">
        <f t="shared" si="58"/>
        <v>2.0742897247277219E-2</v>
      </c>
      <c r="L614" s="8">
        <v>381998.73265292594</v>
      </c>
      <c r="M614" s="12">
        <f t="shared" si="59"/>
        <v>8.9748638214247074E-3</v>
      </c>
    </row>
    <row r="615" spans="1:13" ht="15.6" x14ac:dyDescent="0.3">
      <c r="A615" s="7">
        <v>44733</v>
      </c>
      <c r="B615" s="8">
        <v>1164.26</v>
      </c>
      <c r="C615" s="8">
        <f t="shared" si="54"/>
        <v>1.3969448363553991E-2</v>
      </c>
      <c r="D615" s="8">
        <v>55.08</v>
      </c>
      <c r="E615" s="8">
        <f t="shared" si="55"/>
        <v>6.4869803563269018E-3</v>
      </c>
      <c r="F615" s="8">
        <v>395</v>
      </c>
      <c r="G615" s="8">
        <f t="shared" si="56"/>
        <v>-1.3948263488001942E-2</v>
      </c>
      <c r="H615" s="8">
        <v>5875.9738271604947</v>
      </c>
      <c r="I615" s="8">
        <f t="shared" si="57"/>
        <v>-1.7126877179138585E-4</v>
      </c>
      <c r="J615" s="8">
        <v>398.89</v>
      </c>
      <c r="K615" s="8">
        <f t="shared" si="58"/>
        <v>1.5788535486006745E-2</v>
      </c>
      <c r="L615" s="8">
        <v>382983.91441940702</v>
      </c>
      <c r="M615" s="12">
        <f t="shared" si="59"/>
        <v>2.5790184162107965E-3</v>
      </c>
    </row>
    <row r="616" spans="1:13" ht="15.6" x14ac:dyDescent="0.3">
      <c r="A616" s="7">
        <v>44734</v>
      </c>
      <c r="B616" s="8">
        <v>1160.0899999999999</v>
      </c>
      <c r="C616" s="8">
        <f t="shared" si="54"/>
        <v>-3.5816741964853835E-3</v>
      </c>
      <c r="D616" s="8">
        <v>53.61</v>
      </c>
      <c r="E616" s="8">
        <f t="shared" si="55"/>
        <v>-2.6688453159041375E-2</v>
      </c>
      <c r="F616" s="8">
        <v>393.5</v>
      </c>
      <c r="G616" s="8">
        <f t="shared" si="56"/>
        <v>-3.7974683544303796E-3</v>
      </c>
      <c r="H616" s="8">
        <v>5900.08</v>
      </c>
      <c r="I616" s="8">
        <f t="shared" si="57"/>
        <v>4.1024983345023342E-3</v>
      </c>
      <c r="J616" s="8">
        <v>399.06</v>
      </c>
      <c r="K616" s="8">
        <f t="shared" si="58"/>
        <v>4.2618265687286198E-4</v>
      </c>
      <c r="L616" s="8">
        <v>387037.31030273438</v>
      </c>
      <c r="M616" s="12">
        <f t="shared" si="59"/>
        <v>1.058372357354012E-2</v>
      </c>
    </row>
    <row r="617" spans="1:13" ht="15.6" x14ac:dyDescent="0.3">
      <c r="A617" s="7">
        <v>44735</v>
      </c>
      <c r="B617" s="8">
        <v>1158.5999999999999</v>
      </c>
      <c r="C617" s="8">
        <f t="shared" si="54"/>
        <v>-1.2843831082071297E-3</v>
      </c>
      <c r="D617" s="8">
        <v>54</v>
      </c>
      <c r="E617" s="8">
        <f t="shared" si="55"/>
        <v>7.2747621712367198E-3</v>
      </c>
      <c r="F617" s="8">
        <v>400</v>
      </c>
      <c r="G617" s="8">
        <f t="shared" si="56"/>
        <v>1.6518424396442185E-2</v>
      </c>
      <c r="H617" s="8">
        <v>5825.3512757201652</v>
      </c>
      <c r="I617" s="8">
        <f t="shared" si="57"/>
        <v>-1.2665713732667143E-2</v>
      </c>
      <c r="J617" s="8">
        <v>399.88</v>
      </c>
      <c r="K617" s="8">
        <f t="shared" si="58"/>
        <v>2.054828847792295E-3</v>
      </c>
      <c r="L617" s="8">
        <v>385587.82411590591</v>
      </c>
      <c r="M617" s="12">
        <f t="shared" si="59"/>
        <v>-3.7450812834935719E-3</v>
      </c>
    </row>
    <row r="618" spans="1:13" ht="15.6" x14ac:dyDescent="0.3">
      <c r="A618" s="7">
        <v>44736</v>
      </c>
      <c r="B618" s="8">
        <v>1114.9000000000001</v>
      </c>
      <c r="C618" s="8">
        <f t="shared" si="54"/>
        <v>-3.7717935439323169E-2</v>
      </c>
      <c r="D618" s="8">
        <v>50.41</v>
      </c>
      <c r="E618" s="8">
        <f t="shared" si="55"/>
        <v>-6.6481481481481544E-2</v>
      </c>
      <c r="F618" s="8">
        <v>403</v>
      </c>
      <c r="G618" s="8">
        <f t="shared" si="56"/>
        <v>7.4999999999999997E-3</v>
      </c>
      <c r="H618" s="8">
        <v>5700</v>
      </c>
      <c r="I618" s="8">
        <f t="shared" si="57"/>
        <v>-2.1518234658676184E-2</v>
      </c>
      <c r="J618" s="8">
        <v>395.35</v>
      </c>
      <c r="K618" s="8">
        <f t="shared" si="58"/>
        <v>-1.1328398519555799E-2</v>
      </c>
      <c r="L618" s="8">
        <v>380642.58885192871</v>
      </c>
      <c r="M618" s="12">
        <f t="shared" si="59"/>
        <v>-1.2825185222888898E-2</v>
      </c>
    </row>
    <row r="619" spans="1:13" ht="15.6" x14ac:dyDescent="0.3">
      <c r="A619" s="7">
        <v>44739</v>
      </c>
      <c r="B619" s="8">
        <v>1152.68</v>
      </c>
      <c r="C619" s="8">
        <f t="shared" si="54"/>
        <v>3.3886447214996833E-2</v>
      </c>
      <c r="D619" s="8">
        <v>50.47</v>
      </c>
      <c r="E619" s="8">
        <f t="shared" si="55"/>
        <v>1.1902400317397794E-3</v>
      </c>
      <c r="F619" s="8">
        <v>401.5</v>
      </c>
      <c r="G619" s="8">
        <f t="shared" si="56"/>
        <v>-3.7220843672456576E-3</v>
      </c>
      <c r="H619" s="8">
        <v>5828.8378189300411</v>
      </c>
      <c r="I619" s="8">
        <f t="shared" si="57"/>
        <v>2.260312612807738E-2</v>
      </c>
      <c r="J619" s="8">
        <v>399.47</v>
      </c>
      <c r="K619" s="8">
        <f t="shared" si="58"/>
        <v>1.0421145820159364E-2</v>
      </c>
      <c r="L619" s="8">
        <v>378747.205078125</v>
      </c>
      <c r="M619" s="12">
        <f t="shared" si="59"/>
        <v>-4.9794317013249975E-3</v>
      </c>
    </row>
    <row r="620" spans="1:13" ht="15.6" x14ac:dyDescent="0.3">
      <c r="A620" s="7">
        <v>44740</v>
      </c>
      <c r="B620" s="8">
        <v>1160.05</v>
      </c>
      <c r="C620" s="8">
        <f t="shared" si="54"/>
        <v>6.3937953291458953E-3</v>
      </c>
      <c r="D620" s="8">
        <v>50.82</v>
      </c>
      <c r="E620" s="8">
        <f t="shared" si="55"/>
        <v>6.9348127600555066E-3</v>
      </c>
      <c r="F620" s="8">
        <v>403.16333333333341</v>
      </c>
      <c r="G620" s="8">
        <f t="shared" si="56"/>
        <v>4.1427978414281747E-3</v>
      </c>
      <c r="H620" s="8">
        <v>5990</v>
      </c>
      <c r="I620" s="8">
        <f t="shared" si="57"/>
        <v>2.7649110521922593E-2</v>
      </c>
      <c r="J620" s="8">
        <v>400</v>
      </c>
      <c r="K620" s="8">
        <f t="shared" si="58"/>
        <v>1.326757954289365E-3</v>
      </c>
      <c r="L620" s="8">
        <v>375768.125</v>
      </c>
      <c r="M620" s="12">
        <f t="shared" si="59"/>
        <v>-7.8656160050355976E-3</v>
      </c>
    </row>
    <row r="621" spans="1:13" ht="15.6" x14ac:dyDescent="0.3">
      <c r="A621" s="7">
        <v>44741</v>
      </c>
      <c r="B621" s="8">
        <v>1152.02</v>
      </c>
      <c r="C621" s="8">
        <f t="shared" si="54"/>
        <v>-6.9221154260591987E-3</v>
      </c>
      <c r="D621" s="8">
        <v>51</v>
      </c>
      <c r="E621" s="8">
        <f t="shared" si="55"/>
        <v>3.5419126328217181E-3</v>
      </c>
      <c r="F621" s="8">
        <v>403.21777777777783</v>
      </c>
      <c r="G621" s="8">
        <f t="shared" si="56"/>
        <v>1.350431449067306E-4</v>
      </c>
      <c r="H621" s="8">
        <v>5800</v>
      </c>
      <c r="I621" s="8">
        <f t="shared" si="57"/>
        <v>-3.1719532554257093E-2</v>
      </c>
      <c r="J621" s="8">
        <v>399.41</v>
      </c>
      <c r="K621" s="8">
        <f t="shared" si="58"/>
        <v>-1.4749999999999375E-3</v>
      </c>
      <c r="L621" s="8">
        <v>370488.48195539787</v>
      </c>
      <c r="M621" s="12">
        <f t="shared" si="59"/>
        <v>-1.4050268485657547E-2</v>
      </c>
    </row>
    <row r="622" spans="1:13" ht="15.6" x14ac:dyDescent="0.3">
      <c r="A622" s="7">
        <v>44742</v>
      </c>
      <c r="B622" s="8">
        <v>1144.4100000000001</v>
      </c>
      <c r="C622" s="8">
        <f t="shared" si="54"/>
        <v>-6.6057880939566155E-3</v>
      </c>
      <c r="D622" s="8">
        <v>50</v>
      </c>
      <c r="E622" s="8">
        <f t="shared" si="55"/>
        <v>-1.9607843137254902E-2</v>
      </c>
      <c r="F622" s="8">
        <v>404.99</v>
      </c>
      <c r="G622" s="8">
        <f t="shared" si="56"/>
        <v>4.3951986243991794E-3</v>
      </c>
      <c r="H622" s="8">
        <v>5863.333333333333</v>
      </c>
      <c r="I622" s="8">
        <f t="shared" si="57"/>
        <v>1.0919540229885005E-2</v>
      </c>
      <c r="J622" s="8">
        <v>398.86</v>
      </c>
      <c r="K622" s="8">
        <f t="shared" si="58"/>
        <v>-1.3770311209033608E-3</v>
      </c>
      <c r="L622" s="8">
        <v>366901.59257059358</v>
      </c>
      <c r="M622" s="12">
        <f t="shared" si="59"/>
        <v>-9.6815138918032798E-3</v>
      </c>
    </row>
    <row r="623" spans="1:13" ht="15.6" x14ac:dyDescent="0.3">
      <c r="A623" s="7">
        <v>44743</v>
      </c>
      <c r="B623" s="8">
        <v>1155.08</v>
      </c>
      <c r="C623" s="8">
        <f t="shared" si="54"/>
        <v>9.3235815835232515E-3</v>
      </c>
      <c r="D623" s="8">
        <v>51</v>
      </c>
      <c r="E623" s="8">
        <f t="shared" si="55"/>
        <v>0.02</v>
      </c>
      <c r="F623" s="8">
        <v>404.39925925925928</v>
      </c>
      <c r="G623" s="8">
        <f t="shared" si="56"/>
        <v>-1.458655129116096E-3</v>
      </c>
      <c r="H623" s="8">
        <v>5780.833333333333</v>
      </c>
      <c r="I623" s="8">
        <f t="shared" si="57"/>
        <v>-1.4070494599204094E-2</v>
      </c>
      <c r="J623" s="8">
        <v>398.94</v>
      </c>
      <c r="K623" s="8">
        <f t="shared" si="58"/>
        <v>2.0057162914301779E-4</v>
      </c>
      <c r="L623" s="8">
        <v>364219.33747785172</v>
      </c>
      <c r="M623" s="12">
        <f t="shared" si="59"/>
        <v>-7.3105572367494834E-3</v>
      </c>
    </row>
    <row r="624" spans="1:13" ht="15.6" x14ac:dyDescent="0.3">
      <c r="A624" s="7">
        <v>44746</v>
      </c>
      <c r="B624" s="8">
        <v>1140.1099999999999</v>
      </c>
      <c r="C624" s="8">
        <f t="shared" si="54"/>
        <v>-1.2960141288915077E-2</v>
      </c>
      <c r="D624" s="8">
        <v>50.125</v>
      </c>
      <c r="E624" s="8">
        <f t="shared" si="55"/>
        <v>-1.7156862745098041E-2</v>
      </c>
      <c r="F624" s="8">
        <v>404.99</v>
      </c>
      <c r="G624" s="8">
        <f t="shared" si="56"/>
        <v>1.4607859119791448E-3</v>
      </c>
      <c r="H624" s="8">
        <v>5800</v>
      </c>
      <c r="I624" s="8">
        <f t="shared" si="57"/>
        <v>3.3155542741819758E-3</v>
      </c>
      <c r="J624" s="8">
        <v>395.51</v>
      </c>
      <c r="K624" s="8">
        <f t="shared" si="58"/>
        <v>-8.5977841279390559E-3</v>
      </c>
      <c r="L624" s="8">
        <v>361056.42209422751</v>
      </c>
      <c r="M624" s="12">
        <f t="shared" si="59"/>
        <v>-8.6840951541090044E-3</v>
      </c>
    </row>
    <row r="625" spans="1:13" ht="15.6" x14ac:dyDescent="0.3">
      <c r="A625" s="7">
        <v>44747</v>
      </c>
      <c r="B625" s="8">
        <v>1155.6099999999999</v>
      </c>
      <c r="C625" s="8">
        <f t="shared" si="54"/>
        <v>1.3595179412512828E-2</v>
      </c>
      <c r="D625" s="8">
        <v>49.5</v>
      </c>
      <c r="E625" s="8">
        <f t="shared" si="55"/>
        <v>-1.2468827930174564E-2</v>
      </c>
      <c r="F625" s="8">
        <v>404.69462962962962</v>
      </c>
      <c r="G625" s="8">
        <f t="shared" si="56"/>
        <v>-7.2932756455811813E-4</v>
      </c>
      <c r="H625" s="8">
        <v>5660</v>
      </c>
      <c r="I625" s="8">
        <f t="shared" si="57"/>
        <v>-2.4137931034482758E-2</v>
      </c>
      <c r="J625" s="8">
        <v>394.24</v>
      </c>
      <c r="K625" s="8">
        <f t="shared" si="58"/>
        <v>-3.2110439685468935E-3</v>
      </c>
      <c r="L625" s="8">
        <v>357754.7696929723</v>
      </c>
      <c r="M625" s="12">
        <f t="shared" si="59"/>
        <v>-9.1444223096897436E-3</v>
      </c>
    </row>
    <row r="626" spans="1:13" ht="15.6" x14ac:dyDescent="0.3">
      <c r="A626" s="7">
        <v>44748</v>
      </c>
      <c r="B626" s="8">
        <v>1150</v>
      </c>
      <c r="C626" s="8">
        <f t="shared" si="54"/>
        <v>-4.8545789669524322E-3</v>
      </c>
      <c r="D626" s="8">
        <v>50</v>
      </c>
      <c r="E626" s="8">
        <f t="shared" si="55"/>
        <v>1.0101010101010102E-2</v>
      </c>
      <c r="F626" s="8">
        <v>406.54487654320991</v>
      </c>
      <c r="G626" s="8">
        <f t="shared" si="56"/>
        <v>4.571958158361554E-3</v>
      </c>
      <c r="H626" s="8">
        <v>5770</v>
      </c>
      <c r="I626" s="8">
        <f t="shared" si="57"/>
        <v>1.9434628975265017E-2</v>
      </c>
      <c r="J626" s="8">
        <v>390</v>
      </c>
      <c r="K626" s="8">
        <f t="shared" si="58"/>
        <v>-1.0754870129870153E-2</v>
      </c>
      <c r="L626" s="8">
        <v>355275.92216111528</v>
      </c>
      <c r="M626" s="12">
        <f t="shared" si="59"/>
        <v>-6.9289014203343588E-3</v>
      </c>
    </row>
    <row r="627" spans="1:13" ht="15.6" x14ac:dyDescent="0.3">
      <c r="A627" s="7">
        <v>44749</v>
      </c>
      <c r="B627" s="8">
        <v>1153.0999999999999</v>
      </c>
      <c r="C627" s="8">
        <f t="shared" si="54"/>
        <v>2.6956521739129645E-3</v>
      </c>
      <c r="D627" s="8">
        <v>50.69</v>
      </c>
      <c r="E627" s="8">
        <f t="shared" si="55"/>
        <v>1.3799999999999955E-2</v>
      </c>
      <c r="F627" s="8">
        <v>407.28487654320992</v>
      </c>
      <c r="G627" s="8">
        <f t="shared" si="56"/>
        <v>1.8202172569289719E-3</v>
      </c>
      <c r="H627" s="8">
        <v>5850</v>
      </c>
      <c r="I627" s="8">
        <f t="shared" si="57"/>
        <v>1.3864818024263431E-2</v>
      </c>
      <c r="J627" s="8">
        <v>396</v>
      </c>
      <c r="K627" s="8">
        <f t="shared" si="58"/>
        <v>1.5384615384615385E-2</v>
      </c>
      <c r="L627" s="8">
        <v>358391.68098836951</v>
      </c>
      <c r="M627" s="12">
        <f t="shared" si="59"/>
        <v>8.7699690097243869E-3</v>
      </c>
    </row>
    <row r="628" spans="1:13" ht="15.6" x14ac:dyDescent="0.3">
      <c r="A628" s="7">
        <v>44755</v>
      </c>
      <c r="B628" s="8">
        <v>1148.1199999999999</v>
      </c>
      <c r="C628" s="8">
        <f t="shared" si="54"/>
        <v>-4.3187928193565333E-3</v>
      </c>
      <c r="D628" s="8">
        <v>51</v>
      </c>
      <c r="E628" s="8">
        <f t="shared" si="55"/>
        <v>6.1156046557506866E-3</v>
      </c>
      <c r="F628" s="8">
        <v>409.95</v>
      </c>
      <c r="G628" s="8">
        <f t="shared" si="56"/>
        <v>6.5436347143798751E-3</v>
      </c>
      <c r="H628" s="8">
        <v>5890.625</v>
      </c>
      <c r="I628" s="8">
        <f t="shared" si="57"/>
        <v>6.9444444444444441E-3</v>
      </c>
      <c r="J628" s="8">
        <v>393</v>
      </c>
      <c r="K628" s="8">
        <f t="shared" si="58"/>
        <v>-7.575757575757576E-3</v>
      </c>
      <c r="L628" s="8">
        <v>356730.26994552842</v>
      </c>
      <c r="M628" s="12">
        <f t="shared" si="59"/>
        <v>-4.6357410927041279E-3</v>
      </c>
    </row>
    <row r="629" spans="1:13" ht="15.6" x14ac:dyDescent="0.3">
      <c r="A629" s="7">
        <v>44756</v>
      </c>
      <c r="B629" s="8">
        <v>1149.92</v>
      </c>
      <c r="C629" s="8">
        <f t="shared" si="54"/>
        <v>1.5677803713899088E-3</v>
      </c>
      <c r="D629" s="8">
        <v>52.76</v>
      </c>
      <c r="E629" s="8">
        <f t="shared" si="55"/>
        <v>3.4509803921568591E-2</v>
      </c>
      <c r="F629" s="8">
        <v>407.95</v>
      </c>
      <c r="G629" s="8">
        <f t="shared" si="56"/>
        <v>-4.8786437370411028E-3</v>
      </c>
      <c r="H629" s="8">
        <v>6000</v>
      </c>
      <c r="I629" s="8">
        <f t="shared" si="57"/>
        <v>1.8567639257294429E-2</v>
      </c>
      <c r="J629" s="8">
        <v>390.66666666666669</v>
      </c>
      <c r="K629" s="8">
        <f t="shared" si="58"/>
        <v>-5.9372349448684842E-3</v>
      </c>
      <c r="L629" s="8">
        <v>356715.18306732178</v>
      </c>
      <c r="M629" s="12">
        <f t="shared" si="59"/>
        <v>-4.2292116699103791E-5</v>
      </c>
    </row>
    <row r="630" spans="1:13" ht="15.6" x14ac:dyDescent="0.3">
      <c r="A630" s="7">
        <v>44757</v>
      </c>
      <c r="B630" s="8">
        <v>1149.3800000000001</v>
      </c>
      <c r="C630" s="8">
        <f t="shared" si="54"/>
        <v>-4.695978850702341E-4</v>
      </c>
      <c r="D630" s="8">
        <v>52.4</v>
      </c>
      <c r="E630" s="8">
        <f t="shared" si="55"/>
        <v>-6.8233510235026426E-3</v>
      </c>
      <c r="F630" s="8">
        <v>407.5333333333333</v>
      </c>
      <c r="G630" s="8">
        <f t="shared" si="56"/>
        <v>-1.0213669975896204E-3</v>
      </c>
      <c r="H630" s="8">
        <v>5942.5</v>
      </c>
      <c r="I630" s="8">
        <f t="shared" si="57"/>
        <v>-9.5833333333333326E-3</v>
      </c>
      <c r="J630" s="8">
        <v>388.54166666666669</v>
      </c>
      <c r="K630" s="8">
        <f t="shared" si="58"/>
        <v>-5.4394197952218424E-3</v>
      </c>
      <c r="L630" s="8">
        <v>354048.36894458352</v>
      </c>
      <c r="M630" s="12">
        <f t="shared" si="59"/>
        <v>-7.47603199787254E-3</v>
      </c>
    </row>
    <row r="631" spans="1:13" ht="15.6" x14ac:dyDescent="0.3">
      <c r="A631" s="7">
        <v>44760</v>
      </c>
      <c r="B631" s="8">
        <v>1149.99</v>
      </c>
      <c r="C631" s="8">
        <f t="shared" si="54"/>
        <v>5.3072091040378278E-4</v>
      </c>
      <c r="D631" s="8">
        <v>50.81</v>
      </c>
      <c r="E631" s="8">
        <f t="shared" si="55"/>
        <v>-3.0343511450381611E-2</v>
      </c>
      <c r="F631" s="8">
        <v>404.7</v>
      </c>
      <c r="G631" s="8">
        <f t="shared" si="56"/>
        <v>-6.9523965319809779E-3</v>
      </c>
      <c r="H631" s="8">
        <v>5974.166666666667</v>
      </c>
      <c r="I631" s="8">
        <f t="shared" si="57"/>
        <v>5.3288458841677698E-3</v>
      </c>
      <c r="J631" s="8">
        <v>383</v>
      </c>
      <c r="K631" s="8">
        <f t="shared" si="58"/>
        <v>-1.4262734584450451E-2</v>
      </c>
      <c r="L631" s="8">
        <v>356920.31022592628</v>
      </c>
      <c r="M631" s="12">
        <f t="shared" si="59"/>
        <v>8.1117201299472311E-3</v>
      </c>
    </row>
    <row r="632" spans="1:13" ht="15.6" x14ac:dyDescent="0.3">
      <c r="A632" s="7">
        <v>44761</v>
      </c>
      <c r="B632" s="8">
        <v>1132.42</v>
      </c>
      <c r="C632" s="8">
        <f t="shared" si="54"/>
        <v>-1.5278393725162771E-2</v>
      </c>
      <c r="D632" s="8">
        <v>50.13</v>
      </c>
      <c r="E632" s="8">
        <f t="shared" si="55"/>
        <v>-1.3383192284983265E-2</v>
      </c>
      <c r="F632" s="8">
        <v>407.4111111111111</v>
      </c>
      <c r="G632" s="8">
        <f t="shared" si="56"/>
        <v>6.699063778381786E-3</v>
      </c>
      <c r="H632" s="8">
        <v>5980</v>
      </c>
      <c r="I632" s="8">
        <f t="shared" si="57"/>
        <v>9.7642627981582315E-4</v>
      </c>
      <c r="J632" s="8">
        <v>387.5</v>
      </c>
      <c r="K632" s="8">
        <f t="shared" si="58"/>
        <v>1.1749347258485639E-2</v>
      </c>
      <c r="L632" s="8">
        <v>365988.79302978521</v>
      </c>
      <c r="M632" s="12">
        <f t="shared" si="59"/>
        <v>2.5407584113436112E-2</v>
      </c>
    </row>
    <row r="633" spans="1:13" ht="15.6" x14ac:dyDescent="0.3">
      <c r="A633" s="7">
        <v>44762</v>
      </c>
      <c r="B633" s="8">
        <v>1120.5</v>
      </c>
      <c r="C633" s="8">
        <f t="shared" si="54"/>
        <v>-1.052612988113957E-2</v>
      </c>
      <c r="D633" s="8">
        <v>50.15</v>
      </c>
      <c r="E633" s="8">
        <f t="shared" si="55"/>
        <v>3.9896269698775223E-4</v>
      </c>
      <c r="F633" s="8">
        <v>410</v>
      </c>
      <c r="G633" s="8">
        <f t="shared" si="56"/>
        <v>6.3544876864756114E-3</v>
      </c>
      <c r="H633" s="8">
        <v>5952.0555555555557</v>
      </c>
      <c r="I633" s="8">
        <f t="shared" si="57"/>
        <v>-4.6729840208100904E-3</v>
      </c>
      <c r="J633" s="8">
        <v>386.42</v>
      </c>
      <c r="K633" s="8">
        <f t="shared" si="58"/>
        <v>-2.7870967741935072E-3</v>
      </c>
      <c r="L633" s="8">
        <v>373436.26233673102</v>
      </c>
      <c r="M633" s="12">
        <f t="shared" si="59"/>
        <v>2.0348899881040085E-2</v>
      </c>
    </row>
    <row r="634" spans="1:13" ht="15.6" x14ac:dyDescent="0.3">
      <c r="A634" s="7">
        <v>44763</v>
      </c>
      <c r="B634" s="8">
        <v>1114.73</v>
      </c>
      <c r="C634" s="8">
        <f t="shared" si="54"/>
        <v>-5.1494868362338079E-3</v>
      </c>
      <c r="D634" s="8">
        <v>48.16</v>
      </c>
      <c r="E634" s="8">
        <f t="shared" si="55"/>
        <v>-3.9680957128614198E-2</v>
      </c>
      <c r="F634" s="8">
        <v>409.13703703703698</v>
      </c>
      <c r="G634" s="8">
        <f t="shared" si="56"/>
        <v>-2.1047877145439621E-3</v>
      </c>
      <c r="H634" s="8">
        <v>5902</v>
      </c>
      <c r="I634" s="8">
        <f t="shared" si="57"/>
        <v>-8.4097930686877712E-3</v>
      </c>
      <c r="J634" s="8">
        <v>380</v>
      </c>
      <c r="K634" s="8">
        <f t="shared" si="58"/>
        <v>-1.6614046891982856E-2</v>
      </c>
      <c r="L634" s="8">
        <v>382696.94490769878</v>
      </c>
      <c r="M634" s="12">
        <f t="shared" si="59"/>
        <v>2.4798562713273194E-2</v>
      </c>
    </row>
    <row r="635" spans="1:13" ht="15.6" x14ac:dyDescent="0.3">
      <c r="A635" s="7">
        <v>44764</v>
      </c>
      <c r="B635" s="8">
        <v>1125.22</v>
      </c>
      <c r="C635" s="8">
        <f t="shared" si="54"/>
        <v>9.4103504884590974E-3</v>
      </c>
      <c r="D635" s="8">
        <v>47.55</v>
      </c>
      <c r="E635" s="8">
        <f t="shared" si="55"/>
        <v>-1.2666112956810621E-2</v>
      </c>
      <c r="F635" s="8">
        <v>410</v>
      </c>
      <c r="G635" s="8">
        <f t="shared" si="56"/>
        <v>2.1092271900206997E-3</v>
      </c>
      <c r="H635" s="8">
        <v>5950.7285185185183</v>
      </c>
      <c r="I635" s="8">
        <f t="shared" si="57"/>
        <v>8.2562721990034373E-3</v>
      </c>
      <c r="J635" s="8">
        <v>379.92</v>
      </c>
      <c r="K635" s="8">
        <f t="shared" si="58"/>
        <v>-2.1052631578943179E-4</v>
      </c>
      <c r="L635" s="8">
        <v>388741.80602213001</v>
      </c>
      <c r="M635" s="12">
        <f t="shared" si="59"/>
        <v>1.5795425583784495E-2</v>
      </c>
    </row>
    <row r="636" spans="1:13" ht="15.6" x14ac:dyDescent="0.3">
      <c r="A636" s="7">
        <v>44767</v>
      </c>
      <c r="B636" s="8">
        <v>1119.08</v>
      </c>
      <c r="C636" s="8">
        <f t="shared" si="54"/>
        <v>-5.4567106876878295E-3</v>
      </c>
      <c r="D636" s="8">
        <v>47.89</v>
      </c>
      <c r="E636" s="8">
        <f t="shared" si="55"/>
        <v>7.150368033648863E-3</v>
      </c>
      <c r="F636" s="8">
        <v>409.56851851851849</v>
      </c>
      <c r="G636" s="8">
        <f t="shared" si="56"/>
        <v>-1.052393857271981E-3</v>
      </c>
      <c r="H636" s="8">
        <v>5935.2146296296296</v>
      </c>
      <c r="I636" s="8">
        <f t="shared" si="57"/>
        <v>-2.6070570755513133E-3</v>
      </c>
      <c r="J636" s="8">
        <v>380</v>
      </c>
      <c r="K636" s="8">
        <f t="shared" si="58"/>
        <v>2.105706464518427E-4</v>
      </c>
      <c r="L636" s="8">
        <v>388029.20690917969</v>
      </c>
      <c r="M636" s="12">
        <f t="shared" si="59"/>
        <v>-1.8330910180258753E-3</v>
      </c>
    </row>
    <row r="637" spans="1:13" ht="15.6" x14ac:dyDescent="0.3">
      <c r="A637" s="7">
        <v>44768</v>
      </c>
      <c r="B637" s="8">
        <v>1080.54</v>
      </c>
      <c r="C637" s="8">
        <f t="shared" si="54"/>
        <v>-3.4439003467133689E-2</v>
      </c>
      <c r="D637" s="8">
        <v>48.42</v>
      </c>
      <c r="E637" s="8">
        <f t="shared" si="55"/>
        <v>1.1067028607224914E-2</v>
      </c>
      <c r="F637" s="8">
        <v>409.85617283950609</v>
      </c>
      <c r="G637" s="8">
        <f t="shared" si="56"/>
        <v>7.0233503792746423E-4</v>
      </c>
      <c r="H637" s="8">
        <v>5998.13</v>
      </c>
      <c r="I637" s="8">
        <f t="shared" si="57"/>
        <v>1.0600353027889838E-2</v>
      </c>
      <c r="J637" s="8">
        <v>380.11</v>
      </c>
      <c r="K637" s="8">
        <f t="shared" si="58"/>
        <v>2.8947368421056223E-4</v>
      </c>
      <c r="L637" s="8">
        <v>392052.17094457889</v>
      </c>
      <c r="M637" s="12">
        <f t="shared" si="59"/>
        <v>1.0367683575790201E-2</v>
      </c>
    </row>
    <row r="638" spans="1:13" ht="15.6" x14ac:dyDescent="0.3">
      <c r="A638" s="7">
        <v>44769</v>
      </c>
      <c r="B638" s="8">
        <v>1026.0999999999999</v>
      </c>
      <c r="C638" s="8">
        <f t="shared" si="54"/>
        <v>-5.0382216299257827E-2</v>
      </c>
      <c r="D638" s="8">
        <v>48.03</v>
      </c>
      <c r="E638" s="8">
        <f t="shared" si="55"/>
        <v>-8.0545229244114117E-3</v>
      </c>
      <c r="F638" s="8">
        <v>409.80823045267488</v>
      </c>
      <c r="G638" s="8">
        <f t="shared" si="56"/>
        <v>-1.1697368493699184E-4</v>
      </c>
      <c r="H638" s="8">
        <v>5890</v>
      </c>
      <c r="I638" s="8">
        <f t="shared" si="57"/>
        <v>-1.8027285170544839E-2</v>
      </c>
      <c r="J638" s="8">
        <v>376.15</v>
      </c>
      <c r="K638" s="8">
        <f t="shared" si="58"/>
        <v>-1.0418036884059973E-2</v>
      </c>
      <c r="L638" s="8">
        <v>397590.58103415929</v>
      </c>
      <c r="M638" s="12">
        <f t="shared" si="59"/>
        <v>1.4126717054611894E-2</v>
      </c>
    </row>
    <row r="639" spans="1:13" ht="15.6" x14ac:dyDescent="0.3">
      <c r="A639" s="7">
        <v>44770</v>
      </c>
      <c r="B639" s="8">
        <v>951.42</v>
      </c>
      <c r="C639" s="8">
        <f t="shared" si="54"/>
        <v>-7.27804307572361E-2</v>
      </c>
      <c r="D639" s="8">
        <v>48.32</v>
      </c>
      <c r="E639" s="8">
        <f t="shared" si="55"/>
        <v>6.0378929835519287E-3</v>
      </c>
      <c r="F639" s="8">
        <v>410</v>
      </c>
      <c r="G639" s="8">
        <f t="shared" si="56"/>
        <v>4.6794947752341111E-4</v>
      </c>
      <c r="H639" s="8">
        <v>6059.376666666667</v>
      </c>
      <c r="I639" s="8">
        <f t="shared" si="57"/>
        <v>2.8756649688738031E-2</v>
      </c>
      <c r="J639" s="8">
        <v>380.01</v>
      </c>
      <c r="K639" s="8">
        <f t="shared" si="58"/>
        <v>1.0261863618237442E-2</v>
      </c>
      <c r="L639" s="8">
        <v>411758.08648681641</v>
      </c>
      <c r="M639" s="12">
        <f t="shared" si="59"/>
        <v>3.5633403124909306E-2</v>
      </c>
    </row>
    <row r="640" spans="1:13" ht="15.6" x14ac:dyDescent="0.3">
      <c r="A640" s="7">
        <v>44771</v>
      </c>
      <c r="B640" s="8">
        <v>994.6</v>
      </c>
      <c r="C640" s="8">
        <f t="shared" si="54"/>
        <v>4.5384793256395772E-2</v>
      </c>
      <c r="D640" s="8">
        <v>47.66</v>
      </c>
      <c r="E640" s="8">
        <f t="shared" si="55"/>
        <v>-1.365894039735107E-2</v>
      </c>
      <c r="F640" s="8">
        <v>409.18955761316869</v>
      </c>
      <c r="G640" s="8">
        <f t="shared" si="56"/>
        <v>-1.9766887483690537E-3</v>
      </c>
      <c r="H640" s="8">
        <v>6058.4691666666668</v>
      </c>
      <c r="I640" s="8">
        <f t="shared" si="57"/>
        <v>-1.497678804145841E-4</v>
      </c>
      <c r="J640" s="8">
        <v>389.98</v>
      </c>
      <c r="K640" s="8">
        <f t="shared" si="58"/>
        <v>2.6236151680219016E-2</v>
      </c>
      <c r="L640" s="8">
        <v>422919.70509704569</v>
      </c>
      <c r="M640" s="12">
        <f t="shared" si="59"/>
        <v>2.7107223820330862E-2</v>
      </c>
    </row>
    <row r="641" spans="1:13" ht="15.6" x14ac:dyDescent="0.3">
      <c r="A641" s="7">
        <v>44774</v>
      </c>
      <c r="B641" s="8">
        <v>1023.9</v>
      </c>
      <c r="C641" s="8">
        <f t="shared" si="54"/>
        <v>2.9459079026744373E-2</v>
      </c>
      <c r="D641" s="8">
        <v>47.66</v>
      </c>
      <c r="E641" s="8">
        <f t="shared" si="55"/>
        <v>0</v>
      </c>
      <c r="F641" s="8">
        <v>403</v>
      </c>
      <c r="G641" s="8">
        <f t="shared" si="56"/>
        <v>-1.5126382132703509E-2</v>
      </c>
      <c r="H641" s="8">
        <v>6290</v>
      </c>
      <c r="I641" s="8">
        <f t="shared" si="57"/>
        <v>3.8216062005762441E-2</v>
      </c>
      <c r="J641" s="8">
        <v>388.5</v>
      </c>
      <c r="K641" s="8">
        <f t="shared" si="58"/>
        <v>-3.7950664136622856E-3</v>
      </c>
      <c r="L641" s="8">
        <v>365740.75</v>
      </c>
      <c r="M641" s="12">
        <f t="shared" si="59"/>
        <v>-0.13520049883683019</v>
      </c>
    </row>
    <row r="642" spans="1:13" ht="15.6" x14ac:dyDescent="0.3">
      <c r="A642" s="7">
        <v>44775</v>
      </c>
      <c r="B642" s="8">
        <v>1041</v>
      </c>
      <c r="C642" s="8">
        <f t="shared" si="54"/>
        <v>1.670084969235279E-2</v>
      </c>
      <c r="D642" s="8">
        <v>48.5</v>
      </c>
      <c r="E642" s="8">
        <f t="shared" si="55"/>
        <v>1.7624842635333687E-2</v>
      </c>
      <c r="F642" s="8">
        <v>413.95</v>
      </c>
      <c r="G642" s="8">
        <f t="shared" si="56"/>
        <v>2.7171215880893274E-2</v>
      </c>
      <c r="H642" s="8">
        <v>5994.5</v>
      </c>
      <c r="I642" s="8">
        <f t="shared" si="57"/>
        <v>-4.6979332273449921E-2</v>
      </c>
      <c r="J642" s="8">
        <v>394</v>
      </c>
      <c r="K642" s="8">
        <f t="shared" si="58"/>
        <v>1.4157014157014158E-2</v>
      </c>
      <c r="L642" s="8">
        <v>423470.01497253397</v>
      </c>
      <c r="M642" s="12">
        <f t="shared" si="59"/>
        <v>0.15784203694156029</v>
      </c>
    </row>
    <row r="643" spans="1:13" ht="15.6" x14ac:dyDescent="0.3">
      <c r="A643" s="7">
        <v>44776</v>
      </c>
      <c r="B643" s="8">
        <v>1058.69</v>
      </c>
      <c r="C643" s="8">
        <f t="shared" si="54"/>
        <v>1.6993275696445778E-2</v>
      </c>
      <c r="D643" s="8">
        <v>49.8</v>
      </c>
      <c r="E643" s="8">
        <f t="shared" si="55"/>
        <v>2.6804123711340149E-2</v>
      </c>
      <c r="F643" s="8">
        <v>410.11</v>
      </c>
      <c r="G643" s="8">
        <f t="shared" si="56"/>
        <v>-9.2764826669887064E-3</v>
      </c>
      <c r="H643" s="8">
        <v>6170</v>
      </c>
      <c r="I643" s="8">
        <f t="shared" si="57"/>
        <v>2.9276837100675621E-2</v>
      </c>
      <c r="J643" s="8">
        <v>390.01</v>
      </c>
      <c r="K643" s="8">
        <f t="shared" si="58"/>
        <v>-1.0126903553299515E-2</v>
      </c>
      <c r="L643" s="8">
        <v>418931.40536499018</v>
      </c>
      <c r="M643" s="12">
        <f t="shared" si="59"/>
        <v>-1.0717664644657706E-2</v>
      </c>
    </row>
    <row r="644" spans="1:13" ht="15.6" x14ac:dyDescent="0.3">
      <c r="A644" s="7">
        <v>44777</v>
      </c>
      <c r="B644" s="8">
        <v>1075.8599999999999</v>
      </c>
      <c r="C644" s="8">
        <f t="shared" ref="C644:C707" si="60">(B644-B643)/B643</f>
        <v>1.6218156400834849E-2</v>
      </c>
      <c r="D644" s="8">
        <v>52.23</v>
      </c>
      <c r="E644" s="8">
        <f t="shared" ref="E644:E707" si="61">(D644-D643)/D643</f>
        <v>4.8795180722891567E-2</v>
      </c>
      <c r="F644" s="8">
        <v>413.49</v>
      </c>
      <c r="G644" s="8">
        <f t="shared" ref="G644:G707" si="62">(F644-F643)/F643</f>
        <v>8.2416912535661045E-3</v>
      </c>
      <c r="H644" s="8">
        <v>6149.9</v>
      </c>
      <c r="I644" s="8">
        <f t="shared" ref="I644:I707" si="63">(H644-H643)/H643</f>
        <v>-3.2576985413290704E-3</v>
      </c>
      <c r="J644" s="8">
        <v>399.96</v>
      </c>
      <c r="K644" s="8">
        <f t="shared" ref="K644:K707" si="64">(J644-J643)/J643</f>
        <v>2.5512166354708824E-2</v>
      </c>
      <c r="L644" s="8">
        <v>408493.3890838623</v>
      </c>
      <c r="M644" s="12">
        <f t="shared" ref="M644:M707" si="65">(L644-L643)/L643</f>
        <v>-2.4915812344108803E-2</v>
      </c>
    </row>
    <row r="645" spans="1:13" ht="15.6" x14ac:dyDescent="0.3">
      <c r="A645" s="7">
        <v>44778</v>
      </c>
      <c r="B645" s="8">
        <v>1079.95</v>
      </c>
      <c r="C645" s="8">
        <f t="shared" si="60"/>
        <v>3.8016098748909206E-3</v>
      </c>
      <c r="D645" s="8">
        <v>53.04</v>
      </c>
      <c r="E645" s="8">
        <f t="shared" si="61"/>
        <v>1.5508328546812221E-2</v>
      </c>
      <c r="F645" s="8">
        <v>410</v>
      </c>
      <c r="G645" s="8">
        <f t="shared" si="62"/>
        <v>-8.4403492224721498E-3</v>
      </c>
      <c r="H645" s="8">
        <v>6185</v>
      </c>
      <c r="I645" s="8">
        <f t="shared" si="63"/>
        <v>5.7074098765834188E-3</v>
      </c>
      <c r="J645" s="8">
        <v>399.96</v>
      </c>
      <c r="K645" s="8">
        <f t="shared" si="64"/>
        <v>0</v>
      </c>
      <c r="L645" s="8">
        <v>399611.65468200669</v>
      </c>
      <c r="M645" s="12">
        <f t="shared" si="65"/>
        <v>-2.1742663747324996E-2</v>
      </c>
    </row>
    <row r="646" spans="1:13" ht="15.6" x14ac:dyDescent="0.3">
      <c r="A646" s="7">
        <v>44783</v>
      </c>
      <c r="B646" s="8">
        <v>1070.2</v>
      </c>
      <c r="C646" s="8">
        <f t="shared" si="60"/>
        <v>-9.0281957498032309E-3</v>
      </c>
      <c r="D646" s="8">
        <v>52.9</v>
      </c>
      <c r="E646" s="8">
        <f t="shared" si="61"/>
        <v>-2.6395173453997089E-3</v>
      </c>
      <c r="F646" s="8">
        <v>412.74666666666673</v>
      </c>
      <c r="G646" s="8">
        <f t="shared" si="62"/>
        <v>6.6991869918700646E-3</v>
      </c>
      <c r="H646" s="8">
        <v>6055</v>
      </c>
      <c r="I646" s="8">
        <f t="shared" si="63"/>
        <v>-2.1018593371059015E-2</v>
      </c>
      <c r="J646" s="8">
        <v>399.6</v>
      </c>
      <c r="K646" s="8">
        <f t="shared" si="64"/>
        <v>-9.0009000900079217E-4</v>
      </c>
      <c r="L646" s="8">
        <v>402214.39453125</v>
      </c>
      <c r="M646" s="12">
        <f t="shared" si="65"/>
        <v>6.513173023730898E-3</v>
      </c>
    </row>
    <row r="647" spans="1:13" ht="15.6" x14ac:dyDescent="0.3">
      <c r="A647" s="7">
        <v>44784</v>
      </c>
      <c r="B647" s="8">
        <v>1054.02</v>
      </c>
      <c r="C647" s="8">
        <f t="shared" si="60"/>
        <v>-1.5118669407587425E-2</v>
      </c>
      <c r="D647" s="8">
        <v>52.9</v>
      </c>
      <c r="E647" s="8">
        <f t="shared" si="61"/>
        <v>0</v>
      </c>
      <c r="F647" s="8">
        <v>413.62416666666672</v>
      </c>
      <c r="G647" s="8">
        <f t="shared" si="62"/>
        <v>2.1260014213722645E-3</v>
      </c>
      <c r="H647" s="8">
        <v>6100</v>
      </c>
      <c r="I647" s="8">
        <f t="shared" si="63"/>
        <v>7.4318744838976049E-3</v>
      </c>
      <c r="J647" s="8">
        <v>398.99</v>
      </c>
      <c r="K647" s="8">
        <f t="shared" si="64"/>
        <v>-1.5265265265265607E-3</v>
      </c>
      <c r="L647" s="8">
        <v>395523.68920898438</v>
      </c>
      <c r="M647" s="12">
        <f t="shared" si="65"/>
        <v>-1.6634673977949318E-2</v>
      </c>
    </row>
    <row r="648" spans="1:13" ht="15.6" x14ac:dyDescent="0.3">
      <c r="A648" s="7">
        <v>44785</v>
      </c>
      <c r="B648" s="8">
        <v>1063.79</v>
      </c>
      <c r="C648" s="8">
        <f t="shared" si="60"/>
        <v>9.2692738278210875E-3</v>
      </c>
      <c r="D648" s="8">
        <v>53.57</v>
      </c>
      <c r="E648" s="8">
        <f t="shared" si="61"/>
        <v>1.2665406427221205E-2</v>
      </c>
      <c r="F648" s="8">
        <v>414.75</v>
      </c>
      <c r="G648" s="8">
        <f t="shared" si="62"/>
        <v>2.7218751322152976E-3</v>
      </c>
      <c r="H648" s="8">
        <v>5900</v>
      </c>
      <c r="I648" s="8">
        <f t="shared" si="63"/>
        <v>-3.2786885245901641E-2</v>
      </c>
      <c r="J648" s="8">
        <v>403.1</v>
      </c>
      <c r="K648" s="8">
        <f t="shared" si="64"/>
        <v>1.0301010050377236E-2</v>
      </c>
      <c r="L648" s="8">
        <v>394432.98013488762</v>
      </c>
      <c r="M648" s="12">
        <f t="shared" si="65"/>
        <v>-2.757632738201054E-3</v>
      </c>
    </row>
    <row r="649" spans="1:13" ht="15.6" x14ac:dyDescent="0.3">
      <c r="A649" s="7">
        <v>44788</v>
      </c>
      <c r="B649" s="8">
        <v>1048.08</v>
      </c>
      <c r="C649" s="8">
        <f t="shared" si="60"/>
        <v>-1.4767952321416856E-2</v>
      </c>
      <c r="D649" s="8">
        <v>53.58</v>
      </c>
      <c r="E649" s="8">
        <f t="shared" si="61"/>
        <v>1.866716445771516E-4</v>
      </c>
      <c r="F649" s="8">
        <v>417</v>
      </c>
      <c r="G649" s="8">
        <f t="shared" si="62"/>
        <v>5.4249547920433997E-3</v>
      </c>
      <c r="H649" s="8">
        <v>6150</v>
      </c>
      <c r="I649" s="8">
        <f t="shared" si="63"/>
        <v>4.2372881355932202E-2</v>
      </c>
      <c r="J649" s="8">
        <v>417.98</v>
      </c>
      <c r="K649" s="8">
        <f t="shared" si="64"/>
        <v>3.6913917142148339E-2</v>
      </c>
      <c r="L649" s="8">
        <v>383179.15612426773</v>
      </c>
      <c r="M649" s="12">
        <f t="shared" si="65"/>
        <v>-2.8531650692016998E-2</v>
      </c>
    </row>
    <row r="650" spans="1:13" ht="15.6" x14ac:dyDescent="0.3">
      <c r="A650" s="7">
        <v>44789</v>
      </c>
      <c r="B650" s="8">
        <v>1040.81</v>
      </c>
      <c r="C650" s="8">
        <f t="shared" si="60"/>
        <v>-6.9364933974505596E-3</v>
      </c>
      <c r="D650" s="8">
        <v>56.34</v>
      </c>
      <c r="E650" s="8">
        <f t="shared" si="61"/>
        <v>5.1511758118701102E-2</v>
      </c>
      <c r="F650" s="8">
        <v>417</v>
      </c>
      <c r="G650" s="8">
        <f t="shared" si="62"/>
        <v>0</v>
      </c>
      <c r="H650" s="8">
        <v>6016.666666666667</v>
      </c>
      <c r="I650" s="8">
        <f t="shared" si="63"/>
        <v>-2.1680216802167973E-2</v>
      </c>
      <c r="J650" s="8">
        <v>416.87</v>
      </c>
      <c r="K650" s="8">
        <f t="shared" si="64"/>
        <v>-2.6556294559548629E-3</v>
      </c>
      <c r="L650" s="8">
        <v>379021.48956298828</v>
      </c>
      <c r="M650" s="12">
        <f t="shared" si="65"/>
        <v>-1.0850450748242384E-2</v>
      </c>
    </row>
    <row r="651" spans="1:13" ht="15.6" x14ac:dyDescent="0.3">
      <c r="A651" s="7">
        <v>44790</v>
      </c>
      <c r="B651" s="8">
        <v>1016.47</v>
      </c>
      <c r="C651" s="8">
        <f t="shared" si="60"/>
        <v>-2.3385632344039661E-2</v>
      </c>
      <c r="D651" s="8">
        <v>56.34</v>
      </c>
      <c r="E651" s="8">
        <f t="shared" si="61"/>
        <v>0</v>
      </c>
      <c r="F651" s="8">
        <v>410</v>
      </c>
      <c r="G651" s="8">
        <f t="shared" si="62"/>
        <v>-1.6786570743405275E-2</v>
      </c>
      <c r="H651" s="8">
        <v>6000</v>
      </c>
      <c r="I651" s="8">
        <f t="shared" si="63"/>
        <v>-2.7700831024931251E-3</v>
      </c>
      <c r="J651" s="8">
        <v>415.44</v>
      </c>
      <c r="K651" s="8">
        <f t="shared" si="64"/>
        <v>-3.4303260009115716E-3</v>
      </c>
      <c r="L651" s="8">
        <v>375648.01967590302</v>
      </c>
      <c r="M651" s="12">
        <f t="shared" si="65"/>
        <v>-8.9004712924717518E-3</v>
      </c>
    </row>
    <row r="652" spans="1:13" ht="15.6" x14ac:dyDescent="0.3">
      <c r="A652" s="7">
        <v>44791</v>
      </c>
      <c r="B652" s="8">
        <v>1000.31</v>
      </c>
      <c r="C652" s="8">
        <f t="shared" si="60"/>
        <v>-1.5898157348470769E-2</v>
      </c>
      <c r="D652" s="8">
        <v>55.510000000000012</v>
      </c>
      <c r="E652" s="8">
        <f t="shared" si="61"/>
        <v>-1.4731984380546523E-2</v>
      </c>
      <c r="F652" s="8">
        <v>410</v>
      </c>
      <c r="G652" s="8">
        <f t="shared" si="62"/>
        <v>0</v>
      </c>
      <c r="H652" s="8">
        <v>5992.916666666667</v>
      </c>
      <c r="I652" s="8">
        <f t="shared" si="63"/>
        <v>-1.180555555555505E-3</v>
      </c>
      <c r="J652" s="8">
        <v>412.16</v>
      </c>
      <c r="K652" s="8">
        <f t="shared" si="64"/>
        <v>-7.8952435971499438E-3</v>
      </c>
      <c r="L652" s="8">
        <v>374468.31367301202</v>
      </c>
      <c r="M652" s="12">
        <f t="shared" si="65"/>
        <v>-3.1404558019733943E-3</v>
      </c>
    </row>
    <row r="653" spans="1:13" ht="15.6" x14ac:dyDescent="0.3">
      <c r="A653" s="7">
        <v>44792</v>
      </c>
      <c r="B653" s="8">
        <v>1014.21</v>
      </c>
      <c r="C653" s="8">
        <f t="shared" si="60"/>
        <v>1.3895692335376126E-2</v>
      </c>
      <c r="D653" s="8">
        <v>55.5</v>
      </c>
      <c r="E653" s="8">
        <f t="shared" si="61"/>
        <v>-1.8014772113154781E-4</v>
      </c>
      <c r="F653" s="8">
        <v>410</v>
      </c>
      <c r="G653" s="8">
        <f t="shared" si="62"/>
        <v>0</v>
      </c>
      <c r="H653" s="8">
        <v>6000</v>
      </c>
      <c r="I653" s="8">
        <f t="shared" si="63"/>
        <v>1.1819509142737448E-3</v>
      </c>
      <c r="J653" s="8">
        <v>417.5</v>
      </c>
      <c r="K653" s="8">
        <f t="shared" si="64"/>
        <v>1.2956133540372609E-2</v>
      </c>
      <c r="L653" s="8">
        <v>375122.32409301773</v>
      </c>
      <c r="M653" s="12">
        <f t="shared" si="65"/>
        <v>1.7465040328533542E-3</v>
      </c>
    </row>
    <row r="654" spans="1:13" ht="15.6" x14ac:dyDescent="0.3">
      <c r="A654" s="7">
        <v>44795</v>
      </c>
      <c r="B654" s="8">
        <v>1036.49</v>
      </c>
      <c r="C654" s="8">
        <f t="shared" si="60"/>
        <v>2.1967837035722356E-2</v>
      </c>
      <c r="D654" s="8">
        <v>53.86</v>
      </c>
      <c r="E654" s="8">
        <f t="shared" si="61"/>
        <v>-2.954954954954956E-2</v>
      </c>
      <c r="F654" s="8">
        <v>410.5</v>
      </c>
      <c r="G654" s="8">
        <f t="shared" si="62"/>
        <v>1.2195121951219512E-3</v>
      </c>
      <c r="H654" s="8">
        <v>5955</v>
      </c>
      <c r="I654" s="8">
        <f t="shared" si="63"/>
        <v>-7.4999999999999997E-3</v>
      </c>
      <c r="J654" s="8">
        <v>417.33</v>
      </c>
      <c r="K654" s="8">
        <f t="shared" si="64"/>
        <v>-4.071856287425531E-4</v>
      </c>
      <c r="L654" s="8">
        <v>371766.28207397461</v>
      </c>
      <c r="M654" s="12">
        <f t="shared" si="65"/>
        <v>-8.9465270486299622E-3</v>
      </c>
    </row>
    <row r="655" spans="1:13" ht="15.6" x14ac:dyDescent="0.3">
      <c r="A655" s="7">
        <v>44796</v>
      </c>
      <c r="B655" s="8">
        <v>1047.17</v>
      </c>
      <c r="C655" s="8">
        <f t="shared" si="60"/>
        <v>1.0304006792154352E-2</v>
      </c>
      <c r="D655" s="8">
        <v>53.48</v>
      </c>
      <c r="E655" s="8">
        <f t="shared" si="61"/>
        <v>-7.0553286297809614E-3</v>
      </c>
      <c r="F655" s="8">
        <v>407.83333333333331</v>
      </c>
      <c r="G655" s="8">
        <f t="shared" si="62"/>
        <v>-6.4961429151441791E-3</v>
      </c>
      <c r="H655" s="8">
        <v>6197</v>
      </c>
      <c r="I655" s="8">
        <f t="shared" si="63"/>
        <v>4.0638119227539883E-2</v>
      </c>
      <c r="J655" s="8">
        <v>413.15</v>
      </c>
      <c r="K655" s="8">
        <f t="shared" si="64"/>
        <v>-1.0016054441329421E-2</v>
      </c>
      <c r="L655" s="8">
        <v>374601.26514038071</v>
      </c>
      <c r="M655" s="12">
        <f t="shared" si="65"/>
        <v>7.6257132588532913E-3</v>
      </c>
    </row>
    <row r="656" spans="1:13" ht="15.6" x14ac:dyDescent="0.3">
      <c r="A656" s="7">
        <v>44797</v>
      </c>
      <c r="B656" s="8">
        <v>1048.26</v>
      </c>
      <c r="C656" s="8">
        <f t="shared" si="60"/>
        <v>1.0409007133511446E-3</v>
      </c>
      <c r="D656" s="8">
        <v>52</v>
      </c>
      <c r="E656" s="8">
        <f t="shared" si="61"/>
        <v>-2.7673896783844371E-2</v>
      </c>
      <c r="F656" s="8">
        <v>403</v>
      </c>
      <c r="G656" s="8">
        <f t="shared" si="62"/>
        <v>-1.1851246424192843E-2</v>
      </c>
      <c r="H656" s="8">
        <v>6070</v>
      </c>
      <c r="I656" s="8">
        <f t="shared" si="63"/>
        <v>-2.049378731644344E-2</v>
      </c>
      <c r="J656" s="8">
        <v>409.77</v>
      </c>
      <c r="K656" s="8">
        <f t="shared" si="64"/>
        <v>-8.181048045504043E-3</v>
      </c>
      <c r="L656" s="8">
        <v>379097.81992309541</v>
      </c>
      <c r="M656" s="12">
        <f t="shared" si="65"/>
        <v>1.2003576071825664E-2</v>
      </c>
    </row>
    <row r="657" spans="1:13" ht="15.6" x14ac:dyDescent="0.3">
      <c r="A657" s="7">
        <v>44798</v>
      </c>
      <c r="B657" s="8">
        <v>1040.49</v>
      </c>
      <c r="C657" s="8">
        <f t="shared" si="60"/>
        <v>-7.4122832121801671E-3</v>
      </c>
      <c r="D657" s="8">
        <v>50.77</v>
      </c>
      <c r="E657" s="8">
        <f t="shared" si="61"/>
        <v>-2.3653846153846095E-2</v>
      </c>
      <c r="F657" s="8">
        <v>407.70833333333331</v>
      </c>
      <c r="G657" s="8">
        <f t="shared" si="62"/>
        <v>1.1683209263854378E-2</v>
      </c>
      <c r="H657" s="8">
        <v>6039.2550000000001</v>
      </c>
      <c r="I657" s="8">
        <f t="shared" si="63"/>
        <v>-5.0650741350905916E-3</v>
      </c>
      <c r="J657" s="8">
        <v>408</v>
      </c>
      <c r="K657" s="8">
        <f t="shared" si="64"/>
        <v>-4.3194963028039676E-3</v>
      </c>
      <c r="L657" s="8">
        <v>381069.35477813712</v>
      </c>
      <c r="M657" s="12">
        <f t="shared" si="65"/>
        <v>5.2005966571943381E-3</v>
      </c>
    </row>
    <row r="658" spans="1:13" ht="15.6" x14ac:dyDescent="0.3">
      <c r="A658" s="7">
        <v>44799</v>
      </c>
      <c r="B658" s="8">
        <v>1026.33</v>
      </c>
      <c r="C658" s="8">
        <f t="shared" si="60"/>
        <v>-1.3608972695556979E-2</v>
      </c>
      <c r="D658" s="8">
        <v>50.92</v>
      </c>
      <c r="E658" s="8">
        <f t="shared" si="61"/>
        <v>2.9545006893834662E-3</v>
      </c>
      <c r="F658" s="8">
        <v>410</v>
      </c>
      <c r="G658" s="8">
        <f t="shared" si="62"/>
        <v>5.6208482370976448E-3</v>
      </c>
      <c r="H658" s="8">
        <v>6100</v>
      </c>
      <c r="I658" s="8">
        <f t="shared" si="63"/>
        <v>1.0058359847365261E-2</v>
      </c>
      <c r="J658" s="8">
        <v>395.38</v>
      </c>
      <c r="K658" s="8">
        <f t="shared" si="64"/>
        <v>-3.093137254901962E-2</v>
      </c>
      <c r="L658" s="8">
        <v>380379.51524719218</v>
      </c>
      <c r="M658" s="12">
        <f t="shared" si="65"/>
        <v>-1.8102729130411786E-3</v>
      </c>
    </row>
    <row r="659" spans="1:13" ht="15.6" x14ac:dyDescent="0.3">
      <c r="A659" s="7">
        <v>44802</v>
      </c>
      <c r="B659" s="8">
        <v>1020.09</v>
      </c>
      <c r="C659" s="8">
        <f t="shared" si="60"/>
        <v>-6.0799158165501313E-3</v>
      </c>
      <c r="D659" s="8">
        <v>50.92</v>
      </c>
      <c r="E659" s="8">
        <f t="shared" si="61"/>
        <v>0</v>
      </c>
      <c r="F659" s="8">
        <v>410</v>
      </c>
      <c r="G659" s="8">
        <f t="shared" si="62"/>
        <v>0</v>
      </c>
      <c r="H659" s="8">
        <v>5790.02</v>
      </c>
      <c r="I659" s="8">
        <f t="shared" si="63"/>
        <v>-5.0816393442622877E-2</v>
      </c>
      <c r="J659" s="8">
        <v>400</v>
      </c>
      <c r="K659" s="8">
        <f t="shared" si="64"/>
        <v>1.1684961303050242E-2</v>
      </c>
      <c r="L659" s="8">
        <v>381842.86915577197</v>
      </c>
      <c r="M659" s="12">
        <f t="shared" si="65"/>
        <v>3.8470891568091574E-3</v>
      </c>
    </row>
    <row r="660" spans="1:13" ht="15.6" x14ac:dyDescent="0.3">
      <c r="A660" s="7">
        <v>44803</v>
      </c>
      <c r="B660" s="8">
        <v>991.43</v>
      </c>
      <c r="C660" s="8">
        <f t="shared" si="60"/>
        <v>-2.8095560195669091E-2</v>
      </c>
      <c r="D660" s="8">
        <v>52.03</v>
      </c>
      <c r="E660" s="8">
        <f t="shared" si="61"/>
        <v>2.1798900235663773E-2</v>
      </c>
      <c r="F660" s="8">
        <v>409</v>
      </c>
      <c r="G660" s="8">
        <f t="shared" si="62"/>
        <v>-2.4390243902439024E-3</v>
      </c>
      <c r="H660" s="8">
        <v>5799.99</v>
      </c>
      <c r="I660" s="8">
        <f t="shared" si="63"/>
        <v>1.7219284216633698E-3</v>
      </c>
      <c r="J660" s="8">
        <v>400</v>
      </c>
      <c r="K660" s="8">
        <f t="shared" si="64"/>
        <v>0</v>
      </c>
      <c r="L660" s="8">
        <v>382119.58917236328</v>
      </c>
      <c r="M660" s="12">
        <f t="shared" si="65"/>
        <v>7.2469604369754974E-4</v>
      </c>
    </row>
    <row r="661" spans="1:13" ht="15.6" x14ac:dyDescent="0.3">
      <c r="A661" s="7">
        <v>44804</v>
      </c>
      <c r="B661" s="8">
        <v>979.82</v>
      </c>
      <c r="C661" s="8">
        <f t="shared" si="60"/>
        <v>-1.1710357766054991E-2</v>
      </c>
      <c r="D661" s="8">
        <v>53.93</v>
      </c>
      <c r="E661" s="8">
        <f t="shared" si="61"/>
        <v>3.6517393811262705E-2</v>
      </c>
      <c r="F661" s="8">
        <v>411.55666666666667</v>
      </c>
      <c r="G661" s="8">
        <f t="shared" si="62"/>
        <v>6.2510187449062882E-3</v>
      </c>
      <c r="H661" s="8">
        <v>5799.99</v>
      </c>
      <c r="I661" s="8">
        <f t="shared" si="63"/>
        <v>0</v>
      </c>
      <c r="J661" s="8">
        <v>402.43</v>
      </c>
      <c r="K661" s="8">
        <f t="shared" si="64"/>
        <v>6.075000000000017E-3</v>
      </c>
      <c r="L661" s="8">
        <v>376473.45595947281</v>
      </c>
      <c r="M661" s="12">
        <f t="shared" si="65"/>
        <v>-1.4775827706502809E-2</v>
      </c>
    </row>
    <row r="662" spans="1:13" ht="15.6" x14ac:dyDescent="0.3">
      <c r="A662" s="7">
        <v>44805</v>
      </c>
      <c r="B662" s="8">
        <v>980.22</v>
      </c>
      <c r="C662" s="8">
        <f t="shared" si="60"/>
        <v>4.0823824784141704E-4</v>
      </c>
      <c r="D662" s="8">
        <v>55.5</v>
      </c>
      <c r="E662" s="8">
        <f t="shared" si="61"/>
        <v>2.9111811607639537E-2</v>
      </c>
      <c r="F662" s="8">
        <v>412.78166666666658</v>
      </c>
      <c r="G662" s="8">
        <f t="shared" si="62"/>
        <v>2.976503843131952E-3</v>
      </c>
      <c r="H662" s="8">
        <v>5729</v>
      </c>
      <c r="I662" s="8">
        <f t="shared" si="63"/>
        <v>-1.2239676275303885E-2</v>
      </c>
      <c r="J662" s="8">
        <v>404.83</v>
      </c>
      <c r="K662" s="8">
        <f t="shared" si="64"/>
        <v>5.9637700966627171E-3</v>
      </c>
      <c r="L662" s="8">
        <v>370367.77984802239</v>
      </c>
      <c r="M662" s="12">
        <f t="shared" si="65"/>
        <v>-1.621807863157208E-2</v>
      </c>
    </row>
    <row r="663" spans="1:13" ht="15.6" x14ac:dyDescent="0.3">
      <c r="A663" s="7">
        <v>44806</v>
      </c>
      <c r="B663" s="8">
        <v>976.22</v>
      </c>
      <c r="C663" s="8">
        <f t="shared" si="60"/>
        <v>-4.0807165738303642E-3</v>
      </c>
      <c r="D663" s="8">
        <v>54.11</v>
      </c>
      <c r="E663" s="8">
        <f t="shared" si="61"/>
        <v>-2.5045045045045056E-2</v>
      </c>
      <c r="F663" s="8">
        <v>415.67</v>
      </c>
      <c r="G663" s="8">
        <f t="shared" si="62"/>
        <v>6.9972422870850258E-3</v>
      </c>
      <c r="H663" s="8">
        <v>5764.99</v>
      </c>
      <c r="I663" s="8">
        <f t="shared" si="63"/>
        <v>6.2820736603246257E-3</v>
      </c>
      <c r="J663" s="8">
        <v>403.77</v>
      </c>
      <c r="K663" s="8">
        <f t="shared" si="64"/>
        <v>-2.6183830249734514E-3</v>
      </c>
      <c r="L663" s="8">
        <v>372223.46541198721</v>
      </c>
      <c r="M663" s="12">
        <f t="shared" si="65"/>
        <v>5.0103860674011493E-3</v>
      </c>
    </row>
    <row r="664" spans="1:13" ht="15.6" x14ac:dyDescent="0.3">
      <c r="A664" s="7">
        <v>44809</v>
      </c>
      <c r="B664" s="8">
        <v>977</v>
      </c>
      <c r="C664" s="8">
        <f t="shared" si="60"/>
        <v>7.990002253590099E-4</v>
      </c>
      <c r="D664" s="8">
        <v>53.53</v>
      </c>
      <c r="E664" s="8">
        <f t="shared" si="61"/>
        <v>-1.0718905932359976E-2</v>
      </c>
      <c r="F664" s="8">
        <v>414.9</v>
      </c>
      <c r="G664" s="8">
        <f t="shared" si="62"/>
        <v>-1.8524310149879439E-3</v>
      </c>
      <c r="H664" s="8">
        <v>5751.329999999999</v>
      </c>
      <c r="I664" s="8">
        <f t="shared" si="63"/>
        <v>-2.3694750554642359E-3</v>
      </c>
      <c r="J664" s="8">
        <v>401.24249999999989</v>
      </c>
      <c r="K664" s="8">
        <f t="shared" si="64"/>
        <v>-6.2597518389184157E-3</v>
      </c>
      <c r="L664" s="8">
        <v>373893.72087474819</v>
      </c>
      <c r="M664" s="12">
        <f t="shared" si="65"/>
        <v>4.4872384950591275E-3</v>
      </c>
    </row>
    <row r="665" spans="1:13" ht="15.6" x14ac:dyDescent="0.3">
      <c r="A665" s="7">
        <v>44810</v>
      </c>
      <c r="B665" s="8">
        <v>979</v>
      </c>
      <c r="C665" s="8">
        <f t="shared" si="60"/>
        <v>2.0470829068577278E-3</v>
      </c>
      <c r="D665" s="8">
        <v>52</v>
      </c>
      <c r="E665" s="8">
        <f t="shared" si="61"/>
        <v>-2.8582103493368226E-2</v>
      </c>
      <c r="F665" s="8">
        <v>415.28500000000003</v>
      </c>
      <c r="G665" s="8">
        <f t="shared" si="62"/>
        <v>9.2793444203434028E-4</v>
      </c>
      <c r="H665" s="8">
        <v>5759.08</v>
      </c>
      <c r="I665" s="8">
        <f t="shared" si="63"/>
        <v>1.3475144010169666E-3</v>
      </c>
      <c r="J665" s="8">
        <v>400.37</v>
      </c>
      <c r="K665" s="8">
        <f t="shared" si="64"/>
        <v>-2.1744954734353636E-3</v>
      </c>
      <c r="L665" s="8">
        <v>372217.55496582022</v>
      </c>
      <c r="M665" s="12">
        <f t="shared" si="65"/>
        <v>-4.483000958150552E-3</v>
      </c>
    </row>
    <row r="666" spans="1:13" ht="15.6" x14ac:dyDescent="0.3">
      <c r="A666" s="7">
        <v>44811</v>
      </c>
      <c r="B666" s="8">
        <v>973.13</v>
      </c>
      <c r="C666" s="8">
        <f t="shared" si="60"/>
        <v>-5.9959141981613942E-3</v>
      </c>
      <c r="D666" s="8">
        <v>51.37</v>
      </c>
      <c r="E666" s="8">
        <f t="shared" si="61"/>
        <v>-1.2115384615384665E-2</v>
      </c>
      <c r="F666" s="8">
        <v>415.09249999999997</v>
      </c>
      <c r="G666" s="8">
        <f t="shared" si="62"/>
        <v>-4.6353708898720707E-4</v>
      </c>
      <c r="H666" s="8">
        <v>5760</v>
      </c>
      <c r="I666" s="8">
        <f t="shared" si="63"/>
        <v>1.5974773748586108E-4</v>
      </c>
      <c r="J666" s="8">
        <v>396</v>
      </c>
      <c r="K666" s="8">
        <f t="shared" si="64"/>
        <v>-1.0914903714064502E-2</v>
      </c>
      <c r="L666" s="8">
        <v>380796.61083984381</v>
      </c>
      <c r="M666" s="12">
        <f t="shared" si="65"/>
        <v>2.304849881358062E-2</v>
      </c>
    </row>
    <row r="667" spans="1:13" ht="15.6" x14ac:dyDescent="0.3">
      <c r="A667" s="7">
        <v>44812</v>
      </c>
      <c r="B667" s="8">
        <v>977.93</v>
      </c>
      <c r="C667" s="8">
        <f t="shared" si="60"/>
        <v>4.9325372766228096E-3</v>
      </c>
      <c r="D667" s="8">
        <v>53.24</v>
      </c>
      <c r="E667" s="8">
        <f t="shared" si="61"/>
        <v>3.6402569593147839E-2</v>
      </c>
      <c r="F667" s="8">
        <v>408.87249999999989</v>
      </c>
      <c r="G667" s="8">
        <f t="shared" si="62"/>
        <v>-1.4984611863620963E-2</v>
      </c>
      <c r="H667" s="8">
        <v>5760</v>
      </c>
      <c r="I667" s="8">
        <f t="shared" si="63"/>
        <v>0</v>
      </c>
      <c r="J667" s="8">
        <v>397.84249999999997</v>
      </c>
      <c r="K667" s="8">
        <f t="shared" si="64"/>
        <v>4.6527777777777089E-3</v>
      </c>
      <c r="L667" s="8">
        <v>380884</v>
      </c>
      <c r="M667" s="12">
        <f t="shared" si="65"/>
        <v>2.2949038323491302E-4</v>
      </c>
    </row>
    <row r="668" spans="1:13" ht="15.6" x14ac:dyDescent="0.3">
      <c r="A668" s="7">
        <v>44813</v>
      </c>
      <c r="B668" s="8">
        <v>973</v>
      </c>
      <c r="C668" s="8">
        <f t="shared" si="60"/>
        <v>-5.0412606219258542E-3</v>
      </c>
      <c r="D668" s="8">
        <v>52.65</v>
      </c>
      <c r="E668" s="8">
        <f t="shared" si="61"/>
        <v>-1.1081893313298336E-2</v>
      </c>
      <c r="F668" s="8">
        <v>405.03874999999999</v>
      </c>
      <c r="G668" s="8">
        <f t="shared" si="62"/>
        <v>-9.3763948419125671E-3</v>
      </c>
      <c r="H668" s="8">
        <v>5760</v>
      </c>
      <c r="I668" s="8">
        <f t="shared" si="63"/>
        <v>0</v>
      </c>
      <c r="J668" s="8">
        <v>400</v>
      </c>
      <c r="K668" s="8">
        <f t="shared" si="64"/>
        <v>5.4230003079108625E-3</v>
      </c>
      <c r="L668" s="8">
        <v>382712.58911132813</v>
      </c>
      <c r="M668" s="12">
        <f t="shared" si="65"/>
        <v>4.800908180254684E-3</v>
      </c>
    </row>
    <row r="669" spans="1:13" ht="15.6" x14ac:dyDescent="0.3">
      <c r="A669" s="7">
        <v>44816</v>
      </c>
      <c r="B669" s="8">
        <v>975.58</v>
      </c>
      <c r="C669" s="8">
        <f t="shared" si="60"/>
        <v>2.6515930113052838E-3</v>
      </c>
      <c r="D669" s="8">
        <v>52.11</v>
      </c>
      <c r="E669" s="8">
        <f t="shared" si="61"/>
        <v>-1.0256410256410241E-2</v>
      </c>
      <c r="F669" s="8">
        <v>396.24</v>
      </c>
      <c r="G669" s="8">
        <f t="shared" si="62"/>
        <v>-2.1723230184766233E-2</v>
      </c>
      <c r="H669" s="8">
        <v>5745</v>
      </c>
      <c r="I669" s="8">
        <f t="shared" si="63"/>
        <v>-2.6041666666666665E-3</v>
      </c>
      <c r="J669" s="8">
        <v>395</v>
      </c>
      <c r="K669" s="8">
        <f t="shared" si="64"/>
        <v>-1.2500000000000001E-2</v>
      </c>
      <c r="L669" s="8">
        <v>388665.65340187401</v>
      </c>
      <c r="M669" s="12">
        <f t="shared" si="65"/>
        <v>1.555492152575671E-2</v>
      </c>
    </row>
    <row r="670" spans="1:13" ht="15.6" x14ac:dyDescent="0.3">
      <c r="A670" s="7">
        <v>44817</v>
      </c>
      <c r="B670" s="8">
        <v>975.05</v>
      </c>
      <c r="C670" s="8">
        <f t="shared" si="60"/>
        <v>-5.4326656963046231E-4</v>
      </c>
      <c r="D670" s="8">
        <v>53.56</v>
      </c>
      <c r="E670" s="8">
        <f t="shared" si="61"/>
        <v>2.7825753214354307E-2</v>
      </c>
      <c r="F670" s="8">
        <v>399.95</v>
      </c>
      <c r="G670" s="8">
        <f t="shared" si="62"/>
        <v>9.363012315768169E-3</v>
      </c>
      <c r="H670" s="8">
        <v>5760</v>
      </c>
      <c r="I670" s="8">
        <f t="shared" si="63"/>
        <v>2.6109660574412533E-3</v>
      </c>
      <c r="J670" s="8">
        <v>393.52</v>
      </c>
      <c r="K670" s="8">
        <f t="shared" si="64"/>
        <v>-3.7468354430380208E-3</v>
      </c>
      <c r="L670" s="8">
        <v>391809.00520324713</v>
      </c>
      <c r="M670" s="12">
        <f t="shared" si="65"/>
        <v>8.0875471600340976E-3</v>
      </c>
    </row>
    <row r="671" spans="1:13" ht="15.6" x14ac:dyDescent="0.3">
      <c r="A671" s="7">
        <v>44818</v>
      </c>
      <c r="B671" s="8">
        <v>971.21</v>
      </c>
      <c r="C671" s="8">
        <f t="shared" si="60"/>
        <v>-3.9382595764318939E-3</v>
      </c>
      <c r="D671" s="8">
        <v>55.34</v>
      </c>
      <c r="E671" s="8">
        <f t="shared" si="61"/>
        <v>3.3233756534727425E-2</v>
      </c>
      <c r="F671" s="8">
        <v>390</v>
      </c>
      <c r="G671" s="8">
        <f t="shared" si="62"/>
        <v>-2.4878109763720437E-2</v>
      </c>
      <c r="H671" s="8">
        <v>5700</v>
      </c>
      <c r="I671" s="8">
        <f t="shared" si="63"/>
        <v>-1.0416666666666666E-2</v>
      </c>
      <c r="J671" s="8">
        <v>402.99</v>
      </c>
      <c r="K671" s="8">
        <f t="shared" si="64"/>
        <v>2.4064850579386125E-2</v>
      </c>
      <c r="L671" s="8">
        <v>390341.93197631842</v>
      </c>
      <c r="M671" s="12">
        <f t="shared" si="65"/>
        <v>-3.7443581118501369E-3</v>
      </c>
    </row>
    <row r="672" spans="1:13" ht="15.6" x14ac:dyDescent="0.3">
      <c r="A672" s="7">
        <v>44819</v>
      </c>
      <c r="B672" s="8">
        <v>976.29</v>
      </c>
      <c r="C672" s="8">
        <f t="shared" si="60"/>
        <v>5.2305886471514162E-3</v>
      </c>
      <c r="D672" s="8">
        <v>53.11</v>
      </c>
      <c r="E672" s="8">
        <f t="shared" si="61"/>
        <v>-4.0296349837369058E-2</v>
      </c>
      <c r="F672" s="8">
        <v>398</v>
      </c>
      <c r="G672" s="8">
        <f t="shared" si="62"/>
        <v>2.0512820512820513E-2</v>
      </c>
      <c r="H672" s="8">
        <v>5660</v>
      </c>
      <c r="I672" s="8">
        <f t="shared" si="63"/>
        <v>-7.0175438596491229E-3</v>
      </c>
      <c r="J672" s="8">
        <v>395.89</v>
      </c>
      <c r="K672" s="8">
        <f t="shared" si="64"/>
        <v>-1.7618303183701885E-2</v>
      </c>
      <c r="L672" s="8">
        <v>389703.60571289063</v>
      </c>
      <c r="M672" s="12">
        <f t="shared" si="65"/>
        <v>-1.6353002614807959E-3</v>
      </c>
    </row>
    <row r="673" spans="1:13" ht="15.6" x14ac:dyDescent="0.3">
      <c r="A673" s="7">
        <v>44820</v>
      </c>
      <c r="B673" s="8">
        <v>972.51</v>
      </c>
      <c r="C673" s="8">
        <f t="shared" si="60"/>
        <v>-3.871800387180011E-3</v>
      </c>
      <c r="D673" s="8">
        <v>53.39</v>
      </c>
      <c r="E673" s="8">
        <f t="shared" si="61"/>
        <v>5.2720768216908522E-3</v>
      </c>
      <c r="F673" s="8">
        <v>395</v>
      </c>
      <c r="G673" s="8">
        <f t="shared" si="62"/>
        <v>-7.537688442211055E-3</v>
      </c>
      <c r="H673" s="8">
        <v>5670</v>
      </c>
      <c r="I673" s="8">
        <f t="shared" si="63"/>
        <v>1.7667844522968198E-3</v>
      </c>
      <c r="J673" s="8">
        <v>399</v>
      </c>
      <c r="K673" s="8">
        <f t="shared" si="64"/>
        <v>7.8557174972846335E-3</v>
      </c>
      <c r="L673" s="8">
        <v>394019.67338958761</v>
      </c>
      <c r="M673" s="12">
        <f t="shared" si="65"/>
        <v>1.1075257229918459E-2</v>
      </c>
    </row>
    <row r="674" spans="1:13" ht="15.6" x14ac:dyDescent="0.3">
      <c r="A674" s="7">
        <v>44823</v>
      </c>
      <c r="B674" s="8">
        <v>973.11</v>
      </c>
      <c r="C674" s="8">
        <f t="shared" si="60"/>
        <v>6.1696023691275434E-4</v>
      </c>
      <c r="D674" s="8">
        <v>53.137500000000003</v>
      </c>
      <c r="E674" s="8">
        <f t="shared" si="61"/>
        <v>-4.7293500655553045E-3</v>
      </c>
      <c r="F674" s="8">
        <v>397.22500000000002</v>
      </c>
      <c r="G674" s="8">
        <f t="shared" si="62"/>
        <v>5.6329113924051205E-3</v>
      </c>
      <c r="H674" s="8">
        <v>5660</v>
      </c>
      <c r="I674" s="8">
        <f t="shared" si="63"/>
        <v>-1.7636684303350969E-3</v>
      </c>
      <c r="J674" s="8">
        <v>400</v>
      </c>
      <c r="K674" s="8">
        <f t="shared" si="64"/>
        <v>2.5062656641604009E-3</v>
      </c>
      <c r="L674" s="8">
        <v>367092.53281837329</v>
      </c>
      <c r="M674" s="12">
        <f t="shared" si="65"/>
        <v>-6.8339584010035107E-2</v>
      </c>
    </row>
    <row r="675" spans="1:13" ht="15.6" x14ac:dyDescent="0.3">
      <c r="A675" s="7">
        <v>44824</v>
      </c>
      <c r="B675" s="8">
        <v>964.11</v>
      </c>
      <c r="C675" s="8">
        <f t="shared" si="60"/>
        <v>-9.2486974751055887E-3</v>
      </c>
      <c r="D675" s="8">
        <v>52</v>
      </c>
      <c r="E675" s="8">
        <f t="shared" si="61"/>
        <v>-2.1406727828746228E-2</v>
      </c>
      <c r="F675" s="8">
        <v>397</v>
      </c>
      <c r="G675" s="8">
        <f t="shared" si="62"/>
        <v>-5.6642960538743215E-4</v>
      </c>
      <c r="H675" s="8">
        <v>5650</v>
      </c>
      <c r="I675" s="8">
        <f t="shared" si="63"/>
        <v>-1.7667844522968198E-3</v>
      </c>
      <c r="J675" s="8">
        <v>397.78</v>
      </c>
      <c r="K675" s="8">
        <f t="shared" si="64"/>
        <v>-5.5500000000000679E-3</v>
      </c>
      <c r="L675" s="8">
        <v>394759.64351623511</v>
      </c>
      <c r="M675" s="12">
        <f t="shared" si="65"/>
        <v>7.5368219793102417E-2</v>
      </c>
    </row>
    <row r="676" spans="1:13" ht="15.6" x14ac:dyDescent="0.3">
      <c r="A676" s="7">
        <v>44825</v>
      </c>
      <c r="B676" s="8">
        <v>965.54</v>
      </c>
      <c r="C676" s="8">
        <f t="shared" si="60"/>
        <v>1.4832332410201637E-3</v>
      </c>
      <c r="D676" s="8">
        <v>54.05</v>
      </c>
      <c r="E676" s="8">
        <f t="shared" si="61"/>
        <v>3.9423076923076866E-2</v>
      </c>
      <c r="F676" s="8">
        <v>398.9</v>
      </c>
      <c r="G676" s="8">
        <f t="shared" si="62"/>
        <v>4.7858942065490614E-3</v>
      </c>
      <c r="H676" s="8">
        <v>5666.25</v>
      </c>
      <c r="I676" s="8">
        <f t="shared" si="63"/>
        <v>2.8761061946902654E-3</v>
      </c>
      <c r="J676" s="8">
        <v>394.1</v>
      </c>
      <c r="K676" s="8">
        <f t="shared" si="64"/>
        <v>-9.2513449645531456E-3</v>
      </c>
      <c r="L676" s="8">
        <v>397007.09417724609</v>
      </c>
      <c r="M676" s="12">
        <f t="shared" si="65"/>
        <v>5.6932128142388296E-3</v>
      </c>
    </row>
    <row r="677" spans="1:13" ht="15.6" x14ac:dyDescent="0.3">
      <c r="A677" s="7">
        <v>44826</v>
      </c>
      <c r="B677" s="8">
        <v>952.58</v>
      </c>
      <c r="C677" s="8">
        <f t="shared" si="60"/>
        <v>-1.3422540754396424E-2</v>
      </c>
      <c r="D677" s="8">
        <v>51.26</v>
      </c>
      <c r="E677" s="8">
        <f t="shared" si="61"/>
        <v>-5.1618871415356142E-2</v>
      </c>
      <c r="F677" s="8">
        <v>398</v>
      </c>
      <c r="G677" s="8">
        <f t="shared" si="62"/>
        <v>-2.2562045625469473E-3</v>
      </c>
      <c r="H677" s="8">
        <v>5650</v>
      </c>
      <c r="I677" s="8">
        <f t="shared" si="63"/>
        <v>-2.8678579307302009E-3</v>
      </c>
      <c r="J677" s="8">
        <v>389.5</v>
      </c>
      <c r="K677" s="8">
        <f t="shared" si="64"/>
        <v>-1.167216442527283E-2</v>
      </c>
      <c r="L677" s="8">
        <v>397316.25671020523</v>
      </c>
      <c r="M677" s="12">
        <f t="shared" si="65"/>
        <v>7.7873301886415664E-4</v>
      </c>
    </row>
    <row r="678" spans="1:13" ht="15.6" x14ac:dyDescent="0.3">
      <c r="A678" s="7">
        <v>44827</v>
      </c>
      <c r="B678" s="8">
        <v>951.6</v>
      </c>
      <c r="C678" s="8">
        <f t="shared" si="60"/>
        <v>-1.0287849839383759E-3</v>
      </c>
      <c r="D678" s="8">
        <v>51.43</v>
      </c>
      <c r="E678" s="8">
        <f t="shared" si="61"/>
        <v>3.3164260632072124E-3</v>
      </c>
      <c r="F678" s="8">
        <v>396.3</v>
      </c>
      <c r="G678" s="8">
        <f t="shared" si="62"/>
        <v>-4.2713567839195695E-3</v>
      </c>
      <c r="H678" s="8">
        <v>5705</v>
      </c>
      <c r="I678" s="8">
        <f t="shared" si="63"/>
        <v>9.7345132743362831E-3</v>
      </c>
      <c r="J678" s="8">
        <v>390</v>
      </c>
      <c r="K678" s="8">
        <f t="shared" si="64"/>
        <v>1.2836970474967907E-3</v>
      </c>
      <c r="L678" s="8">
        <v>393555.76665863022</v>
      </c>
      <c r="M678" s="12">
        <f t="shared" si="65"/>
        <v>-9.4647273753961526E-3</v>
      </c>
    </row>
    <row r="679" spans="1:13" ht="15.6" x14ac:dyDescent="0.3">
      <c r="A679" s="7">
        <v>44830</v>
      </c>
      <c r="B679" s="8">
        <v>959.76</v>
      </c>
      <c r="C679" s="8">
        <f t="shared" si="60"/>
        <v>8.575031525851165E-3</v>
      </c>
      <c r="D679" s="8">
        <v>52.74</v>
      </c>
      <c r="E679" s="8">
        <f t="shared" si="61"/>
        <v>2.5471514680147817E-2</v>
      </c>
      <c r="F679" s="8">
        <v>399.07499999999999</v>
      </c>
      <c r="G679" s="8">
        <f t="shared" si="62"/>
        <v>7.0022710068129625E-3</v>
      </c>
      <c r="H679" s="8">
        <v>5600</v>
      </c>
      <c r="I679" s="8">
        <f t="shared" si="63"/>
        <v>-1.8404907975460124E-2</v>
      </c>
      <c r="J679" s="8">
        <v>393.82</v>
      </c>
      <c r="K679" s="8">
        <f t="shared" si="64"/>
        <v>9.7948717948717779E-3</v>
      </c>
      <c r="L679" s="8">
        <v>388145.04640270403</v>
      </c>
      <c r="M679" s="12">
        <f t="shared" si="65"/>
        <v>-1.3748293670968987E-2</v>
      </c>
    </row>
    <row r="680" spans="1:13" ht="15.6" x14ac:dyDescent="0.3">
      <c r="A680" s="7">
        <v>44831</v>
      </c>
      <c r="B680" s="8">
        <v>955.24</v>
      </c>
      <c r="C680" s="8">
        <f t="shared" si="60"/>
        <v>-4.7095107110110669E-3</v>
      </c>
      <c r="D680" s="8">
        <v>53.71</v>
      </c>
      <c r="E680" s="8">
        <f t="shared" si="61"/>
        <v>1.8392112248767516E-2</v>
      </c>
      <c r="F680" s="8">
        <v>392</v>
      </c>
      <c r="G680" s="8">
        <f t="shared" si="62"/>
        <v>-1.7728497149658559E-2</v>
      </c>
      <c r="H680" s="8">
        <v>5700</v>
      </c>
      <c r="I680" s="8">
        <f t="shared" si="63"/>
        <v>1.7857142857142856E-2</v>
      </c>
      <c r="J680" s="8">
        <v>396.71</v>
      </c>
      <c r="K680" s="8">
        <f t="shared" si="64"/>
        <v>7.3383779391599877E-3</v>
      </c>
      <c r="L680" s="8">
        <v>389594.63830566412</v>
      </c>
      <c r="M680" s="12">
        <f t="shared" si="65"/>
        <v>3.7346654720826372E-3</v>
      </c>
    </row>
    <row r="681" spans="1:13" ht="15.6" x14ac:dyDescent="0.3">
      <c r="A681" s="7">
        <v>44832</v>
      </c>
      <c r="B681" s="8">
        <v>944.93</v>
      </c>
      <c r="C681" s="8">
        <f t="shared" si="60"/>
        <v>-1.0793099116452471E-2</v>
      </c>
      <c r="D681" s="8">
        <v>53.225000000000001</v>
      </c>
      <c r="E681" s="8">
        <f t="shared" si="61"/>
        <v>-9.0299757959411541E-3</v>
      </c>
      <c r="F681" s="8">
        <v>410</v>
      </c>
      <c r="G681" s="8">
        <f t="shared" si="62"/>
        <v>4.5918367346938778E-2</v>
      </c>
      <c r="H681" s="8">
        <v>5650</v>
      </c>
      <c r="I681" s="8">
        <f t="shared" si="63"/>
        <v>-8.771929824561403E-3</v>
      </c>
      <c r="J681" s="8">
        <v>401.23</v>
      </c>
      <c r="K681" s="8">
        <f t="shared" si="64"/>
        <v>1.1393713291825361E-2</v>
      </c>
      <c r="L681" s="8">
        <v>392518.55563720688</v>
      </c>
      <c r="M681" s="12">
        <f t="shared" si="65"/>
        <v>7.5050245667106557E-3</v>
      </c>
    </row>
    <row r="682" spans="1:13" ht="15.6" x14ac:dyDescent="0.3">
      <c r="A682" s="7">
        <v>44833</v>
      </c>
      <c r="B682" s="8">
        <v>949.89</v>
      </c>
      <c r="C682" s="8">
        <f t="shared" si="60"/>
        <v>5.2490660683860565E-3</v>
      </c>
      <c r="D682" s="8">
        <v>53.594999999999999</v>
      </c>
      <c r="E682" s="8">
        <f t="shared" si="61"/>
        <v>6.9516204790981201E-3</v>
      </c>
      <c r="F682" s="8">
        <v>403.99666666666673</v>
      </c>
      <c r="G682" s="8">
        <f t="shared" si="62"/>
        <v>-1.4642276422764082E-2</v>
      </c>
      <c r="H682" s="8">
        <v>5675</v>
      </c>
      <c r="I682" s="8">
        <f t="shared" si="63"/>
        <v>4.4247787610619468E-3</v>
      </c>
      <c r="J682" s="8">
        <v>401.79</v>
      </c>
      <c r="K682" s="8">
        <f t="shared" si="64"/>
        <v>1.3957081972933287E-3</v>
      </c>
      <c r="L682" s="8">
        <v>383942.75</v>
      </c>
      <c r="M682" s="12">
        <f t="shared" si="65"/>
        <v>-2.1848153454261769E-2</v>
      </c>
    </row>
    <row r="683" spans="1:13" ht="15.6" x14ac:dyDescent="0.3">
      <c r="A683" s="7">
        <v>44834</v>
      </c>
      <c r="B683" s="8">
        <v>943.01</v>
      </c>
      <c r="C683" s="8">
        <f t="shared" si="60"/>
        <v>-7.2429439198222903E-3</v>
      </c>
      <c r="D683" s="8">
        <v>53.63</v>
      </c>
      <c r="E683" s="8">
        <f t="shared" si="61"/>
        <v>6.5304599309643993E-4</v>
      </c>
      <c r="F683" s="8">
        <v>407.99555555555548</v>
      </c>
      <c r="G683" s="8">
        <f t="shared" si="62"/>
        <v>9.8983214933013233E-3</v>
      </c>
      <c r="H683" s="8">
        <v>5675</v>
      </c>
      <c r="I683" s="8">
        <f t="shared" si="63"/>
        <v>0</v>
      </c>
      <c r="J683" s="8">
        <v>408.04</v>
      </c>
      <c r="K683" s="8">
        <f t="shared" si="64"/>
        <v>1.5555389631399486E-2</v>
      </c>
      <c r="L683" s="8">
        <v>384845.60565185553</v>
      </c>
      <c r="M683" s="12">
        <f t="shared" si="65"/>
        <v>2.351537180622702E-3</v>
      </c>
    </row>
    <row r="684" spans="1:13" ht="15.6" x14ac:dyDescent="0.3">
      <c r="A684" s="7">
        <v>44837</v>
      </c>
      <c r="B684" s="8">
        <v>951.15</v>
      </c>
      <c r="C684" s="8">
        <f t="shared" si="60"/>
        <v>8.6319339137442726E-3</v>
      </c>
      <c r="D684" s="8">
        <v>53.85</v>
      </c>
      <c r="E684" s="8">
        <f t="shared" si="61"/>
        <v>4.102181614767832E-3</v>
      </c>
      <c r="F684" s="8">
        <v>409.99</v>
      </c>
      <c r="G684" s="8">
        <f t="shared" si="62"/>
        <v>4.8883974770968994E-3</v>
      </c>
      <c r="H684" s="8">
        <v>5683.333333333333</v>
      </c>
      <c r="I684" s="8">
        <f t="shared" si="63"/>
        <v>1.4684287812040582E-3</v>
      </c>
      <c r="J684" s="8">
        <v>410</v>
      </c>
      <c r="K684" s="8">
        <f t="shared" si="64"/>
        <v>4.8034506420938624E-3</v>
      </c>
      <c r="L684" s="8">
        <v>385304.05588928238</v>
      </c>
      <c r="M684" s="12">
        <f t="shared" si="65"/>
        <v>1.1912575606789657E-3</v>
      </c>
    </row>
    <row r="685" spans="1:13" ht="15.6" x14ac:dyDescent="0.3">
      <c r="A685" s="7">
        <v>44838</v>
      </c>
      <c r="B685" s="8">
        <v>945.23</v>
      </c>
      <c r="C685" s="8">
        <f t="shared" si="60"/>
        <v>-6.2240445776165264E-3</v>
      </c>
      <c r="D685" s="8">
        <v>53.85</v>
      </c>
      <c r="E685" s="8">
        <f t="shared" si="61"/>
        <v>0</v>
      </c>
      <c r="F685" s="8">
        <v>408.32518518518509</v>
      </c>
      <c r="G685" s="8">
        <f t="shared" si="62"/>
        <v>-4.0606229781578029E-3</v>
      </c>
      <c r="H685" s="8">
        <v>5700</v>
      </c>
      <c r="I685" s="8">
        <f t="shared" si="63"/>
        <v>2.9325513196481472E-3</v>
      </c>
      <c r="J685" s="8">
        <v>406</v>
      </c>
      <c r="K685" s="8">
        <f t="shared" si="64"/>
        <v>-9.7560975609756097E-3</v>
      </c>
      <c r="L685" s="8">
        <v>391722.36494812003</v>
      </c>
      <c r="M685" s="12">
        <f t="shared" si="65"/>
        <v>1.6657777048373353E-2</v>
      </c>
    </row>
    <row r="686" spans="1:13" ht="15.6" x14ac:dyDescent="0.3">
      <c r="A686" s="7">
        <v>44839</v>
      </c>
      <c r="B686" s="8">
        <v>947.5</v>
      </c>
      <c r="C686" s="8">
        <f t="shared" si="60"/>
        <v>2.4015319022883128E-3</v>
      </c>
      <c r="D686" s="8">
        <v>53.2</v>
      </c>
      <c r="E686" s="8">
        <f t="shared" si="61"/>
        <v>-1.2070566388115107E-2</v>
      </c>
      <c r="F686" s="8">
        <v>406.99</v>
      </c>
      <c r="G686" s="8">
        <f t="shared" si="62"/>
        <v>-3.2699065196763323E-3</v>
      </c>
      <c r="H686" s="8">
        <v>5711.1111111111104</v>
      </c>
      <c r="I686" s="8">
        <f t="shared" si="63"/>
        <v>1.9493177387912989E-3</v>
      </c>
      <c r="J686" s="8">
        <v>403.72</v>
      </c>
      <c r="K686" s="8">
        <f t="shared" si="64"/>
        <v>-5.6157635467979621E-3</v>
      </c>
      <c r="L686" s="8">
        <v>382700.23589155817</v>
      </c>
      <c r="M686" s="12">
        <f t="shared" si="65"/>
        <v>-2.3031947787195535E-2</v>
      </c>
    </row>
    <row r="687" spans="1:13" ht="15.6" x14ac:dyDescent="0.3">
      <c r="A687" s="7">
        <v>44840</v>
      </c>
      <c r="B687" s="8">
        <v>960.05</v>
      </c>
      <c r="C687" s="8">
        <f t="shared" si="60"/>
        <v>1.3245382585751931E-2</v>
      </c>
      <c r="D687" s="8">
        <v>53.18</v>
      </c>
      <c r="E687" s="8">
        <f t="shared" si="61"/>
        <v>-3.7593984962411888E-4</v>
      </c>
      <c r="F687" s="8">
        <v>399.43839506172839</v>
      </c>
      <c r="G687" s="8">
        <f t="shared" si="62"/>
        <v>-1.8554767778745481E-2</v>
      </c>
      <c r="H687" s="8">
        <v>5750</v>
      </c>
      <c r="I687" s="8">
        <f t="shared" si="63"/>
        <v>6.8093385214009032E-3</v>
      </c>
      <c r="J687" s="8">
        <v>401.11</v>
      </c>
      <c r="K687" s="8">
        <f t="shared" si="64"/>
        <v>-6.4648766471812483E-3</v>
      </c>
      <c r="L687" s="8">
        <v>381004.6478975974</v>
      </c>
      <c r="M687" s="12">
        <f t="shared" si="65"/>
        <v>-4.4305904071646057E-3</v>
      </c>
    </row>
    <row r="688" spans="1:13" ht="15.6" x14ac:dyDescent="0.3">
      <c r="A688" s="7">
        <v>44841</v>
      </c>
      <c r="B688" s="8">
        <v>951.48</v>
      </c>
      <c r="C688" s="8">
        <f t="shared" si="60"/>
        <v>-8.9266184052913256E-3</v>
      </c>
      <c r="D688" s="8">
        <v>53.89</v>
      </c>
      <c r="E688" s="8">
        <f t="shared" si="61"/>
        <v>1.3350883790898851E-2</v>
      </c>
      <c r="F688" s="8">
        <v>383</v>
      </c>
      <c r="G688" s="8">
        <f t="shared" si="62"/>
        <v>-4.1153768052738224E-2</v>
      </c>
      <c r="H688" s="8">
        <v>5772.7777777777774</v>
      </c>
      <c r="I688" s="8">
        <f t="shared" si="63"/>
        <v>3.9613526570047609E-3</v>
      </c>
      <c r="J688" s="8">
        <v>400</v>
      </c>
      <c r="K688" s="8">
        <f t="shared" si="64"/>
        <v>-2.7673206850988845E-3</v>
      </c>
      <c r="L688" s="8">
        <v>378361.25</v>
      </c>
      <c r="M688" s="12">
        <f t="shared" si="65"/>
        <v>-6.9379675869672549E-3</v>
      </c>
    </row>
    <row r="689" spans="1:13" ht="15.6" x14ac:dyDescent="0.3">
      <c r="A689" s="7">
        <v>44844</v>
      </c>
      <c r="B689" s="8">
        <v>960</v>
      </c>
      <c r="C689" s="8">
        <f t="shared" si="60"/>
        <v>8.9544709294992874E-3</v>
      </c>
      <c r="D689" s="8">
        <v>54.34</v>
      </c>
      <c r="E689" s="8">
        <f t="shared" si="61"/>
        <v>8.3503432918909416E-3</v>
      </c>
      <c r="F689" s="8">
        <v>396.14613168724281</v>
      </c>
      <c r="G689" s="8">
        <f t="shared" si="62"/>
        <v>3.4324103622043904E-2</v>
      </c>
      <c r="H689" s="8">
        <v>5850</v>
      </c>
      <c r="I689" s="8">
        <f t="shared" si="63"/>
        <v>1.3376960831488859E-2</v>
      </c>
      <c r="J689" s="8">
        <v>400</v>
      </c>
      <c r="K689" s="8">
        <f t="shared" si="64"/>
        <v>0</v>
      </c>
      <c r="L689" s="8">
        <v>365749.42141223332</v>
      </c>
      <c r="M689" s="12">
        <f t="shared" si="65"/>
        <v>-3.3332770170747344E-2</v>
      </c>
    </row>
    <row r="690" spans="1:13" ht="15.6" x14ac:dyDescent="0.3">
      <c r="A690" s="7">
        <v>44845</v>
      </c>
      <c r="B690" s="8">
        <v>956.97</v>
      </c>
      <c r="C690" s="8">
        <f t="shared" si="60"/>
        <v>-3.1562499999999716E-3</v>
      </c>
      <c r="D690" s="8">
        <v>54.59</v>
      </c>
      <c r="E690" s="8">
        <f t="shared" si="61"/>
        <v>4.6006624953993372E-3</v>
      </c>
      <c r="F690" s="8">
        <v>406</v>
      </c>
      <c r="G690" s="8">
        <f t="shared" si="62"/>
        <v>2.4874326730866099E-2</v>
      </c>
      <c r="H690" s="8">
        <v>5780</v>
      </c>
      <c r="I690" s="8">
        <f t="shared" si="63"/>
        <v>-1.1965811965811967E-2</v>
      </c>
      <c r="J690" s="8">
        <v>398</v>
      </c>
      <c r="K690" s="8">
        <f t="shared" si="64"/>
        <v>-5.0000000000000001E-3</v>
      </c>
      <c r="L690" s="8">
        <v>365117.23937988281</v>
      </c>
      <c r="M690" s="12">
        <f t="shared" si="65"/>
        <v>-1.728456684660019E-3</v>
      </c>
    </row>
    <row r="691" spans="1:13" ht="15.6" x14ac:dyDescent="0.3">
      <c r="A691" s="7">
        <v>44846</v>
      </c>
      <c r="B691" s="8">
        <v>960</v>
      </c>
      <c r="C691" s="8">
        <f t="shared" si="60"/>
        <v>3.1662434559076801E-3</v>
      </c>
      <c r="D691" s="8">
        <v>53.38</v>
      </c>
      <c r="E691" s="8">
        <f t="shared" si="61"/>
        <v>-2.2165231727422619E-2</v>
      </c>
      <c r="F691" s="8">
        <v>401.75903292181067</v>
      </c>
      <c r="G691" s="8">
        <f t="shared" si="62"/>
        <v>-1.0445731719678148E-2</v>
      </c>
      <c r="H691" s="8">
        <v>5980</v>
      </c>
      <c r="I691" s="8">
        <f t="shared" si="63"/>
        <v>3.4602076124567477E-2</v>
      </c>
      <c r="J691" s="8">
        <v>399.99</v>
      </c>
      <c r="K691" s="8">
        <f t="shared" si="64"/>
        <v>5.0000000000000227E-3</v>
      </c>
      <c r="L691" s="8">
        <v>362121.05568328872</v>
      </c>
      <c r="M691" s="12">
        <f t="shared" si="65"/>
        <v>-8.2060866303733694E-3</v>
      </c>
    </row>
    <row r="692" spans="1:13" ht="15.6" x14ac:dyDescent="0.3">
      <c r="A692" s="7">
        <v>44847</v>
      </c>
      <c r="B692" s="8">
        <v>961.3</v>
      </c>
      <c r="C692" s="8">
        <f t="shared" si="60"/>
        <v>1.3541666666666192E-3</v>
      </c>
      <c r="D692" s="8">
        <v>53.36</v>
      </c>
      <c r="E692" s="8">
        <f t="shared" si="61"/>
        <v>-3.7467216185843247E-4</v>
      </c>
      <c r="F692" s="8">
        <v>399.99</v>
      </c>
      <c r="G692" s="8">
        <f t="shared" si="62"/>
        <v>-4.4032187875037709E-3</v>
      </c>
      <c r="H692" s="8">
        <v>5940</v>
      </c>
      <c r="I692" s="8">
        <f t="shared" si="63"/>
        <v>-6.688963210702341E-3</v>
      </c>
      <c r="J692" s="8">
        <v>397.5</v>
      </c>
      <c r="K692" s="8">
        <f t="shared" si="64"/>
        <v>-6.2251556288907446E-3</v>
      </c>
      <c r="L692" s="8">
        <v>363225</v>
      </c>
      <c r="M692" s="12">
        <f t="shared" si="65"/>
        <v>3.0485504761059439E-3</v>
      </c>
    </row>
    <row r="693" spans="1:13" ht="15.6" x14ac:dyDescent="0.3">
      <c r="A693" s="7">
        <v>44848</v>
      </c>
      <c r="B693" s="8">
        <v>960.84</v>
      </c>
      <c r="C693" s="8">
        <f t="shared" si="60"/>
        <v>-4.7851867263073203E-4</v>
      </c>
      <c r="D693" s="8">
        <v>53.36</v>
      </c>
      <c r="E693" s="8">
        <f t="shared" si="61"/>
        <v>0</v>
      </c>
      <c r="F693" s="8">
        <v>404.9</v>
      </c>
      <c r="G693" s="8">
        <f t="shared" si="62"/>
        <v>1.2275306882671987E-2</v>
      </c>
      <c r="H693" s="8">
        <v>6000</v>
      </c>
      <c r="I693" s="8">
        <f t="shared" si="63"/>
        <v>1.0101010101010102E-2</v>
      </c>
      <c r="J693" s="8">
        <v>399.11</v>
      </c>
      <c r="K693" s="8">
        <f t="shared" si="64"/>
        <v>4.0503144654088392E-3</v>
      </c>
      <c r="L693" s="8">
        <v>357890.58935546881</v>
      </c>
      <c r="M693" s="12">
        <f t="shared" si="65"/>
        <v>-1.4686243084950628E-2</v>
      </c>
    </row>
    <row r="694" spans="1:13" ht="15.6" x14ac:dyDescent="0.3">
      <c r="A694" s="7">
        <v>44851</v>
      </c>
      <c r="B694" s="8">
        <v>959</v>
      </c>
      <c r="C694" s="8">
        <f t="shared" si="60"/>
        <v>-1.9149910494983887E-3</v>
      </c>
      <c r="D694" s="8">
        <v>53.97</v>
      </c>
      <c r="E694" s="8">
        <f t="shared" si="61"/>
        <v>1.1431784107946017E-2</v>
      </c>
      <c r="F694" s="8">
        <v>375</v>
      </c>
      <c r="G694" s="8">
        <f t="shared" si="62"/>
        <v>-7.3845393924425726E-2</v>
      </c>
      <c r="H694" s="8">
        <v>6000</v>
      </c>
      <c r="I694" s="8">
        <f t="shared" si="63"/>
        <v>0</v>
      </c>
      <c r="J694" s="8">
        <v>403</v>
      </c>
      <c r="K694" s="8">
        <f t="shared" si="64"/>
        <v>9.7466863771892114E-3</v>
      </c>
      <c r="L694" s="8">
        <v>361226</v>
      </c>
      <c r="M694" s="12">
        <f t="shared" si="65"/>
        <v>9.3196377433058218E-3</v>
      </c>
    </row>
    <row r="695" spans="1:13" ht="15.6" x14ac:dyDescent="0.3">
      <c r="A695" s="7">
        <v>44852</v>
      </c>
      <c r="B695" s="8">
        <v>966</v>
      </c>
      <c r="C695" s="8">
        <f t="shared" si="60"/>
        <v>7.2992700729927005E-3</v>
      </c>
      <c r="D695" s="8">
        <v>54.26</v>
      </c>
      <c r="E695" s="8">
        <f t="shared" si="61"/>
        <v>5.3733555679080815E-3</v>
      </c>
      <c r="F695" s="8">
        <v>391.9</v>
      </c>
      <c r="G695" s="8">
        <f t="shared" si="62"/>
        <v>4.5066666666666609E-2</v>
      </c>
      <c r="H695" s="8">
        <v>5850</v>
      </c>
      <c r="I695" s="8">
        <f t="shared" si="63"/>
        <v>-2.5000000000000001E-2</v>
      </c>
      <c r="J695" s="8">
        <v>398</v>
      </c>
      <c r="K695" s="8">
        <f t="shared" si="64"/>
        <v>-1.2406947890818859E-2</v>
      </c>
      <c r="L695" s="8">
        <v>361955.5</v>
      </c>
      <c r="M695" s="12">
        <f t="shared" si="65"/>
        <v>2.0195113308565829E-3</v>
      </c>
    </row>
    <row r="696" spans="1:13" ht="15.6" x14ac:dyDescent="0.3">
      <c r="A696" s="7">
        <v>44853</v>
      </c>
      <c r="B696" s="8">
        <v>964</v>
      </c>
      <c r="C696" s="8">
        <f t="shared" si="60"/>
        <v>-2.070393374741201E-3</v>
      </c>
      <c r="D696" s="8">
        <v>55</v>
      </c>
      <c r="E696" s="8">
        <f t="shared" si="61"/>
        <v>1.3638039071138999E-2</v>
      </c>
      <c r="F696" s="8">
        <v>397.99</v>
      </c>
      <c r="G696" s="8">
        <f t="shared" si="62"/>
        <v>1.5539678489410647E-2</v>
      </c>
      <c r="H696" s="8">
        <v>6000</v>
      </c>
      <c r="I696" s="8">
        <f t="shared" si="63"/>
        <v>2.564102564102564E-2</v>
      </c>
      <c r="J696" s="8">
        <v>400</v>
      </c>
      <c r="K696" s="8">
        <f t="shared" si="64"/>
        <v>5.0251256281407036E-3</v>
      </c>
      <c r="L696" s="8">
        <v>357236.25</v>
      </c>
      <c r="M696" s="12">
        <f t="shared" si="65"/>
        <v>-1.3038204972710734E-2</v>
      </c>
    </row>
    <row r="697" spans="1:13" ht="15.6" x14ac:dyDescent="0.3">
      <c r="A697" s="7">
        <v>44854</v>
      </c>
      <c r="B697" s="8">
        <v>961.06</v>
      </c>
      <c r="C697" s="8">
        <f t="shared" si="60"/>
        <v>-3.0497925311203885E-3</v>
      </c>
      <c r="D697" s="8">
        <v>53.01</v>
      </c>
      <c r="E697" s="8">
        <f t="shared" si="61"/>
        <v>-3.6181818181818218E-2</v>
      </c>
      <c r="F697" s="8">
        <v>400</v>
      </c>
      <c r="G697" s="8">
        <f t="shared" si="62"/>
        <v>5.0503781502047561E-3</v>
      </c>
      <c r="H697" s="8">
        <v>6000</v>
      </c>
      <c r="I697" s="8">
        <f t="shared" si="63"/>
        <v>0</v>
      </c>
      <c r="J697" s="8">
        <v>397.56</v>
      </c>
      <c r="K697" s="8">
        <f t="shared" si="64"/>
        <v>-6.0999999999999943E-3</v>
      </c>
      <c r="L697" s="8">
        <v>359591.41076660162</v>
      </c>
      <c r="M697" s="12">
        <f t="shared" si="65"/>
        <v>6.5927261485966802E-3</v>
      </c>
    </row>
    <row r="698" spans="1:13" ht="15.6" x14ac:dyDescent="0.3">
      <c r="A698" s="7">
        <v>44855</v>
      </c>
      <c r="B698" s="8">
        <v>955.39</v>
      </c>
      <c r="C698" s="8">
        <f t="shared" si="60"/>
        <v>-5.8997357084885019E-3</v>
      </c>
      <c r="D698" s="8">
        <v>54.16</v>
      </c>
      <c r="E698" s="8">
        <f t="shared" si="61"/>
        <v>2.1694019996227103E-2</v>
      </c>
      <c r="F698" s="8">
        <v>409.63</v>
      </c>
      <c r="G698" s="8">
        <f t="shared" si="62"/>
        <v>2.4074999999999989E-2</v>
      </c>
      <c r="H698" s="8">
        <v>6000</v>
      </c>
      <c r="I698" s="8">
        <f t="shared" si="63"/>
        <v>0</v>
      </c>
      <c r="J698" s="8">
        <v>398.78</v>
      </c>
      <c r="K698" s="8">
        <f t="shared" si="64"/>
        <v>3.0687191870408755E-3</v>
      </c>
      <c r="L698" s="8">
        <v>364045.5</v>
      </c>
      <c r="M698" s="12">
        <f t="shared" si="65"/>
        <v>1.2386528432096991E-2</v>
      </c>
    </row>
    <row r="699" spans="1:13" ht="15.6" x14ac:dyDescent="0.3">
      <c r="A699" s="7">
        <v>44858</v>
      </c>
      <c r="B699" s="8">
        <v>955.36</v>
      </c>
      <c r="C699" s="8">
        <f t="shared" si="60"/>
        <v>-3.1400789206473499E-5</v>
      </c>
      <c r="D699" s="8">
        <v>53.393333333333317</v>
      </c>
      <c r="E699" s="8">
        <f t="shared" si="61"/>
        <v>-1.4155588380108566E-2</v>
      </c>
      <c r="F699" s="8">
        <v>410</v>
      </c>
      <c r="G699" s="8">
        <f t="shared" si="62"/>
        <v>9.0325415618974336E-4</v>
      </c>
      <c r="H699" s="8">
        <v>6007.5</v>
      </c>
      <c r="I699" s="8">
        <f t="shared" si="63"/>
        <v>1.25E-3</v>
      </c>
      <c r="J699" s="8">
        <v>400</v>
      </c>
      <c r="K699" s="8">
        <f t="shared" si="64"/>
        <v>3.0593309594263186E-3</v>
      </c>
      <c r="L699" s="8">
        <v>357356.21755979961</v>
      </c>
      <c r="M699" s="12">
        <f t="shared" si="65"/>
        <v>-1.837485270440203E-2</v>
      </c>
    </row>
    <row r="700" spans="1:13" ht="15.6" x14ac:dyDescent="0.3">
      <c r="A700" s="7">
        <v>44859</v>
      </c>
      <c r="B700" s="8">
        <v>944.11</v>
      </c>
      <c r="C700" s="8">
        <f t="shared" si="60"/>
        <v>-1.1775665717635237E-2</v>
      </c>
      <c r="D700" s="8">
        <v>53.01</v>
      </c>
      <c r="E700" s="8">
        <f t="shared" si="61"/>
        <v>-7.1794231489571503E-3</v>
      </c>
      <c r="F700" s="8">
        <v>399.99</v>
      </c>
      <c r="G700" s="8">
        <f t="shared" si="62"/>
        <v>-2.441463414634144E-2</v>
      </c>
      <c r="H700" s="8">
        <v>6010</v>
      </c>
      <c r="I700" s="8">
        <f t="shared" si="63"/>
        <v>4.1614648356221392E-4</v>
      </c>
      <c r="J700" s="8">
        <v>399.19749999999999</v>
      </c>
      <c r="K700" s="8">
        <f t="shared" si="64"/>
        <v>-2.0062500000000228E-3</v>
      </c>
      <c r="L700" s="8">
        <v>361136.81066894531</v>
      </c>
      <c r="M700" s="12">
        <f t="shared" si="65"/>
        <v>1.0579340510601476E-2</v>
      </c>
    </row>
    <row r="701" spans="1:13" ht="15.6" x14ac:dyDescent="0.3">
      <c r="A701" s="7">
        <v>44860</v>
      </c>
      <c r="B701" s="8">
        <v>935.87</v>
      </c>
      <c r="C701" s="8">
        <f t="shared" si="60"/>
        <v>-8.7277965491309364E-3</v>
      </c>
      <c r="D701" s="8">
        <v>52.383333333333333</v>
      </c>
      <c r="E701" s="8">
        <f t="shared" si="61"/>
        <v>-1.1821668867509247E-2</v>
      </c>
      <c r="F701" s="8">
        <v>380.91</v>
      </c>
      <c r="G701" s="8">
        <f t="shared" si="62"/>
        <v>-4.7701192529813204E-2</v>
      </c>
      <c r="H701" s="8">
        <v>5994.375</v>
      </c>
      <c r="I701" s="8">
        <f t="shared" si="63"/>
        <v>-2.5998336106489183E-3</v>
      </c>
      <c r="J701" s="8">
        <v>398.43</v>
      </c>
      <c r="K701" s="8">
        <f t="shared" si="64"/>
        <v>-1.9226072307566657E-3</v>
      </c>
      <c r="L701" s="8">
        <v>364582.41015625</v>
      </c>
      <c r="M701" s="12">
        <f t="shared" si="65"/>
        <v>9.5409811060863416E-3</v>
      </c>
    </row>
    <row r="702" spans="1:13" ht="15.6" x14ac:dyDescent="0.3">
      <c r="A702" s="7">
        <v>44861</v>
      </c>
      <c r="B702" s="8">
        <v>923.31</v>
      </c>
      <c r="C702" s="8">
        <f t="shared" si="60"/>
        <v>-1.3420667400386868E-2</v>
      </c>
      <c r="D702" s="8">
        <v>52.13</v>
      </c>
      <c r="E702" s="8">
        <f t="shared" si="61"/>
        <v>-4.836143811644867E-3</v>
      </c>
      <c r="F702" s="8">
        <v>382.89</v>
      </c>
      <c r="G702" s="8">
        <f t="shared" si="62"/>
        <v>5.1980782862092387E-3</v>
      </c>
      <c r="H702" s="8">
        <v>5980</v>
      </c>
      <c r="I702" s="8">
        <f t="shared" si="63"/>
        <v>-2.3980815347721821E-3</v>
      </c>
      <c r="J702" s="8">
        <v>399.58</v>
      </c>
      <c r="K702" s="8">
        <f t="shared" si="64"/>
        <v>2.8863288406996892E-3</v>
      </c>
      <c r="L702" s="8">
        <v>366184.33923339838</v>
      </c>
      <c r="M702" s="12">
        <f t="shared" si="65"/>
        <v>4.3938737375229832E-3</v>
      </c>
    </row>
    <row r="703" spans="1:13" ht="15.6" x14ac:dyDescent="0.3">
      <c r="A703" s="7">
        <v>44862</v>
      </c>
      <c r="B703" s="8">
        <v>901.74</v>
      </c>
      <c r="C703" s="8">
        <f t="shared" si="60"/>
        <v>-2.3361601195698019E-2</v>
      </c>
      <c r="D703" s="8">
        <v>51</v>
      </c>
      <c r="E703" s="8">
        <f t="shared" si="61"/>
        <v>-2.1676577786303521E-2</v>
      </c>
      <c r="F703" s="8">
        <v>391.99</v>
      </c>
      <c r="G703" s="8">
        <f t="shared" si="62"/>
        <v>2.3766617044059711E-2</v>
      </c>
      <c r="H703" s="8">
        <v>5980</v>
      </c>
      <c r="I703" s="8">
        <f t="shared" si="63"/>
        <v>0</v>
      </c>
      <c r="J703" s="8">
        <v>395</v>
      </c>
      <c r="K703" s="8">
        <f t="shared" si="64"/>
        <v>-1.1462035136893698E-2</v>
      </c>
      <c r="L703" s="8">
        <v>362351.59460449219</v>
      </c>
      <c r="M703" s="12">
        <f t="shared" si="65"/>
        <v>-1.046670820748366E-2</v>
      </c>
    </row>
    <row r="704" spans="1:13" ht="15.6" x14ac:dyDescent="0.3">
      <c r="A704" s="7">
        <v>44865</v>
      </c>
      <c r="B704" s="8">
        <v>909.33</v>
      </c>
      <c r="C704" s="8">
        <f t="shared" si="60"/>
        <v>8.4170603499900548E-3</v>
      </c>
      <c r="D704" s="8">
        <v>51</v>
      </c>
      <c r="E704" s="8">
        <f t="shared" si="61"/>
        <v>0</v>
      </c>
      <c r="F704" s="8">
        <v>384.74</v>
      </c>
      <c r="G704" s="8">
        <f t="shared" si="62"/>
        <v>-1.8495369779841321E-2</v>
      </c>
      <c r="H704" s="8">
        <v>5700</v>
      </c>
      <c r="I704" s="8">
        <f t="shared" si="63"/>
        <v>-4.6822742474916385E-2</v>
      </c>
      <c r="J704" s="8">
        <v>395</v>
      </c>
      <c r="K704" s="8">
        <f t="shared" si="64"/>
        <v>0</v>
      </c>
      <c r="L704" s="8">
        <v>361533.90539550781</v>
      </c>
      <c r="M704" s="12">
        <f t="shared" si="65"/>
        <v>-2.2566182160089158E-3</v>
      </c>
    </row>
    <row r="705" spans="1:13" ht="15.6" x14ac:dyDescent="0.3">
      <c r="A705" s="7">
        <v>44866</v>
      </c>
      <c r="B705" s="8">
        <v>910.2</v>
      </c>
      <c r="C705" s="8">
        <f t="shared" si="60"/>
        <v>9.5674837517733331E-4</v>
      </c>
      <c r="D705" s="8">
        <v>51.58</v>
      </c>
      <c r="E705" s="8">
        <f t="shared" si="61"/>
        <v>1.1372549019607809E-2</v>
      </c>
      <c r="F705" s="8">
        <v>385.51</v>
      </c>
      <c r="G705" s="8">
        <f t="shared" si="62"/>
        <v>2.0013515620938343E-3</v>
      </c>
      <c r="H705" s="8">
        <v>5800</v>
      </c>
      <c r="I705" s="8">
        <f t="shared" si="63"/>
        <v>1.7543859649122806E-2</v>
      </c>
      <c r="J705" s="8">
        <v>393.32</v>
      </c>
      <c r="K705" s="8">
        <f t="shared" si="64"/>
        <v>-4.2531645569620427E-3</v>
      </c>
      <c r="L705" s="8">
        <v>361982.2550201416</v>
      </c>
      <c r="M705" s="12">
        <f t="shared" si="65"/>
        <v>1.2401316112891467E-3</v>
      </c>
    </row>
    <row r="706" spans="1:13" ht="15.6" x14ac:dyDescent="0.3">
      <c r="A706" s="7">
        <v>44867</v>
      </c>
      <c r="B706" s="8">
        <v>915</v>
      </c>
      <c r="C706" s="8">
        <f t="shared" si="60"/>
        <v>5.2735662491759554E-3</v>
      </c>
      <c r="D706" s="8">
        <v>51</v>
      </c>
      <c r="E706" s="8">
        <f t="shared" si="61"/>
        <v>-1.1244668476153515E-2</v>
      </c>
      <c r="F706" s="8">
        <v>387.9</v>
      </c>
      <c r="G706" s="8">
        <f t="shared" si="62"/>
        <v>6.1995797774376448E-3</v>
      </c>
      <c r="H706" s="8">
        <v>5770</v>
      </c>
      <c r="I706" s="8">
        <f t="shared" si="63"/>
        <v>-5.1724137931034482E-3</v>
      </c>
      <c r="J706" s="8">
        <v>390</v>
      </c>
      <c r="K706" s="8">
        <f t="shared" si="64"/>
        <v>-8.4409641004779649E-3</v>
      </c>
      <c r="L706" s="8">
        <v>362053.9892578125</v>
      </c>
      <c r="M706" s="12">
        <f t="shared" si="65"/>
        <v>1.9817059172391467E-4</v>
      </c>
    </row>
    <row r="707" spans="1:13" ht="15.6" x14ac:dyDescent="0.3">
      <c r="A707" s="7">
        <v>44868</v>
      </c>
      <c r="B707" s="8">
        <v>919.53</v>
      </c>
      <c r="C707" s="8">
        <f t="shared" si="60"/>
        <v>4.9508196721311177E-3</v>
      </c>
      <c r="D707" s="8">
        <v>51.69</v>
      </c>
      <c r="E707" s="8">
        <f t="shared" si="61"/>
        <v>1.3529411764705838E-2</v>
      </c>
      <c r="F707" s="8">
        <v>383</v>
      </c>
      <c r="G707" s="8">
        <f t="shared" si="62"/>
        <v>-1.263212168084552E-2</v>
      </c>
      <c r="H707" s="8">
        <v>5650</v>
      </c>
      <c r="I707" s="8">
        <f t="shared" si="63"/>
        <v>-2.0797227036395149E-2</v>
      </c>
      <c r="J707" s="8">
        <v>392</v>
      </c>
      <c r="K707" s="8">
        <f t="shared" si="64"/>
        <v>5.1282051282051282E-3</v>
      </c>
      <c r="L707" s="8">
        <v>359633.31079101563</v>
      </c>
      <c r="M707" s="12">
        <f t="shared" si="65"/>
        <v>-6.6859599358623581E-3</v>
      </c>
    </row>
    <row r="708" spans="1:13" ht="15.6" x14ac:dyDescent="0.3">
      <c r="A708" s="7">
        <v>44869</v>
      </c>
      <c r="B708" s="8">
        <v>914.61</v>
      </c>
      <c r="C708" s="8">
        <f t="shared" ref="C708:C771" si="66">(B708-B707)/B707</f>
        <v>-5.3505595249746709E-3</v>
      </c>
      <c r="D708" s="8">
        <v>50.05</v>
      </c>
      <c r="E708" s="8">
        <f t="shared" ref="E708:E771" si="67">(D708-D707)/D707</f>
        <v>-3.172760688721224E-2</v>
      </c>
      <c r="F708" s="8">
        <v>382.45</v>
      </c>
      <c r="G708" s="8">
        <f t="shared" ref="G708:G771" si="68">(F708-F707)/F707</f>
        <v>-1.4360313315927189E-3</v>
      </c>
      <c r="H708" s="8">
        <v>5690.333333333333</v>
      </c>
      <c r="I708" s="8">
        <f t="shared" ref="I708:I771" si="69">(H708-H707)/H707</f>
        <v>7.138643067846554E-3</v>
      </c>
      <c r="J708" s="8">
        <v>385.25</v>
      </c>
      <c r="K708" s="8">
        <f t="shared" ref="K708:K771" si="70">(J708-J707)/J707</f>
        <v>-1.7219387755102039E-2</v>
      </c>
      <c r="L708" s="8">
        <v>369622.5</v>
      </c>
      <c r="M708" s="12">
        <f t="shared" ref="M708:M771" si="71">(L708-L707)/L707</f>
        <v>2.777603995306523E-2</v>
      </c>
    </row>
    <row r="709" spans="1:13" ht="15.6" x14ac:dyDescent="0.3">
      <c r="A709" s="7">
        <v>44872</v>
      </c>
      <c r="B709" s="8">
        <v>922.01</v>
      </c>
      <c r="C709" s="8">
        <f t="shared" si="66"/>
        <v>8.090880265905662E-3</v>
      </c>
      <c r="D709" s="8">
        <v>49.5</v>
      </c>
      <c r="E709" s="8">
        <f t="shared" si="67"/>
        <v>-1.0989010989010933E-2</v>
      </c>
      <c r="F709" s="8">
        <v>378.95</v>
      </c>
      <c r="G709" s="8">
        <f t="shared" si="68"/>
        <v>-9.1515230749117538E-3</v>
      </c>
      <c r="H709" s="8">
        <v>5651</v>
      </c>
      <c r="I709" s="8">
        <f t="shared" si="69"/>
        <v>-6.9123074219435941E-3</v>
      </c>
      <c r="J709" s="8">
        <v>392.49</v>
      </c>
      <c r="K709" s="8">
        <f t="shared" si="70"/>
        <v>1.8792991563919555E-2</v>
      </c>
      <c r="L709" s="8">
        <v>365138.4818649292</v>
      </c>
      <c r="M709" s="12">
        <f t="shared" si="71"/>
        <v>-1.213134518345285E-2</v>
      </c>
    </row>
    <row r="710" spans="1:13" ht="15.6" x14ac:dyDescent="0.3">
      <c r="A710" s="7">
        <v>44873</v>
      </c>
      <c r="B710" s="8">
        <v>929.16</v>
      </c>
      <c r="C710" s="8">
        <f t="shared" si="66"/>
        <v>7.7547965857203034E-3</v>
      </c>
      <c r="D710" s="8">
        <v>51.14</v>
      </c>
      <c r="E710" s="8">
        <f t="shared" si="67"/>
        <v>3.3131313131313143E-2</v>
      </c>
      <c r="F710" s="8">
        <v>371.32</v>
      </c>
      <c r="G710" s="8">
        <f t="shared" si="68"/>
        <v>-2.0134582398733329E-2</v>
      </c>
      <c r="H710" s="8">
        <v>5747.1111111111104</v>
      </c>
      <c r="I710" s="8">
        <f t="shared" si="69"/>
        <v>1.7007805894728438E-2</v>
      </c>
      <c r="J710" s="8">
        <v>390.02</v>
      </c>
      <c r="K710" s="8">
        <f t="shared" si="70"/>
        <v>-6.2931539657062018E-3</v>
      </c>
      <c r="L710" s="8">
        <v>378374.09460449219</v>
      </c>
      <c r="M710" s="12">
        <f t="shared" si="71"/>
        <v>3.624820005813318E-2</v>
      </c>
    </row>
    <row r="711" spans="1:13" ht="15.6" x14ac:dyDescent="0.3">
      <c r="A711" s="7">
        <v>44875</v>
      </c>
      <c r="B711" s="8">
        <v>928.86</v>
      </c>
      <c r="C711" s="8">
        <f t="shared" si="66"/>
        <v>-3.2287227172925496E-4</v>
      </c>
      <c r="D711" s="8">
        <v>49.88</v>
      </c>
      <c r="E711" s="8">
        <f t="shared" si="67"/>
        <v>-2.463824794681263E-2</v>
      </c>
      <c r="F711" s="8">
        <v>379.45</v>
      </c>
      <c r="G711" s="8">
        <f t="shared" si="68"/>
        <v>2.1894861574921889E-2</v>
      </c>
      <c r="H711" s="8">
        <v>5766.0370370370356</v>
      </c>
      <c r="I711" s="8">
        <f t="shared" si="69"/>
        <v>3.29311989276403E-3</v>
      </c>
      <c r="J711" s="8">
        <v>392.43</v>
      </c>
      <c r="K711" s="8">
        <f t="shared" si="70"/>
        <v>6.1791702989590922E-3</v>
      </c>
      <c r="L711" s="8">
        <v>386816.31079101563</v>
      </c>
      <c r="M711" s="12">
        <f t="shared" si="71"/>
        <v>2.2311823951235186E-2</v>
      </c>
    </row>
    <row r="712" spans="1:13" ht="15.6" x14ac:dyDescent="0.3">
      <c r="A712" s="7">
        <v>44876</v>
      </c>
      <c r="B712" s="8">
        <v>929.93</v>
      </c>
      <c r="C712" s="8">
        <f t="shared" si="66"/>
        <v>1.1519497017849151E-3</v>
      </c>
      <c r="D712" s="8">
        <v>50</v>
      </c>
      <c r="E712" s="8">
        <f t="shared" si="67"/>
        <v>2.4057738572573666E-3</v>
      </c>
      <c r="F712" s="8">
        <v>377.35250000000002</v>
      </c>
      <c r="G712" s="8">
        <f t="shared" si="68"/>
        <v>-5.5277375148240042E-3</v>
      </c>
      <c r="H712" s="8">
        <v>5900</v>
      </c>
      <c r="I712" s="8">
        <f t="shared" si="69"/>
        <v>2.3233108303411677E-2</v>
      </c>
      <c r="J712" s="8">
        <v>389.82</v>
      </c>
      <c r="K712" s="8">
        <f t="shared" si="70"/>
        <v>-6.6508676706674152E-3</v>
      </c>
      <c r="L712" s="8">
        <v>390356.62814331049</v>
      </c>
      <c r="M712" s="12">
        <f t="shared" si="71"/>
        <v>9.152451056304042E-3</v>
      </c>
    </row>
    <row r="713" spans="1:13" ht="15.6" x14ac:dyDescent="0.3">
      <c r="A713" s="7">
        <v>44879</v>
      </c>
      <c r="B713" s="8">
        <v>922.21</v>
      </c>
      <c r="C713" s="8">
        <f t="shared" si="66"/>
        <v>-8.3017001279665284E-3</v>
      </c>
      <c r="D713" s="8">
        <v>49.49</v>
      </c>
      <c r="E713" s="8">
        <f t="shared" si="67"/>
        <v>-1.0199999999999961E-2</v>
      </c>
      <c r="F713" s="8">
        <v>375.14</v>
      </c>
      <c r="G713" s="8">
        <f t="shared" si="68"/>
        <v>-5.8632180785870873E-3</v>
      </c>
      <c r="H713" s="8">
        <v>5866.5092592592591</v>
      </c>
      <c r="I713" s="8">
        <f t="shared" si="69"/>
        <v>-5.6763967357187925E-3</v>
      </c>
      <c r="J713" s="8">
        <v>390</v>
      </c>
      <c r="K713" s="8">
        <f t="shared" si="70"/>
        <v>4.6175157765124112E-4</v>
      </c>
      <c r="L713" s="8">
        <v>387005.24661369057</v>
      </c>
      <c r="M713" s="12">
        <f t="shared" si="71"/>
        <v>-8.5854351841299706E-3</v>
      </c>
    </row>
    <row r="714" spans="1:13" ht="15.6" x14ac:dyDescent="0.3">
      <c r="A714" s="7">
        <v>44880</v>
      </c>
      <c r="B714" s="8">
        <v>930</v>
      </c>
      <c r="C714" s="8">
        <f t="shared" si="66"/>
        <v>8.4470999013239543E-3</v>
      </c>
      <c r="D714" s="8">
        <v>48.75</v>
      </c>
      <c r="E714" s="8">
        <f t="shared" si="67"/>
        <v>-1.4952515659729278E-2</v>
      </c>
      <c r="F714" s="8">
        <v>383.5</v>
      </c>
      <c r="G714" s="8">
        <f t="shared" si="68"/>
        <v>2.2285013594924599E-2</v>
      </c>
      <c r="H714" s="8">
        <v>5900</v>
      </c>
      <c r="I714" s="8">
        <f t="shared" si="69"/>
        <v>5.7088021616741843E-3</v>
      </c>
      <c r="J714" s="8">
        <v>399</v>
      </c>
      <c r="K714" s="8">
        <f t="shared" si="70"/>
        <v>2.3076923076923078E-2</v>
      </c>
      <c r="L714" s="8">
        <v>392009.81079101563</v>
      </c>
      <c r="M714" s="12">
        <f t="shared" si="71"/>
        <v>1.2931515066307667E-2</v>
      </c>
    </row>
    <row r="715" spans="1:13" ht="15.6" x14ac:dyDescent="0.3">
      <c r="A715" s="7">
        <v>44881</v>
      </c>
      <c r="B715" s="8">
        <v>925.62</v>
      </c>
      <c r="C715" s="8">
        <f t="shared" si="66"/>
        <v>-4.7096774193548336E-3</v>
      </c>
      <c r="D715" s="8">
        <v>46.85</v>
      </c>
      <c r="E715" s="8">
        <f t="shared" si="67"/>
        <v>-3.8974358974358948E-2</v>
      </c>
      <c r="F715" s="8">
        <v>381.16333333333341</v>
      </c>
      <c r="G715" s="8">
        <f t="shared" si="68"/>
        <v>-6.0930030421553786E-3</v>
      </c>
      <c r="H715" s="8">
        <v>5900</v>
      </c>
      <c r="I715" s="8">
        <f t="shared" si="69"/>
        <v>0</v>
      </c>
      <c r="J715" s="8">
        <v>391.25</v>
      </c>
      <c r="K715" s="8">
        <f t="shared" si="70"/>
        <v>-1.9423558897243107E-2</v>
      </c>
      <c r="L715" s="8">
        <v>392276.25</v>
      </c>
      <c r="M715" s="12">
        <f t="shared" si="71"/>
        <v>6.7967484907263307E-4</v>
      </c>
    </row>
    <row r="716" spans="1:13" ht="15.6" x14ac:dyDescent="0.3">
      <c r="A716" s="7">
        <v>44882</v>
      </c>
      <c r="B716" s="8">
        <v>918.87</v>
      </c>
      <c r="C716" s="8">
        <f t="shared" si="66"/>
        <v>-7.2924094120697478E-3</v>
      </c>
      <c r="D716" s="8">
        <v>47.13</v>
      </c>
      <c r="E716" s="8">
        <f t="shared" si="67"/>
        <v>5.9765208110992771E-3</v>
      </c>
      <c r="F716" s="8">
        <v>384.85</v>
      </c>
      <c r="G716" s="8">
        <f t="shared" si="68"/>
        <v>9.6721440502320344E-3</v>
      </c>
      <c r="H716" s="8">
        <v>5755</v>
      </c>
      <c r="I716" s="8">
        <f t="shared" si="69"/>
        <v>-2.4576271186440679E-2</v>
      </c>
      <c r="J716" s="8">
        <v>390.9</v>
      </c>
      <c r="K716" s="8">
        <f t="shared" si="70"/>
        <v>-8.9456869009590478E-4</v>
      </c>
      <c r="L716" s="8">
        <v>390985.65621582052</v>
      </c>
      <c r="M716" s="12">
        <f t="shared" si="71"/>
        <v>-3.2900125464630607E-3</v>
      </c>
    </row>
    <row r="717" spans="1:13" ht="15.6" x14ac:dyDescent="0.3">
      <c r="A717" s="7">
        <v>44883</v>
      </c>
      <c r="B717" s="8">
        <v>927.34</v>
      </c>
      <c r="C717" s="8">
        <f t="shared" si="66"/>
        <v>9.2178436557946476E-3</v>
      </c>
      <c r="D717" s="8">
        <v>46.8</v>
      </c>
      <c r="E717" s="8">
        <f t="shared" si="67"/>
        <v>-7.0019096117123992E-3</v>
      </c>
      <c r="F717" s="8">
        <v>381.49083333333328</v>
      </c>
      <c r="G717" s="8">
        <f t="shared" si="68"/>
        <v>-8.7285089428783616E-3</v>
      </c>
      <c r="H717" s="8">
        <v>5813.75</v>
      </c>
      <c r="I717" s="8">
        <f t="shared" si="69"/>
        <v>1.0208514335360555E-2</v>
      </c>
      <c r="J717" s="8">
        <v>390</v>
      </c>
      <c r="K717" s="8">
        <f t="shared" si="70"/>
        <v>-2.3023791250958744E-3</v>
      </c>
      <c r="L717" s="8">
        <v>388921.80541992188</v>
      </c>
      <c r="M717" s="12">
        <f t="shared" si="71"/>
        <v>-5.2785844265330747E-3</v>
      </c>
    </row>
    <row r="718" spans="1:13" ht="15.6" x14ac:dyDescent="0.3">
      <c r="A718" s="7">
        <v>44886</v>
      </c>
      <c r="B718" s="8">
        <v>933.82</v>
      </c>
      <c r="C718" s="8">
        <f t="shared" si="66"/>
        <v>6.9877283412772212E-3</v>
      </c>
      <c r="D718" s="8">
        <v>45.74</v>
      </c>
      <c r="E718" s="8">
        <f t="shared" si="67"/>
        <v>-2.2649572649572548E-2</v>
      </c>
      <c r="F718" s="8">
        <v>379.95</v>
      </c>
      <c r="G718" s="8">
        <f t="shared" si="68"/>
        <v>-4.0389786561056641E-3</v>
      </c>
      <c r="H718" s="8">
        <v>5800</v>
      </c>
      <c r="I718" s="8">
        <f t="shared" si="69"/>
        <v>-2.3650827778972264E-3</v>
      </c>
      <c r="J718" s="8">
        <v>390.81</v>
      </c>
      <c r="K718" s="8">
        <f t="shared" si="70"/>
        <v>2.0769230769230825E-3</v>
      </c>
      <c r="L718" s="8">
        <v>385702.80541992188</v>
      </c>
      <c r="M718" s="12">
        <f t="shared" si="71"/>
        <v>-8.2767280084088384E-3</v>
      </c>
    </row>
    <row r="719" spans="1:13" ht="15.6" x14ac:dyDescent="0.3">
      <c r="A719" s="7">
        <v>44887</v>
      </c>
      <c r="B719" s="8">
        <v>981.82</v>
      </c>
      <c r="C719" s="8">
        <f t="shared" si="66"/>
        <v>5.1401769077552416E-2</v>
      </c>
      <c r="D719" s="8">
        <v>47.94</v>
      </c>
      <c r="E719" s="8">
        <f t="shared" si="67"/>
        <v>4.8097944905990286E-2</v>
      </c>
      <c r="F719" s="8">
        <v>380</v>
      </c>
      <c r="G719" s="8">
        <f t="shared" si="68"/>
        <v>1.3159626266617022E-4</v>
      </c>
      <c r="H719" s="8">
        <v>5800</v>
      </c>
      <c r="I719" s="8">
        <f t="shared" si="69"/>
        <v>0</v>
      </c>
      <c r="J719" s="8">
        <v>389.22</v>
      </c>
      <c r="K719" s="8">
        <f t="shared" si="70"/>
        <v>-4.0684731711061002E-3</v>
      </c>
      <c r="L719" s="8">
        <v>388510.06091308588</v>
      </c>
      <c r="M719" s="12">
        <f t="shared" si="71"/>
        <v>7.2782864260157315E-3</v>
      </c>
    </row>
    <row r="720" spans="1:13" ht="15.6" x14ac:dyDescent="0.3">
      <c r="A720" s="7">
        <v>44888</v>
      </c>
      <c r="B720" s="8">
        <v>1000.5</v>
      </c>
      <c r="C720" s="8">
        <f t="shared" si="66"/>
        <v>1.902589069279496E-2</v>
      </c>
      <c r="D720" s="8">
        <v>47.564999999999998</v>
      </c>
      <c r="E720" s="8">
        <f t="shared" si="67"/>
        <v>-7.8222778473091368E-3</v>
      </c>
      <c r="F720" s="8">
        <v>384.85</v>
      </c>
      <c r="G720" s="8">
        <f t="shared" si="68"/>
        <v>1.2763157894736902E-2</v>
      </c>
      <c r="H720" s="8">
        <v>5802</v>
      </c>
      <c r="I720" s="8">
        <f t="shared" si="69"/>
        <v>3.4482758620689653E-4</v>
      </c>
      <c r="J720" s="8">
        <v>389.97</v>
      </c>
      <c r="K720" s="8">
        <f t="shared" si="70"/>
        <v>1.9269307846462153E-3</v>
      </c>
      <c r="L720" s="8">
        <v>389636.18077667238</v>
      </c>
      <c r="M720" s="12">
        <f t="shared" si="71"/>
        <v>2.8985603640221459E-3</v>
      </c>
    </row>
    <row r="721" spans="1:13" ht="15.6" x14ac:dyDescent="0.3">
      <c r="A721" s="7">
        <v>44889</v>
      </c>
      <c r="B721" s="8">
        <v>990.43</v>
      </c>
      <c r="C721" s="8">
        <f t="shared" si="66"/>
        <v>-1.0064967516241929E-2</v>
      </c>
      <c r="D721" s="8">
        <v>48</v>
      </c>
      <c r="E721" s="8">
        <f t="shared" si="67"/>
        <v>9.1453800063072063E-3</v>
      </c>
      <c r="F721" s="8">
        <v>370.1</v>
      </c>
      <c r="G721" s="8">
        <f t="shared" si="68"/>
        <v>-3.8326620761335584E-2</v>
      </c>
      <c r="H721" s="8">
        <v>5842</v>
      </c>
      <c r="I721" s="8">
        <f t="shared" si="69"/>
        <v>6.894174422612892E-3</v>
      </c>
      <c r="J721" s="8">
        <v>390</v>
      </c>
      <c r="K721" s="8">
        <f t="shared" si="70"/>
        <v>7.692899453797142E-5</v>
      </c>
      <c r="L721" s="8">
        <v>389290.59414049704</v>
      </c>
      <c r="M721" s="12">
        <f t="shared" si="71"/>
        <v>-8.8694698599723482E-4</v>
      </c>
    </row>
    <row r="722" spans="1:13" ht="15.6" x14ac:dyDescent="0.3">
      <c r="A722" s="7">
        <v>44890</v>
      </c>
      <c r="B722" s="8">
        <v>999.91</v>
      </c>
      <c r="C722" s="8">
        <f t="shared" si="66"/>
        <v>9.5716002140484625E-3</v>
      </c>
      <c r="D722" s="8">
        <v>48.58</v>
      </c>
      <c r="E722" s="8">
        <f t="shared" si="67"/>
        <v>1.2083333333333298E-2</v>
      </c>
      <c r="F722" s="8">
        <v>363.43</v>
      </c>
      <c r="G722" s="8">
        <f t="shared" si="68"/>
        <v>-1.8022156174007067E-2</v>
      </c>
      <c r="H722" s="8">
        <v>5766</v>
      </c>
      <c r="I722" s="8">
        <f t="shared" si="69"/>
        <v>-1.3009243409791168E-2</v>
      </c>
      <c r="J722" s="8">
        <v>390</v>
      </c>
      <c r="K722" s="8">
        <f t="shared" si="70"/>
        <v>0</v>
      </c>
      <c r="L722" s="8">
        <v>390971.06284290919</v>
      </c>
      <c r="M722" s="12">
        <f t="shared" si="71"/>
        <v>4.3167462243016898E-3</v>
      </c>
    </row>
    <row r="723" spans="1:13" ht="15.6" x14ac:dyDescent="0.3">
      <c r="A723" s="7">
        <v>44893</v>
      </c>
      <c r="B723" s="8">
        <v>999.78</v>
      </c>
      <c r="C723" s="8">
        <f t="shared" si="66"/>
        <v>-1.3001170105309023E-4</v>
      </c>
      <c r="D723" s="8">
        <v>46.1</v>
      </c>
      <c r="E723" s="8">
        <f t="shared" si="67"/>
        <v>-5.1049814738575484E-2</v>
      </c>
      <c r="F723" s="8">
        <v>372.65</v>
      </c>
      <c r="G723" s="8">
        <f t="shared" si="68"/>
        <v>2.5369397132872822E-2</v>
      </c>
      <c r="H723" s="8">
        <v>5850</v>
      </c>
      <c r="I723" s="8">
        <f t="shared" si="69"/>
        <v>1.4568158168574402E-2</v>
      </c>
      <c r="J723" s="8">
        <v>386</v>
      </c>
      <c r="K723" s="8">
        <f t="shared" si="70"/>
        <v>-1.0256410256410256E-2</v>
      </c>
      <c r="L723" s="8">
        <v>388042.29455566412</v>
      </c>
      <c r="M723" s="12">
        <f t="shared" si="71"/>
        <v>-7.4910103728618831E-3</v>
      </c>
    </row>
    <row r="724" spans="1:13" ht="15.6" x14ac:dyDescent="0.3">
      <c r="A724" s="7">
        <v>44894</v>
      </c>
      <c r="B724" s="8">
        <v>1002.08</v>
      </c>
      <c r="C724" s="8">
        <f t="shared" si="66"/>
        <v>2.3005061113445641E-3</v>
      </c>
      <c r="D724" s="8">
        <v>47.86</v>
      </c>
      <c r="E724" s="8">
        <f t="shared" si="67"/>
        <v>3.8177874186550935E-2</v>
      </c>
      <c r="F724" s="8">
        <v>354.54</v>
      </c>
      <c r="G724" s="8">
        <f t="shared" si="68"/>
        <v>-4.8597880048302587E-2</v>
      </c>
      <c r="H724" s="8">
        <v>5900</v>
      </c>
      <c r="I724" s="8">
        <f t="shared" si="69"/>
        <v>8.5470085470085479E-3</v>
      </c>
      <c r="J724" s="8">
        <v>379.88</v>
      </c>
      <c r="K724" s="8">
        <f t="shared" si="70"/>
        <v>-1.5854922279792759E-2</v>
      </c>
      <c r="L724" s="8">
        <v>391117.08012573229</v>
      </c>
      <c r="M724" s="12">
        <f t="shared" si="71"/>
        <v>7.9238413265982147E-3</v>
      </c>
    </row>
    <row r="725" spans="1:13" ht="15.6" x14ac:dyDescent="0.3">
      <c r="A725" s="7">
        <v>44895</v>
      </c>
      <c r="B725" s="8">
        <v>998.55</v>
      </c>
      <c r="C725" s="8">
        <f t="shared" si="66"/>
        <v>-3.5226728404918633E-3</v>
      </c>
      <c r="D725" s="8">
        <v>48.37</v>
      </c>
      <c r="E725" s="8">
        <f t="shared" si="67"/>
        <v>1.0656080234015838E-2</v>
      </c>
      <c r="F725" s="8">
        <v>350</v>
      </c>
      <c r="G725" s="8">
        <f t="shared" si="68"/>
        <v>-1.2805325210131495E-2</v>
      </c>
      <c r="H725" s="8">
        <v>5810</v>
      </c>
      <c r="I725" s="8">
        <f t="shared" si="69"/>
        <v>-1.5254237288135594E-2</v>
      </c>
      <c r="J725" s="8">
        <v>381</v>
      </c>
      <c r="K725" s="8">
        <f t="shared" si="70"/>
        <v>2.948299462988324E-3</v>
      </c>
      <c r="L725" s="8">
        <v>390231</v>
      </c>
      <c r="M725" s="12">
        <f t="shared" si="71"/>
        <v>-2.2655112005015E-3</v>
      </c>
    </row>
    <row r="726" spans="1:13" ht="15.6" x14ac:dyDescent="0.3">
      <c r="A726" s="7">
        <v>44896</v>
      </c>
      <c r="B726" s="8">
        <v>984.83</v>
      </c>
      <c r="C726" s="8">
        <f t="shared" si="66"/>
        <v>-1.3739922888187787E-2</v>
      </c>
      <c r="D726" s="8">
        <v>48.26</v>
      </c>
      <c r="E726" s="8">
        <f t="shared" si="67"/>
        <v>-2.274136861691119E-3</v>
      </c>
      <c r="F726" s="8">
        <v>352</v>
      </c>
      <c r="G726" s="8">
        <f t="shared" si="68"/>
        <v>5.7142857142857143E-3</v>
      </c>
      <c r="H726" s="8">
        <v>5760</v>
      </c>
      <c r="I726" s="8">
        <f t="shared" si="69"/>
        <v>-8.6058519793459545E-3</v>
      </c>
      <c r="J726" s="8">
        <v>380</v>
      </c>
      <c r="K726" s="8">
        <f t="shared" si="70"/>
        <v>-2.6246719160104987E-3</v>
      </c>
      <c r="L726" s="8">
        <v>402635.90503875719</v>
      </c>
      <c r="M726" s="12">
        <f t="shared" si="71"/>
        <v>3.1788620173069777E-2</v>
      </c>
    </row>
    <row r="727" spans="1:13" ht="15.6" x14ac:dyDescent="0.3">
      <c r="A727" s="7">
        <v>44897</v>
      </c>
      <c r="B727" s="8">
        <v>979.93</v>
      </c>
      <c r="C727" s="8">
        <f t="shared" si="66"/>
        <v>-4.975478001279501E-3</v>
      </c>
      <c r="D727" s="8">
        <v>48.26</v>
      </c>
      <c r="E727" s="8">
        <f t="shared" si="67"/>
        <v>0</v>
      </c>
      <c r="F727" s="8">
        <v>343.9</v>
      </c>
      <c r="G727" s="8">
        <f t="shared" si="68"/>
        <v>-2.3011363636363701E-2</v>
      </c>
      <c r="H727" s="8">
        <v>5781</v>
      </c>
      <c r="I727" s="8">
        <f t="shared" si="69"/>
        <v>3.6458333333333334E-3</v>
      </c>
      <c r="J727" s="8">
        <v>378</v>
      </c>
      <c r="K727" s="8">
        <f t="shared" si="70"/>
        <v>-5.263157894736842E-3</v>
      </c>
      <c r="L727" s="8">
        <v>400665.3064080812</v>
      </c>
      <c r="M727" s="12">
        <f t="shared" si="71"/>
        <v>-4.8942446662482838E-3</v>
      </c>
    </row>
    <row r="728" spans="1:13" ht="15.6" x14ac:dyDescent="0.3">
      <c r="A728" s="7">
        <v>44900</v>
      </c>
      <c r="B728" s="8">
        <v>977.56</v>
      </c>
      <c r="C728" s="8">
        <f t="shared" si="66"/>
        <v>-2.4185400998030519E-3</v>
      </c>
      <c r="D728" s="8">
        <v>45.82</v>
      </c>
      <c r="E728" s="8">
        <f t="shared" si="67"/>
        <v>-5.0559469539991665E-2</v>
      </c>
      <c r="F728" s="8">
        <v>348.99</v>
      </c>
      <c r="G728" s="8">
        <f t="shared" si="68"/>
        <v>1.4800814190171655E-2</v>
      </c>
      <c r="H728" s="8">
        <v>5774</v>
      </c>
      <c r="I728" s="8">
        <f t="shared" si="69"/>
        <v>-1.2108631724615118E-3</v>
      </c>
      <c r="J728" s="8">
        <v>377.51</v>
      </c>
      <c r="K728" s="8">
        <f t="shared" si="70"/>
        <v>-1.2962962962963203E-3</v>
      </c>
      <c r="L728" s="8">
        <v>393790.3228987474</v>
      </c>
      <c r="M728" s="12">
        <f t="shared" si="71"/>
        <v>-1.7158918926540579E-2</v>
      </c>
    </row>
    <row r="729" spans="1:13" ht="15.6" x14ac:dyDescent="0.3">
      <c r="A729" s="7">
        <v>44901</v>
      </c>
      <c r="B729" s="8">
        <v>970</v>
      </c>
      <c r="C729" s="8">
        <f t="shared" si="66"/>
        <v>-7.7335406522361242E-3</v>
      </c>
      <c r="D729" s="8">
        <v>47.05</v>
      </c>
      <c r="E729" s="8">
        <f t="shared" si="67"/>
        <v>2.6844172850283652E-2</v>
      </c>
      <c r="F729" s="8">
        <v>351.75</v>
      </c>
      <c r="G729" s="8">
        <f t="shared" si="68"/>
        <v>7.9085360612051667E-3</v>
      </c>
      <c r="H729" s="8">
        <v>5781</v>
      </c>
      <c r="I729" s="8">
        <f t="shared" si="69"/>
        <v>1.2123311395912711E-3</v>
      </c>
      <c r="J729" s="8">
        <v>375</v>
      </c>
      <c r="K729" s="8">
        <f t="shared" si="70"/>
        <v>-6.648830494556412E-3</v>
      </c>
      <c r="L729" s="8">
        <v>396323.2109375</v>
      </c>
      <c r="M729" s="12">
        <f t="shared" si="71"/>
        <v>6.4320728353801232E-3</v>
      </c>
    </row>
    <row r="730" spans="1:13" ht="15.6" x14ac:dyDescent="0.3">
      <c r="A730" s="7">
        <v>44902</v>
      </c>
      <c r="B730" s="8">
        <v>974.75</v>
      </c>
      <c r="C730" s="8">
        <f t="shared" si="66"/>
        <v>4.8969072164948453E-3</v>
      </c>
      <c r="D730" s="8">
        <v>47.68</v>
      </c>
      <c r="E730" s="8">
        <f t="shared" si="67"/>
        <v>1.3390010626992617E-2</v>
      </c>
      <c r="F730" s="8">
        <v>351.75</v>
      </c>
      <c r="G730" s="8">
        <f t="shared" si="68"/>
        <v>0</v>
      </c>
      <c r="H730" s="8">
        <v>5779.25</v>
      </c>
      <c r="I730" s="8">
        <f t="shared" si="69"/>
        <v>-3.0271579311537796E-4</v>
      </c>
      <c r="J730" s="8">
        <v>379.98</v>
      </c>
      <c r="K730" s="8">
        <f t="shared" si="70"/>
        <v>1.3280000000000049E-2</v>
      </c>
      <c r="L730" s="8">
        <v>399416.34455108643</v>
      </c>
      <c r="M730" s="12">
        <f t="shared" si="71"/>
        <v>7.8045734598022609E-3</v>
      </c>
    </row>
    <row r="731" spans="1:13" ht="15.6" x14ac:dyDescent="0.3">
      <c r="A731" s="7">
        <v>44903</v>
      </c>
      <c r="B731" s="8">
        <v>974.18</v>
      </c>
      <c r="C731" s="8">
        <f t="shared" si="66"/>
        <v>-5.8476532444221593E-4</v>
      </c>
      <c r="D731" s="8">
        <v>46.52</v>
      </c>
      <c r="E731" s="8">
        <f t="shared" si="67"/>
        <v>-2.4328859060402615E-2</v>
      </c>
      <c r="F731" s="8">
        <v>345.73</v>
      </c>
      <c r="G731" s="8">
        <f t="shared" si="68"/>
        <v>-1.7114427860696467E-2</v>
      </c>
      <c r="H731" s="8">
        <v>5781</v>
      </c>
      <c r="I731" s="8">
        <f t="shared" si="69"/>
        <v>3.0280745771510143E-4</v>
      </c>
      <c r="J731" s="8">
        <v>375</v>
      </c>
      <c r="K731" s="8">
        <f t="shared" si="70"/>
        <v>-1.3105952944891884E-2</v>
      </c>
      <c r="L731" s="8">
        <v>398980.36504548037</v>
      </c>
      <c r="M731" s="12">
        <f t="shared" si="71"/>
        <v>-1.0915414743381663E-3</v>
      </c>
    </row>
    <row r="732" spans="1:13" ht="15.6" x14ac:dyDescent="0.3">
      <c r="A732" s="7">
        <v>44904</v>
      </c>
      <c r="B732" s="8">
        <v>975.87</v>
      </c>
      <c r="C732" s="8">
        <f t="shared" si="66"/>
        <v>1.7347923381716465E-3</v>
      </c>
      <c r="D732" s="8">
        <v>47.03</v>
      </c>
      <c r="E732" s="8">
        <f t="shared" si="67"/>
        <v>1.096302665520202E-2</v>
      </c>
      <c r="F732" s="8">
        <v>361.22</v>
      </c>
      <c r="G732" s="8">
        <f t="shared" si="68"/>
        <v>4.480374858994015E-2</v>
      </c>
      <c r="H732" s="8">
        <v>5781</v>
      </c>
      <c r="I732" s="8">
        <f t="shared" si="69"/>
        <v>0</v>
      </c>
      <c r="J732" s="8">
        <v>375</v>
      </c>
      <c r="K732" s="8">
        <f t="shared" si="70"/>
        <v>0</v>
      </c>
      <c r="L732" s="8">
        <v>402774.39453125</v>
      </c>
      <c r="M732" s="12">
        <f t="shared" si="71"/>
        <v>9.5093137862489567E-3</v>
      </c>
    </row>
    <row r="733" spans="1:13" ht="15.6" x14ac:dyDescent="0.3">
      <c r="A733" s="7">
        <v>44907</v>
      </c>
      <c r="B733" s="8">
        <v>995.01</v>
      </c>
      <c r="C733" s="8">
        <f t="shared" si="66"/>
        <v>1.9613268160718116E-2</v>
      </c>
      <c r="D733" s="8">
        <v>46.99</v>
      </c>
      <c r="E733" s="8">
        <f t="shared" si="67"/>
        <v>-8.5052094407822977E-4</v>
      </c>
      <c r="F733" s="8">
        <v>353.47500000000002</v>
      </c>
      <c r="G733" s="8">
        <f t="shared" si="68"/>
        <v>-2.1441226953103382E-2</v>
      </c>
      <c r="H733" s="8">
        <v>5650</v>
      </c>
      <c r="I733" s="8">
        <f t="shared" si="69"/>
        <v>-2.266043937035115E-2</v>
      </c>
      <c r="J733" s="8">
        <v>370.7</v>
      </c>
      <c r="K733" s="8">
        <f t="shared" si="70"/>
        <v>-1.1466666666666696E-2</v>
      </c>
      <c r="L733" s="8">
        <v>397655.96692657471</v>
      </c>
      <c r="M733" s="12">
        <f t="shared" si="71"/>
        <v>-1.270792700373154E-2</v>
      </c>
    </row>
    <row r="734" spans="1:13" ht="15.6" x14ac:dyDescent="0.3">
      <c r="A734" s="7">
        <v>44908</v>
      </c>
      <c r="B734" s="8">
        <v>986.33</v>
      </c>
      <c r="C734" s="8">
        <f t="shared" si="66"/>
        <v>-8.7235304167796804E-3</v>
      </c>
      <c r="D734" s="8">
        <v>47.03</v>
      </c>
      <c r="E734" s="8">
        <f t="shared" si="67"/>
        <v>8.5124494573311652E-4</v>
      </c>
      <c r="F734" s="8">
        <v>357.34750000000003</v>
      </c>
      <c r="G734" s="8">
        <f t="shared" si="68"/>
        <v>1.0955513119739732E-2</v>
      </c>
      <c r="H734" s="8">
        <v>5603.0025000000014</v>
      </c>
      <c r="I734" s="8">
        <f t="shared" si="69"/>
        <v>-8.318141592920103E-3</v>
      </c>
      <c r="J734" s="8">
        <v>369.01</v>
      </c>
      <c r="K734" s="8">
        <f t="shared" si="70"/>
        <v>-4.5589425411383805E-3</v>
      </c>
      <c r="L734" s="8">
        <v>404910.61181278148</v>
      </c>
      <c r="M734" s="12">
        <f t="shared" si="71"/>
        <v>1.8243520755583966E-2</v>
      </c>
    </row>
    <row r="735" spans="1:13" ht="15.6" x14ac:dyDescent="0.3">
      <c r="A735" s="7">
        <v>44909</v>
      </c>
      <c r="B735" s="8">
        <v>983.05</v>
      </c>
      <c r="C735" s="8">
        <f t="shared" si="66"/>
        <v>-3.3254590248700598E-3</v>
      </c>
      <c r="D735" s="8">
        <v>47.77</v>
      </c>
      <c r="E735" s="8">
        <f t="shared" si="67"/>
        <v>1.5734637465447628E-2</v>
      </c>
      <c r="F735" s="8">
        <v>355.41125</v>
      </c>
      <c r="G735" s="8">
        <f t="shared" si="68"/>
        <v>-5.4183952595163792E-3</v>
      </c>
      <c r="H735" s="8">
        <v>5500.01</v>
      </c>
      <c r="I735" s="8">
        <f t="shared" si="69"/>
        <v>-1.8381662331937415E-2</v>
      </c>
      <c r="J735" s="8">
        <v>367.6</v>
      </c>
      <c r="K735" s="8">
        <f t="shared" si="70"/>
        <v>-3.8210346603072226E-3</v>
      </c>
      <c r="L735" s="8">
        <v>405874.13051605219</v>
      </c>
      <c r="M735" s="12">
        <f t="shared" si="71"/>
        <v>2.3795837282629818E-3</v>
      </c>
    </row>
    <row r="736" spans="1:13" ht="15.6" x14ac:dyDescent="0.3">
      <c r="A736" s="7">
        <v>44910</v>
      </c>
      <c r="B736" s="8">
        <v>970.24</v>
      </c>
      <c r="C736" s="8">
        <f t="shared" si="66"/>
        <v>-1.3030873302476931E-2</v>
      </c>
      <c r="D736" s="8">
        <v>46.99</v>
      </c>
      <c r="E736" s="8">
        <f t="shared" si="67"/>
        <v>-1.6328239480845743E-2</v>
      </c>
      <c r="F736" s="8">
        <v>356.37937499999998</v>
      </c>
      <c r="G736" s="8">
        <f t="shared" si="68"/>
        <v>2.7239571060285414E-3</v>
      </c>
      <c r="H736" s="8">
        <v>5481</v>
      </c>
      <c r="I736" s="8">
        <f t="shared" si="69"/>
        <v>-3.4563573520775812E-3</v>
      </c>
      <c r="J736" s="8">
        <v>360.7</v>
      </c>
      <c r="K736" s="8">
        <f t="shared" si="70"/>
        <v>-1.8770402611534367E-2</v>
      </c>
      <c r="L736" s="8">
        <v>398981.38903808588</v>
      </c>
      <c r="M736" s="12">
        <f t="shared" si="71"/>
        <v>-1.6982460718061712E-2</v>
      </c>
    </row>
    <row r="737" spans="1:13" ht="15.6" x14ac:dyDescent="0.3">
      <c r="A737" s="7">
        <v>44911</v>
      </c>
      <c r="B737" s="8">
        <v>996.75</v>
      </c>
      <c r="C737" s="8">
        <f t="shared" si="66"/>
        <v>2.732313654353561E-2</v>
      </c>
      <c r="D737" s="8">
        <v>47.41</v>
      </c>
      <c r="E737" s="8">
        <f t="shared" si="67"/>
        <v>8.9380719301977996E-3</v>
      </c>
      <c r="F737" s="8">
        <v>355.59354166666662</v>
      </c>
      <c r="G737" s="8">
        <f t="shared" si="68"/>
        <v>-2.2050471729273269E-3</v>
      </c>
      <c r="H737" s="8">
        <v>5392.8225000000002</v>
      </c>
      <c r="I737" s="8">
        <f t="shared" si="69"/>
        <v>-1.608784893267648E-2</v>
      </c>
      <c r="J737" s="8">
        <v>369</v>
      </c>
      <c r="K737" s="8">
        <f t="shared" si="70"/>
        <v>2.3010812309398426E-2</v>
      </c>
      <c r="L737" s="8">
        <v>401944.50546264648</v>
      </c>
      <c r="M737" s="12">
        <f t="shared" si="71"/>
        <v>7.4267033650478181E-3</v>
      </c>
    </row>
    <row r="738" spans="1:13" ht="15.6" x14ac:dyDescent="0.3">
      <c r="A738" s="7">
        <v>44914</v>
      </c>
      <c r="B738" s="8">
        <v>997.41</v>
      </c>
      <c r="C738" s="8">
        <f t="shared" si="66"/>
        <v>6.6215199398040453E-4</v>
      </c>
      <c r="D738" s="8">
        <v>47.04</v>
      </c>
      <c r="E738" s="8">
        <f t="shared" si="67"/>
        <v>-7.8042607044926694E-3</v>
      </c>
      <c r="F738" s="8">
        <v>356.40322916666662</v>
      </c>
      <c r="G738" s="8">
        <f t="shared" si="68"/>
        <v>2.2770028280181659E-3</v>
      </c>
      <c r="H738" s="8">
        <v>5340.28</v>
      </c>
      <c r="I738" s="8">
        <f t="shared" si="69"/>
        <v>-9.7430427202082892E-3</v>
      </c>
      <c r="J738" s="8">
        <v>373.8</v>
      </c>
      <c r="K738" s="8">
        <f t="shared" si="70"/>
        <v>1.3008130081300844E-2</v>
      </c>
      <c r="L738" s="8">
        <v>400668.25155639648</v>
      </c>
      <c r="M738" s="12">
        <f t="shared" si="71"/>
        <v>-3.1751992847395818E-3</v>
      </c>
    </row>
    <row r="739" spans="1:13" ht="15.6" x14ac:dyDescent="0.3">
      <c r="A739" s="7">
        <v>44915</v>
      </c>
      <c r="B739" s="8">
        <v>997.79</v>
      </c>
      <c r="C739" s="8">
        <f t="shared" si="66"/>
        <v>3.8098675569725135E-4</v>
      </c>
      <c r="D739" s="8">
        <v>44.15</v>
      </c>
      <c r="E739" s="8">
        <f t="shared" si="67"/>
        <v>-6.1437074829931985E-2</v>
      </c>
      <c r="F739" s="8">
        <v>354.99</v>
      </c>
      <c r="G739" s="8">
        <f t="shared" si="68"/>
        <v>-3.9652535415321257E-3</v>
      </c>
      <c r="H739" s="8">
        <v>5250</v>
      </c>
      <c r="I739" s="8">
        <f t="shared" si="69"/>
        <v>-1.690548061150347E-2</v>
      </c>
      <c r="J739" s="8">
        <v>374.09</v>
      </c>
      <c r="K739" s="8">
        <f t="shared" si="70"/>
        <v>7.7581594435517285E-4</v>
      </c>
      <c r="L739" s="8">
        <v>407669.55548095697</v>
      </c>
      <c r="M739" s="12">
        <f t="shared" si="71"/>
        <v>1.7474067130010706E-2</v>
      </c>
    </row>
    <row r="740" spans="1:13" ht="15.6" x14ac:dyDescent="0.3">
      <c r="A740" s="7">
        <v>44916</v>
      </c>
      <c r="B740" s="8">
        <v>984.99</v>
      </c>
      <c r="C740" s="8">
        <f t="shared" si="66"/>
        <v>-1.2828350654947389E-2</v>
      </c>
      <c r="D740" s="8">
        <v>44.59</v>
      </c>
      <c r="E740" s="8">
        <f t="shared" si="67"/>
        <v>9.9660249150623978E-3</v>
      </c>
      <c r="F740" s="8">
        <v>358.65</v>
      </c>
      <c r="G740" s="8">
        <f t="shared" si="68"/>
        <v>1.0310149581678267E-2</v>
      </c>
      <c r="H740" s="8">
        <v>5350</v>
      </c>
      <c r="I740" s="8">
        <f t="shared" si="69"/>
        <v>1.9047619047619049E-2</v>
      </c>
      <c r="J740" s="8">
        <v>372.8</v>
      </c>
      <c r="K740" s="8">
        <f t="shared" si="70"/>
        <v>-3.4483680397764272E-3</v>
      </c>
      <c r="L740" s="8">
        <v>408395.90440734848</v>
      </c>
      <c r="M740" s="12">
        <f t="shared" si="71"/>
        <v>1.7817100066120585E-3</v>
      </c>
    </row>
    <row r="741" spans="1:13" ht="15.6" x14ac:dyDescent="0.3">
      <c r="A741" s="7">
        <v>44917</v>
      </c>
      <c r="B741" s="8">
        <v>985.09</v>
      </c>
      <c r="C741" s="8">
        <f t="shared" si="66"/>
        <v>1.015238733388387E-4</v>
      </c>
      <c r="D741" s="8">
        <v>45.29</v>
      </c>
      <c r="E741" s="8">
        <f t="shared" si="67"/>
        <v>1.5698587127158457E-2</v>
      </c>
      <c r="F741" s="8">
        <v>357.99</v>
      </c>
      <c r="G741" s="8">
        <f t="shared" si="68"/>
        <v>-1.8402342116268457E-3</v>
      </c>
      <c r="H741" s="8">
        <v>5250.1</v>
      </c>
      <c r="I741" s="8">
        <f t="shared" si="69"/>
        <v>-1.8672897196261615E-2</v>
      </c>
      <c r="J741" s="8">
        <v>362.21</v>
      </c>
      <c r="K741" s="8">
        <f t="shared" si="70"/>
        <v>-2.8406652360515105E-2</v>
      </c>
      <c r="L741" s="8">
        <v>402075</v>
      </c>
      <c r="M741" s="12">
        <f t="shared" si="71"/>
        <v>-1.5477394212660348E-2</v>
      </c>
    </row>
    <row r="742" spans="1:13" ht="15.6" x14ac:dyDescent="0.3">
      <c r="A742" s="7">
        <v>44918</v>
      </c>
      <c r="B742" s="8">
        <v>996.7</v>
      </c>
      <c r="C742" s="8">
        <f t="shared" si="66"/>
        <v>1.1785725162167937E-2</v>
      </c>
      <c r="D742" s="8">
        <v>45.29</v>
      </c>
      <c r="E742" s="8">
        <f t="shared" si="67"/>
        <v>0</v>
      </c>
      <c r="F742" s="8">
        <v>359.98</v>
      </c>
      <c r="G742" s="8">
        <f t="shared" si="68"/>
        <v>5.5588144920249421E-3</v>
      </c>
      <c r="H742" s="8">
        <v>4865</v>
      </c>
      <c r="I742" s="8">
        <f t="shared" si="69"/>
        <v>-7.3350983790785002E-2</v>
      </c>
      <c r="J742" s="8">
        <v>369.38</v>
      </c>
      <c r="K742" s="8">
        <f t="shared" si="70"/>
        <v>1.9795146461997228E-2</v>
      </c>
      <c r="L742" s="8">
        <v>404436.68001739489</v>
      </c>
      <c r="M742" s="12">
        <f t="shared" si="71"/>
        <v>5.8737300687555479E-3</v>
      </c>
    </row>
    <row r="743" spans="1:13" ht="15.6" x14ac:dyDescent="0.3">
      <c r="A743" s="7">
        <v>44921</v>
      </c>
      <c r="B743" s="8">
        <v>992.5</v>
      </c>
      <c r="C743" s="8">
        <f t="shared" si="66"/>
        <v>-4.2139058894351813E-3</v>
      </c>
      <c r="D743" s="8">
        <v>46.79</v>
      </c>
      <c r="E743" s="8">
        <f t="shared" si="67"/>
        <v>3.3119894016339149E-2</v>
      </c>
      <c r="F743" s="8">
        <v>357.99</v>
      </c>
      <c r="G743" s="8">
        <f t="shared" si="68"/>
        <v>-5.5280848936052254E-3</v>
      </c>
      <c r="H743" s="8">
        <v>5229.87</v>
      </c>
      <c r="I743" s="8">
        <f t="shared" si="69"/>
        <v>7.499897225077079E-2</v>
      </c>
      <c r="J743" s="8">
        <v>375</v>
      </c>
      <c r="K743" s="8">
        <f t="shared" si="70"/>
        <v>1.5214684065190331E-2</v>
      </c>
      <c r="L743" s="8">
        <v>405945.49275299069</v>
      </c>
      <c r="M743" s="12">
        <f t="shared" si="71"/>
        <v>3.7306525598294008E-3</v>
      </c>
    </row>
    <row r="744" spans="1:13" ht="15.6" x14ac:dyDescent="0.3">
      <c r="A744" s="7">
        <v>44922</v>
      </c>
      <c r="B744" s="8">
        <v>993.08</v>
      </c>
      <c r="C744" s="8">
        <f t="shared" si="66"/>
        <v>5.8438287153656518E-4</v>
      </c>
      <c r="D744" s="8">
        <v>46.79</v>
      </c>
      <c r="E744" s="8">
        <f t="shared" si="67"/>
        <v>0</v>
      </c>
      <c r="F744" s="8">
        <v>359.02333333333343</v>
      </c>
      <c r="G744" s="8">
        <f t="shared" si="68"/>
        <v>2.8864865871488497E-3</v>
      </c>
      <c r="H744" s="8">
        <v>5577.75</v>
      </c>
      <c r="I744" s="8">
        <f t="shared" si="69"/>
        <v>6.6517905798805732E-2</v>
      </c>
      <c r="J744" s="8">
        <v>365.9</v>
      </c>
      <c r="K744" s="8">
        <f t="shared" si="70"/>
        <v>-2.4266666666666728E-2</v>
      </c>
      <c r="L744" s="8">
        <v>409146.66546997061</v>
      </c>
      <c r="M744" s="12">
        <f t="shared" si="71"/>
        <v>7.8857205563993629E-3</v>
      </c>
    </row>
    <row r="745" spans="1:13" ht="15.6" x14ac:dyDescent="0.3">
      <c r="A745" s="7">
        <v>44923</v>
      </c>
      <c r="B745" s="8">
        <v>997.9</v>
      </c>
      <c r="C745" s="8">
        <f t="shared" si="66"/>
        <v>4.8535868207998717E-3</v>
      </c>
      <c r="D745" s="8">
        <v>45.5</v>
      </c>
      <c r="E745" s="8">
        <f t="shared" si="67"/>
        <v>-2.7569993588373566E-2</v>
      </c>
      <c r="F745" s="8">
        <v>359.1</v>
      </c>
      <c r="G745" s="8">
        <f t="shared" si="68"/>
        <v>2.1354229530094678E-4</v>
      </c>
      <c r="H745" s="8">
        <v>5415</v>
      </c>
      <c r="I745" s="8">
        <f t="shared" si="69"/>
        <v>-2.9178432163506789E-2</v>
      </c>
      <c r="J745" s="8">
        <v>354.57</v>
      </c>
      <c r="K745" s="8">
        <f t="shared" si="70"/>
        <v>-3.096474446570097E-2</v>
      </c>
      <c r="L745" s="8">
        <v>408133.43051147461</v>
      </c>
      <c r="M745" s="12">
        <f t="shared" si="71"/>
        <v>-2.4764590402616138E-3</v>
      </c>
    </row>
    <row r="746" spans="1:13" ht="15.6" x14ac:dyDescent="0.3">
      <c r="A746" s="7">
        <v>44924</v>
      </c>
      <c r="B746" s="8">
        <v>992.1</v>
      </c>
      <c r="C746" s="8">
        <f t="shared" si="66"/>
        <v>-5.8122056318267905E-3</v>
      </c>
      <c r="D746" s="8">
        <v>46.9</v>
      </c>
      <c r="E746" s="8">
        <f t="shared" si="67"/>
        <v>3.076923076923074E-2</v>
      </c>
      <c r="F746" s="8">
        <v>359.23083333333341</v>
      </c>
      <c r="G746" s="8">
        <f t="shared" si="68"/>
        <v>3.6433676784568329E-4</v>
      </c>
      <c r="H746" s="8">
        <v>5781.24</v>
      </c>
      <c r="I746" s="8">
        <f t="shared" si="69"/>
        <v>6.7634349030470872E-2</v>
      </c>
      <c r="J746" s="8">
        <v>354.79</v>
      </c>
      <c r="K746" s="8">
        <f t="shared" si="70"/>
        <v>6.2046986490686543E-4</v>
      </c>
      <c r="L746" s="8">
        <v>411207</v>
      </c>
      <c r="M746" s="12">
        <f t="shared" si="71"/>
        <v>7.5307957122590519E-3</v>
      </c>
    </row>
    <row r="747" spans="1:13" ht="15.6" x14ac:dyDescent="0.3">
      <c r="A747" s="7">
        <v>44925</v>
      </c>
      <c r="B747" s="8">
        <v>1004.92</v>
      </c>
      <c r="C747" s="8">
        <f t="shared" si="66"/>
        <v>1.2922084467291539E-2</v>
      </c>
      <c r="D747" s="8">
        <v>47.25</v>
      </c>
      <c r="E747" s="8">
        <f t="shared" si="67"/>
        <v>7.4626865671642093E-3</v>
      </c>
      <c r="F747" s="8">
        <v>363.8</v>
      </c>
      <c r="G747" s="8">
        <f t="shared" si="68"/>
        <v>1.2719305367718351E-2</v>
      </c>
      <c r="H747" s="8">
        <v>5870</v>
      </c>
      <c r="I747" s="8">
        <f t="shared" si="69"/>
        <v>1.5353107637807844E-2</v>
      </c>
      <c r="J747" s="8">
        <v>370.16</v>
      </c>
      <c r="K747" s="8">
        <f t="shared" si="70"/>
        <v>4.3321401392372963E-2</v>
      </c>
      <c r="L747" s="8">
        <v>411252.18896484381</v>
      </c>
      <c r="M747" s="12">
        <f t="shared" si="71"/>
        <v>1.0989347176436249E-4</v>
      </c>
    </row>
    <row r="748" spans="1:13" ht="15.6" x14ac:dyDescent="0.3">
      <c r="A748" s="7">
        <v>44928</v>
      </c>
      <c r="B748" s="8">
        <v>1000.48</v>
      </c>
      <c r="C748" s="8">
        <f t="shared" si="66"/>
        <v>-4.418262150220854E-3</v>
      </c>
      <c r="D748" s="8">
        <v>46.022500000000001</v>
      </c>
      <c r="E748" s="8">
        <f t="shared" si="67"/>
        <v>-2.5978835978835962E-2</v>
      </c>
      <c r="F748" s="8">
        <v>355</v>
      </c>
      <c r="G748" s="8">
        <f t="shared" si="68"/>
        <v>-2.4189114898295797E-2</v>
      </c>
      <c r="H748" s="8">
        <v>5850</v>
      </c>
      <c r="I748" s="8">
        <f t="shared" si="69"/>
        <v>-3.4071550255536627E-3</v>
      </c>
      <c r="J748" s="8">
        <v>373.83</v>
      </c>
      <c r="K748" s="8">
        <f t="shared" si="70"/>
        <v>9.914631510697965E-3</v>
      </c>
      <c r="L748" s="8">
        <v>414137.79558069329</v>
      </c>
      <c r="M748" s="12">
        <f t="shared" si="71"/>
        <v>7.016635274605572E-3</v>
      </c>
    </row>
    <row r="749" spans="1:13" ht="15.6" x14ac:dyDescent="0.3">
      <c r="A749" s="7">
        <v>44929</v>
      </c>
      <c r="B749" s="8">
        <v>1022.56</v>
      </c>
      <c r="C749" s="8">
        <f t="shared" si="66"/>
        <v>2.2069406684791227E-2</v>
      </c>
      <c r="D749" s="8">
        <v>44.97</v>
      </c>
      <c r="E749" s="8">
        <f t="shared" si="67"/>
        <v>-2.2869248737030844E-2</v>
      </c>
      <c r="F749" s="8">
        <v>359.99</v>
      </c>
      <c r="G749" s="8">
        <f t="shared" si="68"/>
        <v>1.405633802816904E-2</v>
      </c>
      <c r="H749" s="8">
        <v>5770</v>
      </c>
      <c r="I749" s="8">
        <f t="shared" si="69"/>
        <v>-1.3675213675213675E-2</v>
      </c>
      <c r="J749" s="8">
        <v>374.35</v>
      </c>
      <c r="K749" s="8">
        <f t="shared" si="70"/>
        <v>1.3910066072814881E-3</v>
      </c>
      <c r="L749" s="8">
        <v>414345.81515626609</v>
      </c>
      <c r="M749" s="12">
        <f t="shared" si="71"/>
        <v>5.0229555909314151E-4</v>
      </c>
    </row>
    <row r="750" spans="1:13" ht="15.6" x14ac:dyDescent="0.3">
      <c r="A750" s="7">
        <v>44930</v>
      </c>
      <c r="B750" s="8">
        <v>1031.76</v>
      </c>
      <c r="C750" s="8">
        <f t="shared" si="66"/>
        <v>8.9970270693162709E-3</v>
      </c>
      <c r="D750" s="8">
        <v>44.97</v>
      </c>
      <c r="E750" s="8">
        <f t="shared" si="67"/>
        <v>0</v>
      </c>
      <c r="F750" s="8">
        <v>358.32666666666671</v>
      </c>
      <c r="G750" s="8">
        <f t="shared" si="68"/>
        <v>-4.6204987175568722E-3</v>
      </c>
      <c r="H750" s="8">
        <v>5750</v>
      </c>
      <c r="I750" s="8">
        <f t="shared" si="69"/>
        <v>-3.4662045060658577E-3</v>
      </c>
      <c r="J750" s="8">
        <v>373.76</v>
      </c>
      <c r="K750" s="8">
        <f t="shared" si="70"/>
        <v>-1.5760651796448025E-3</v>
      </c>
      <c r="L750" s="8">
        <v>419751.85671630868</v>
      </c>
      <c r="M750" s="12">
        <f t="shared" si="71"/>
        <v>1.3047173067269331E-2</v>
      </c>
    </row>
    <row r="751" spans="1:13" ht="15.6" x14ac:dyDescent="0.3">
      <c r="A751" s="7">
        <v>44931</v>
      </c>
      <c r="B751" s="8">
        <v>995.23</v>
      </c>
      <c r="C751" s="8">
        <f t="shared" si="66"/>
        <v>-3.540552066372022E-2</v>
      </c>
      <c r="D751" s="8">
        <v>43.552500000000002</v>
      </c>
      <c r="E751" s="8">
        <f t="shared" si="67"/>
        <v>-3.1521014009339494E-2</v>
      </c>
      <c r="F751" s="8">
        <v>359.43555555555548</v>
      </c>
      <c r="G751" s="8">
        <f t="shared" si="68"/>
        <v>3.0946312179448102E-3</v>
      </c>
      <c r="H751" s="8">
        <v>5610</v>
      </c>
      <c r="I751" s="8">
        <f t="shared" si="69"/>
        <v>-2.4347826086956521E-2</v>
      </c>
      <c r="J751" s="8">
        <v>369.98</v>
      </c>
      <c r="K751" s="8">
        <f t="shared" si="70"/>
        <v>-1.0113441780821845E-2</v>
      </c>
      <c r="L751" s="8">
        <v>415673.9566613771</v>
      </c>
      <c r="M751" s="12">
        <f t="shared" si="71"/>
        <v>-9.7150256507087963E-3</v>
      </c>
    </row>
    <row r="752" spans="1:13" ht="15.6" x14ac:dyDescent="0.3">
      <c r="A752" s="7">
        <v>44932</v>
      </c>
      <c r="B752" s="8">
        <v>983.01</v>
      </c>
      <c r="C752" s="8">
        <f t="shared" si="66"/>
        <v>-1.2278568773047463E-2</v>
      </c>
      <c r="D752" s="8">
        <v>43.27</v>
      </c>
      <c r="E752" s="8">
        <f t="shared" si="67"/>
        <v>-6.4864244302852616E-3</v>
      </c>
      <c r="F752" s="8">
        <v>359.99</v>
      </c>
      <c r="G752" s="8">
        <f t="shared" si="68"/>
        <v>1.5425420103126967E-3</v>
      </c>
      <c r="H752" s="8">
        <v>5400.1</v>
      </c>
      <c r="I752" s="8">
        <f t="shared" si="69"/>
        <v>-3.7415329768270882E-2</v>
      </c>
      <c r="J752" s="8">
        <v>369</v>
      </c>
      <c r="K752" s="8">
        <f t="shared" si="70"/>
        <v>-2.64879182658527E-3</v>
      </c>
      <c r="L752" s="8">
        <v>422707.33892822271</v>
      </c>
      <c r="M752" s="12">
        <f t="shared" si="71"/>
        <v>1.6920430433834607E-2</v>
      </c>
    </row>
    <row r="753" spans="1:13" ht="15.6" x14ac:dyDescent="0.3">
      <c r="A753" s="7">
        <v>44935</v>
      </c>
      <c r="B753" s="8">
        <v>984.99</v>
      </c>
      <c r="C753" s="8">
        <f t="shared" si="66"/>
        <v>2.0142216254158333E-3</v>
      </c>
      <c r="D753" s="8">
        <v>41</v>
      </c>
      <c r="E753" s="8">
        <f t="shared" si="67"/>
        <v>-5.2461289577074251E-2</v>
      </c>
      <c r="F753" s="8">
        <v>354.8085185185185</v>
      </c>
      <c r="G753" s="8">
        <f t="shared" si="68"/>
        <v>-1.4393403932002311E-2</v>
      </c>
      <c r="H753" s="8">
        <v>5600</v>
      </c>
      <c r="I753" s="8">
        <f t="shared" si="69"/>
        <v>3.7017833003092464E-2</v>
      </c>
      <c r="J753" s="8">
        <v>370.01</v>
      </c>
      <c r="K753" s="8">
        <f t="shared" si="70"/>
        <v>2.7371273712736882E-3</v>
      </c>
      <c r="L753" s="8">
        <v>425102.88891601563</v>
      </c>
      <c r="M753" s="12">
        <f t="shared" si="71"/>
        <v>5.6671596804229694E-3</v>
      </c>
    </row>
    <row r="754" spans="1:13" ht="15.6" x14ac:dyDescent="0.3">
      <c r="A754" s="7">
        <v>44936</v>
      </c>
      <c r="B754" s="8">
        <v>972.37</v>
      </c>
      <c r="C754" s="8">
        <f t="shared" si="66"/>
        <v>-1.2812312815358535E-2</v>
      </c>
      <c r="D754" s="8">
        <v>42.4</v>
      </c>
      <c r="E754" s="8">
        <f t="shared" si="67"/>
        <v>3.4146341463414602E-2</v>
      </c>
      <c r="F754" s="8">
        <v>345</v>
      </c>
      <c r="G754" s="8">
        <f t="shared" si="68"/>
        <v>-2.7644540665126567E-2</v>
      </c>
      <c r="H754" s="8">
        <v>5600.1</v>
      </c>
      <c r="I754" s="8">
        <f t="shared" si="69"/>
        <v>1.7857142857207823E-5</v>
      </c>
      <c r="J754" s="8">
        <v>365.55</v>
      </c>
      <c r="K754" s="8">
        <f t="shared" si="70"/>
        <v>-1.2053728277614063E-2</v>
      </c>
      <c r="L754" s="8">
        <v>425227.50874145521</v>
      </c>
      <c r="M754" s="12">
        <f t="shared" si="71"/>
        <v>2.931521490182252E-4</v>
      </c>
    </row>
    <row r="755" spans="1:13" ht="15.6" x14ac:dyDescent="0.3">
      <c r="A755" s="7">
        <v>44937</v>
      </c>
      <c r="B755" s="8">
        <v>979.01</v>
      </c>
      <c r="C755" s="8">
        <f t="shared" si="66"/>
        <v>6.8286763269125809E-3</v>
      </c>
      <c r="D755" s="8">
        <v>41.31</v>
      </c>
      <c r="E755" s="8">
        <f t="shared" si="67"/>
        <v>-2.5707547169811235E-2</v>
      </c>
      <c r="F755" s="8">
        <v>347.6521296296296</v>
      </c>
      <c r="G755" s="8">
        <f t="shared" si="68"/>
        <v>7.6873322597959381E-3</v>
      </c>
      <c r="H755" s="8">
        <v>5675.0249999999996</v>
      </c>
      <c r="I755" s="8">
        <f t="shared" si="69"/>
        <v>1.3379225370975387E-2</v>
      </c>
      <c r="J755" s="8">
        <v>363</v>
      </c>
      <c r="K755" s="8">
        <f t="shared" si="70"/>
        <v>-6.975789905621697E-3</v>
      </c>
      <c r="L755" s="8">
        <v>427408.79443359381</v>
      </c>
      <c r="M755" s="12">
        <f t="shared" si="71"/>
        <v>5.1296909237940492E-3</v>
      </c>
    </row>
    <row r="756" spans="1:13" ht="15.6" x14ac:dyDescent="0.3">
      <c r="A756" s="7">
        <v>44938</v>
      </c>
      <c r="B756" s="8">
        <v>970.97</v>
      </c>
      <c r="C756" s="8">
        <f t="shared" si="66"/>
        <v>-8.2123778102368341E-3</v>
      </c>
      <c r="D756" s="8">
        <v>40.46</v>
      </c>
      <c r="E756" s="8">
        <f t="shared" si="67"/>
        <v>-2.0576131687242833E-2</v>
      </c>
      <c r="F756" s="8">
        <v>342</v>
      </c>
      <c r="G756" s="8">
        <f t="shared" si="68"/>
        <v>-1.625800375694831E-2</v>
      </c>
      <c r="H756" s="8">
        <v>5850</v>
      </c>
      <c r="I756" s="8">
        <f t="shared" si="69"/>
        <v>3.0832463293113312E-2</v>
      </c>
      <c r="J756" s="8">
        <v>372.76</v>
      </c>
      <c r="K756" s="8">
        <f t="shared" si="70"/>
        <v>2.6887052341597772E-2</v>
      </c>
      <c r="L756" s="8">
        <v>432268.78078460688</v>
      </c>
      <c r="M756" s="12">
        <f t="shared" si="71"/>
        <v>1.1370815047110969E-2</v>
      </c>
    </row>
    <row r="757" spans="1:13" ht="15.6" x14ac:dyDescent="0.3">
      <c r="A757" s="7">
        <v>44939</v>
      </c>
      <c r="B757" s="8">
        <v>960</v>
      </c>
      <c r="C757" s="8">
        <f t="shared" si="66"/>
        <v>-1.1297980370145346E-2</v>
      </c>
      <c r="D757" s="8">
        <v>40.479999999999997</v>
      </c>
      <c r="E757" s="8">
        <f t="shared" si="67"/>
        <v>4.9431537320800839E-4</v>
      </c>
      <c r="F757" s="8">
        <v>348.8</v>
      </c>
      <c r="G757" s="8">
        <f t="shared" si="68"/>
        <v>1.9883040935672548E-2</v>
      </c>
      <c r="H757" s="8">
        <v>5650</v>
      </c>
      <c r="I757" s="8">
        <f t="shared" si="69"/>
        <v>-3.4188034188034191E-2</v>
      </c>
      <c r="J757" s="8">
        <v>372</v>
      </c>
      <c r="K757" s="8">
        <f t="shared" si="70"/>
        <v>-2.0388453696748333E-3</v>
      </c>
      <c r="L757" s="8">
        <v>437395.20556640619</v>
      </c>
      <c r="M757" s="12">
        <f t="shared" si="71"/>
        <v>1.1859345411191602E-2</v>
      </c>
    </row>
    <row r="758" spans="1:13" ht="15.6" x14ac:dyDescent="0.3">
      <c r="A758" s="7">
        <v>44942</v>
      </c>
      <c r="B758" s="8">
        <v>955</v>
      </c>
      <c r="C758" s="8">
        <f t="shared" si="66"/>
        <v>-5.208333333333333E-3</v>
      </c>
      <c r="D758" s="8">
        <v>40</v>
      </c>
      <c r="E758" s="8">
        <f t="shared" si="67"/>
        <v>-1.1857707509881346E-2</v>
      </c>
      <c r="F758" s="8">
        <v>344.99</v>
      </c>
      <c r="G758" s="8">
        <f t="shared" si="68"/>
        <v>-1.0923165137614686E-2</v>
      </c>
      <c r="H758" s="8">
        <v>5399</v>
      </c>
      <c r="I758" s="8">
        <f t="shared" si="69"/>
        <v>-4.4424778761061948E-2</v>
      </c>
      <c r="J758" s="8">
        <v>372</v>
      </c>
      <c r="K758" s="8">
        <f t="shared" si="70"/>
        <v>0</v>
      </c>
      <c r="L758" s="8">
        <v>434513.21842288971</v>
      </c>
      <c r="M758" s="12">
        <f t="shared" si="71"/>
        <v>-6.5889774438301048E-3</v>
      </c>
    </row>
    <row r="759" spans="1:13" ht="15.6" x14ac:dyDescent="0.3">
      <c r="A759" s="7">
        <v>44943</v>
      </c>
      <c r="B759" s="8">
        <v>912.49</v>
      </c>
      <c r="C759" s="8">
        <f t="shared" si="66"/>
        <v>-4.4513089005235595E-2</v>
      </c>
      <c r="D759" s="8">
        <v>37.44</v>
      </c>
      <c r="E759" s="8">
        <f t="shared" si="67"/>
        <v>-6.4000000000000057E-2</v>
      </c>
      <c r="F759" s="8">
        <v>340</v>
      </c>
      <c r="G759" s="8">
        <f t="shared" si="68"/>
        <v>-1.4464187367749817E-2</v>
      </c>
      <c r="H759" s="8">
        <v>5595</v>
      </c>
      <c r="I759" s="8">
        <f t="shared" si="69"/>
        <v>3.6303019077606961E-2</v>
      </c>
      <c r="J759" s="8">
        <v>365</v>
      </c>
      <c r="K759" s="8">
        <f t="shared" si="70"/>
        <v>-1.8817204301075269E-2</v>
      </c>
      <c r="L759" s="8">
        <v>433708.05393527081</v>
      </c>
      <c r="M759" s="12">
        <f t="shared" si="71"/>
        <v>-1.853026452316737E-3</v>
      </c>
    </row>
    <row r="760" spans="1:13" ht="15.6" x14ac:dyDescent="0.3">
      <c r="A760" s="7">
        <v>44944</v>
      </c>
      <c r="B760" s="8">
        <v>921.26</v>
      </c>
      <c r="C760" s="8">
        <f t="shared" si="66"/>
        <v>9.6110642308408663E-3</v>
      </c>
      <c r="D760" s="8">
        <v>37.25</v>
      </c>
      <c r="E760" s="8">
        <f t="shared" si="67"/>
        <v>-5.0747863247862643E-3</v>
      </c>
      <c r="F760" s="8">
        <v>342.23</v>
      </c>
      <c r="G760" s="8">
        <f t="shared" si="68"/>
        <v>6.5588235294118183E-3</v>
      </c>
      <c r="H760" s="8">
        <v>5308</v>
      </c>
      <c r="I760" s="8">
        <f t="shared" si="69"/>
        <v>-5.1295799821268993E-2</v>
      </c>
      <c r="J760" s="8">
        <v>360.5</v>
      </c>
      <c r="K760" s="8">
        <f t="shared" si="70"/>
        <v>-1.2328767123287671E-2</v>
      </c>
      <c r="L760" s="8">
        <v>434679.30557250982</v>
      </c>
      <c r="M760" s="12">
        <f t="shared" si="71"/>
        <v>2.2394134220619396E-3</v>
      </c>
    </row>
    <row r="761" spans="1:13" ht="15.6" x14ac:dyDescent="0.3">
      <c r="A761" s="7">
        <v>44945</v>
      </c>
      <c r="B761" s="8">
        <v>899.5</v>
      </c>
      <c r="C761" s="8">
        <f t="shared" si="66"/>
        <v>-2.3619825022252124E-2</v>
      </c>
      <c r="D761" s="8">
        <v>35.93</v>
      </c>
      <c r="E761" s="8">
        <f t="shared" si="67"/>
        <v>-3.5436241610738266E-2</v>
      </c>
      <c r="F761" s="8">
        <v>341.48</v>
      </c>
      <c r="G761" s="8">
        <f t="shared" si="68"/>
        <v>-2.1915086345440202E-3</v>
      </c>
      <c r="H761" s="8">
        <v>5260</v>
      </c>
      <c r="I761" s="8">
        <f t="shared" si="69"/>
        <v>-9.0429540316503392E-3</v>
      </c>
      <c r="J761" s="8">
        <v>352.62</v>
      </c>
      <c r="K761" s="8">
        <f t="shared" si="70"/>
        <v>-2.1858529819694855E-2</v>
      </c>
      <c r="L761" s="8">
        <v>438815.43029205309</v>
      </c>
      <c r="M761" s="12">
        <f t="shared" si="71"/>
        <v>9.5153476747544628E-3</v>
      </c>
    </row>
    <row r="762" spans="1:13" ht="15.6" x14ac:dyDescent="0.3">
      <c r="A762" s="7">
        <v>44946</v>
      </c>
      <c r="B762" s="8">
        <v>841.35</v>
      </c>
      <c r="C762" s="8">
        <f t="shared" si="66"/>
        <v>-6.4647026125625326E-2</v>
      </c>
      <c r="D762" s="8">
        <v>34.049999999999997</v>
      </c>
      <c r="E762" s="8">
        <f t="shared" si="67"/>
        <v>-5.2323963261898206E-2</v>
      </c>
      <c r="F762" s="8">
        <v>341.7</v>
      </c>
      <c r="G762" s="8">
        <f t="shared" si="68"/>
        <v>6.4425442192799116E-4</v>
      </c>
      <c r="H762" s="8">
        <v>5310</v>
      </c>
      <c r="I762" s="8">
        <f t="shared" si="69"/>
        <v>9.5057034220532317E-3</v>
      </c>
      <c r="J762" s="8">
        <v>352</v>
      </c>
      <c r="K762" s="8">
        <f t="shared" si="70"/>
        <v>-1.7582666893539917E-3</v>
      </c>
      <c r="L762" s="8">
        <v>440952.95383056632</v>
      </c>
      <c r="M762" s="12">
        <f t="shared" si="71"/>
        <v>4.8711220958902908E-3</v>
      </c>
    </row>
    <row r="763" spans="1:13" ht="15.6" x14ac:dyDescent="0.3">
      <c r="A763" s="7">
        <v>44949</v>
      </c>
      <c r="B763" s="8">
        <v>837.69</v>
      </c>
      <c r="C763" s="8">
        <f t="shared" si="66"/>
        <v>-4.3501515421643404E-3</v>
      </c>
      <c r="D763" s="8">
        <v>34.01</v>
      </c>
      <c r="E763" s="8">
        <f t="shared" si="67"/>
        <v>-1.1747430249632643E-3</v>
      </c>
      <c r="F763" s="8">
        <v>341.99</v>
      </c>
      <c r="G763" s="8">
        <f t="shared" si="68"/>
        <v>8.48697688030496E-4</v>
      </c>
      <c r="H763" s="8">
        <v>5190.01</v>
      </c>
      <c r="I763" s="8">
        <f t="shared" si="69"/>
        <v>-2.2596986817325759E-2</v>
      </c>
      <c r="J763" s="8">
        <v>339.91</v>
      </c>
      <c r="K763" s="8">
        <f t="shared" si="70"/>
        <v>-3.4346590909090841E-2</v>
      </c>
      <c r="L763" s="8">
        <v>440090.87104810769</v>
      </c>
      <c r="M763" s="12">
        <f t="shared" si="71"/>
        <v>-1.9550448068659061E-3</v>
      </c>
    </row>
    <row r="764" spans="1:13" ht="15.6" x14ac:dyDescent="0.3">
      <c r="A764" s="7">
        <v>44950</v>
      </c>
      <c r="B764" s="8">
        <v>845.09</v>
      </c>
      <c r="C764" s="8">
        <f t="shared" si="66"/>
        <v>8.8338168057395649E-3</v>
      </c>
      <c r="D764" s="8">
        <v>35</v>
      </c>
      <c r="E764" s="8">
        <f t="shared" si="67"/>
        <v>2.9109085563069747E-2</v>
      </c>
      <c r="F764" s="8">
        <v>343.12</v>
      </c>
      <c r="G764" s="8">
        <f t="shared" si="68"/>
        <v>3.304190180999431E-3</v>
      </c>
      <c r="H764" s="8">
        <v>5190</v>
      </c>
      <c r="I764" s="8">
        <f t="shared" si="69"/>
        <v>-1.9267785611623635E-6</v>
      </c>
      <c r="J764" s="8">
        <v>337.1</v>
      </c>
      <c r="K764" s="8">
        <f t="shared" si="70"/>
        <v>-8.2668941778706196E-3</v>
      </c>
      <c r="L764" s="8">
        <v>444603.60380920401</v>
      </c>
      <c r="M764" s="12">
        <f t="shared" si="71"/>
        <v>1.0254093092976303E-2</v>
      </c>
    </row>
    <row r="765" spans="1:13" ht="15.6" x14ac:dyDescent="0.3">
      <c r="A765" s="7">
        <v>44951</v>
      </c>
      <c r="B765" s="8">
        <v>845.02</v>
      </c>
      <c r="C765" s="8">
        <f t="shared" si="66"/>
        <v>-8.2831414405625463E-5</v>
      </c>
      <c r="D765" s="8">
        <v>37.22</v>
      </c>
      <c r="E765" s="8">
        <f t="shared" si="67"/>
        <v>6.342857142857139E-2</v>
      </c>
      <c r="F765" s="8">
        <v>343.99</v>
      </c>
      <c r="G765" s="8">
        <f t="shared" si="68"/>
        <v>2.5355560736768611E-3</v>
      </c>
      <c r="H765" s="8">
        <v>5213</v>
      </c>
      <c r="I765" s="8">
        <f t="shared" si="69"/>
        <v>4.4315992292870907E-3</v>
      </c>
      <c r="J765" s="8">
        <v>340.92</v>
      </c>
      <c r="K765" s="8">
        <f t="shared" si="70"/>
        <v>1.1331948976564796E-2</v>
      </c>
      <c r="L765" s="8">
        <v>446550.12853207072</v>
      </c>
      <c r="M765" s="12">
        <f t="shared" si="71"/>
        <v>4.3781127867376446E-3</v>
      </c>
    </row>
    <row r="766" spans="1:13" ht="15.6" x14ac:dyDescent="0.3">
      <c r="A766" s="7">
        <v>44952</v>
      </c>
      <c r="B766" s="8">
        <v>849.62</v>
      </c>
      <c r="C766" s="8">
        <f t="shared" si="66"/>
        <v>5.4436581382689437E-3</v>
      </c>
      <c r="D766" s="8">
        <v>40.01</v>
      </c>
      <c r="E766" s="8">
        <f t="shared" si="67"/>
        <v>7.4959699086512607E-2</v>
      </c>
      <c r="F766" s="8">
        <v>344.8</v>
      </c>
      <c r="G766" s="8">
        <f t="shared" si="68"/>
        <v>2.3547196139422724E-3</v>
      </c>
      <c r="H766" s="8">
        <v>5324.99</v>
      </c>
      <c r="I766" s="8">
        <f t="shared" si="69"/>
        <v>2.1482831383080717E-2</v>
      </c>
      <c r="J766" s="8">
        <v>341.36</v>
      </c>
      <c r="K766" s="8">
        <f t="shared" si="70"/>
        <v>1.290625366654927E-3</v>
      </c>
      <c r="L766" s="8">
        <v>443500.07261291519</v>
      </c>
      <c r="M766" s="12">
        <f t="shared" si="71"/>
        <v>-6.8302654601889454E-3</v>
      </c>
    </row>
    <row r="767" spans="1:13" ht="15.6" x14ac:dyDescent="0.3">
      <c r="A767" s="7">
        <v>44953</v>
      </c>
      <c r="B767" s="8">
        <v>802.45</v>
      </c>
      <c r="C767" s="8">
        <f t="shared" si="66"/>
        <v>-5.5518937878110165E-2</v>
      </c>
      <c r="D767" s="8">
        <v>42.97</v>
      </c>
      <c r="E767" s="8">
        <f t="shared" si="67"/>
        <v>7.3981504623844063E-2</v>
      </c>
      <c r="F767" s="8">
        <v>344.39499999999998</v>
      </c>
      <c r="G767" s="8">
        <f t="shared" si="68"/>
        <v>-1.1745939675174872E-3</v>
      </c>
      <c r="H767" s="8">
        <v>5280</v>
      </c>
      <c r="I767" s="8">
        <f t="shared" si="69"/>
        <v>-8.4488421574500198E-3</v>
      </c>
      <c r="J767" s="8">
        <v>345.76</v>
      </c>
      <c r="K767" s="8">
        <f t="shared" si="70"/>
        <v>1.2889617998593794E-2</v>
      </c>
      <c r="L767" s="8">
        <v>482149.99389648438</v>
      </c>
      <c r="M767" s="12">
        <f t="shared" si="71"/>
        <v>8.7147497081252245E-2</v>
      </c>
    </row>
    <row r="768" spans="1:13" ht="15.6" x14ac:dyDescent="0.3">
      <c r="A768" s="7">
        <v>44956</v>
      </c>
      <c r="B768" s="8">
        <v>823.37</v>
      </c>
      <c r="C768" s="8">
        <f t="shared" si="66"/>
        <v>2.6070160134587773E-2</v>
      </c>
      <c r="D768" s="8">
        <v>44.3</v>
      </c>
      <c r="E768" s="8">
        <f t="shared" si="67"/>
        <v>3.0951826855945969E-2</v>
      </c>
      <c r="F768" s="8">
        <v>344.59750000000003</v>
      </c>
      <c r="G768" s="8">
        <f t="shared" si="68"/>
        <v>5.8798763048256567E-4</v>
      </c>
      <c r="H768" s="8">
        <v>5160</v>
      </c>
      <c r="I768" s="8">
        <f t="shared" si="69"/>
        <v>-2.2727272727272728E-2</v>
      </c>
      <c r="J768" s="8">
        <v>338.29</v>
      </c>
      <c r="K768" s="8">
        <f t="shared" si="70"/>
        <v>-2.160458121240158E-2</v>
      </c>
      <c r="L768" s="8">
        <v>479093.9915991649</v>
      </c>
      <c r="M768" s="12">
        <f t="shared" si="71"/>
        <v>-6.3382813149544144E-3</v>
      </c>
    </row>
    <row r="769" spans="1:13" ht="15.6" x14ac:dyDescent="0.3">
      <c r="A769" s="7">
        <v>44957</v>
      </c>
      <c r="B769" s="8">
        <v>841</v>
      </c>
      <c r="C769" s="8">
        <f t="shared" si="66"/>
        <v>2.141200189465246E-2</v>
      </c>
      <c r="D769" s="8">
        <v>46.5</v>
      </c>
      <c r="E769" s="8">
        <f t="shared" si="67"/>
        <v>4.9661399548532797E-2</v>
      </c>
      <c r="F769" s="8">
        <v>344.49624999999997</v>
      </c>
      <c r="G769" s="8">
        <f t="shared" si="68"/>
        <v>-2.9382105209715687E-4</v>
      </c>
      <c r="H769" s="8">
        <v>5275</v>
      </c>
      <c r="I769" s="8">
        <f t="shared" si="69"/>
        <v>2.2286821705426358E-2</v>
      </c>
      <c r="J769" s="8">
        <v>342.42</v>
      </c>
      <c r="K769" s="8">
        <f t="shared" si="70"/>
        <v>1.2208460196872491E-2</v>
      </c>
      <c r="L769" s="8">
        <v>519035.5</v>
      </c>
      <c r="M769" s="12">
        <f t="shared" si="71"/>
        <v>8.3368835972070079E-2</v>
      </c>
    </row>
    <row r="770" spans="1:13" ht="15.6" x14ac:dyDescent="0.3">
      <c r="A770" s="7">
        <v>44958</v>
      </c>
      <c r="B770" s="8">
        <v>840.27</v>
      </c>
      <c r="C770" s="8">
        <f t="shared" si="66"/>
        <v>-8.6801426872772677E-4</v>
      </c>
      <c r="D770" s="8">
        <v>46.72</v>
      </c>
      <c r="E770" s="8">
        <f t="shared" si="67"/>
        <v>4.7311827956989004E-3</v>
      </c>
      <c r="F770" s="8">
        <v>344.546875</v>
      </c>
      <c r="G770" s="8">
        <f t="shared" si="68"/>
        <v>1.4695370414053859E-4</v>
      </c>
      <c r="H770" s="8">
        <v>5205.01</v>
      </c>
      <c r="I770" s="8">
        <f t="shared" si="69"/>
        <v>-1.3268246445497589E-2</v>
      </c>
      <c r="J770" s="8">
        <v>348.89</v>
      </c>
      <c r="K770" s="8">
        <f t="shared" si="70"/>
        <v>1.8894924361894661E-2</v>
      </c>
      <c r="L770" s="8">
        <v>515686.51306152338</v>
      </c>
      <c r="M770" s="12">
        <f t="shared" si="71"/>
        <v>-6.452327323423197E-3</v>
      </c>
    </row>
    <row r="771" spans="1:13" ht="15.6" x14ac:dyDescent="0.3">
      <c r="A771" s="7">
        <v>44959</v>
      </c>
      <c r="B771" s="8">
        <v>846.93</v>
      </c>
      <c r="C771" s="8">
        <f t="shared" si="66"/>
        <v>7.9260237780712957E-3</v>
      </c>
      <c r="D771" s="8">
        <v>46</v>
      </c>
      <c r="E771" s="8">
        <f t="shared" si="67"/>
        <v>-1.5410958904109566E-2</v>
      </c>
      <c r="F771" s="8">
        <v>344.31437499999993</v>
      </c>
      <c r="G771" s="8">
        <f t="shared" si="68"/>
        <v>-6.747993288288357E-4</v>
      </c>
      <c r="H771" s="8">
        <v>5300</v>
      </c>
      <c r="I771" s="8">
        <f t="shared" si="69"/>
        <v>1.8249724784390381E-2</v>
      </c>
      <c r="J771" s="8">
        <v>354.99</v>
      </c>
      <c r="K771" s="8">
        <f t="shared" si="70"/>
        <v>1.7484020751526334E-2</v>
      </c>
      <c r="L771" s="8">
        <v>510693.96301269531</v>
      </c>
      <c r="M771" s="12">
        <f t="shared" si="71"/>
        <v>-9.6813663386081938E-3</v>
      </c>
    </row>
    <row r="772" spans="1:13" ht="15.6" x14ac:dyDescent="0.3">
      <c r="A772" s="7">
        <v>44960</v>
      </c>
      <c r="B772" s="8">
        <v>843.37</v>
      </c>
      <c r="C772" s="8">
        <f t="shared" ref="C772:C835" si="72">(B772-B771)/B771</f>
        <v>-4.2034170474536808E-3</v>
      </c>
      <c r="D772" s="8">
        <v>46</v>
      </c>
      <c r="E772" s="8">
        <f t="shared" ref="E772:E835" si="73">(D772-D771)/D771</f>
        <v>0</v>
      </c>
      <c r="F772" s="8">
        <v>343.1903125</v>
      </c>
      <c r="G772" s="8">
        <f t="shared" ref="G772:G835" si="74">(F772-F771)/F771</f>
        <v>-3.2646400546010399E-3</v>
      </c>
      <c r="H772" s="8">
        <v>5364</v>
      </c>
      <c r="I772" s="8">
        <f t="shared" ref="I772:I835" si="75">(H772-H771)/H771</f>
        <v>1.2075471698113207E-2</v>
      </c>
      <c r="J772" s="8">
        <v>355</v>
      </c>
      <c r="K772" s="8">
        <f t="shared" ref="K772:K835" si="76">(J772-J771)/J771</f>
        <v>2.816980760018847E-5</v>
      </c>
      <c r="L772" s="8">
        <v>503355.6093371585</v>
      </c>
      <c r="M772" s="12">
        <f t="shared" ref="M772:M835" si="77">(L772-L771)/L771</f>
        <v>-1.4369376195963349E-2</v>
      </c>
    </row>
    <row r="773" spans="1:13" ht="15.6" x14ac:dyDescent="0.3">
      <c r="A773" s="7">
        <v>44963</v>
      </c>
      <c r="B773" s="8">
        <v>859.78</v>
      </c>
      <c r="C773" s="8">
        <f t="shared" si="72"/>
        <v>1.9457652038844125E-2</v>
      </c>
      <c r="D773" s="8">
        <v>48.77</v>
      </c>
      <c r="E773" s="8">
        <f t="shared" si="73"/>
        <v>6.0217391304347896E-2</v>
      </c>
      <c r="F773" s="8">
        <v>343.9</v>
      </c>
      <c r="G773" s="8">
        <f t="shared" si="74"/>
        <v>2.0679123919034653E-3</v>
      </c>
      <c r="H773" s="8">
        <v>5299.99</v>
      </c>
      <c r="I773" s="8">
        <f t="shared" si="75"/>
        <v>-1.1933258762117864E-2</v>
      </c>
      <c r="J773" s="8">
        <v>349.51</v>
      </c>
      <c r="K773" s="8">
        <f t="shared" si="76"/>
        <v>-1.5464788732394392E-2</v>
      </c>
      <c r="L773" s="8">
        <v>515690.93712978071</v>
      </c>
      <c r="M773" s="12">
        <f t="shared" si="77"/>
        <v>2.4506189190711368E-2</v>
      </c>
    </row>
    <row r="774" spans="1:13" ht="15.6" x14ac:dyDescent="0.3">
      <c r="A774" s="7">
        <v>44964</v>
      </c>
      <c r="B774" s="8">
        <v>847.54</v>
      </c>
      <c r="C774" s="8">
        <f t="shared" si="72"/>
        <v>-1.4236199958128835E-2</v>
      </c>
      <c r="D774" s="8">
        <v>49.78</v>
      </c>
      <c r="E774" s="8">
        <f t="shared" si="73"/>
        <v>2.0709452532294403E-2</v>
      </c>
      <c r="F774" s="8">
        <v>340</v>
      </c>
      <c r="G774" s="8">
        <f t="shared" si="74"/>
        <v>-1.1340505961035119E-2</v>
      </c>
      <c r="H774" s="8">
        <v>5338.99</v>
      </c>
      <c r="I774" s="8">
        <f t="shared" si="75"/>
        <v>7.358504450008397E-3</v>
      </c>
      <c r="J774" s="8">
        <v>350.25</v>
      </c>
      <c r="K774" s="8">
        <f t="shared" si="76"/>
        <v>2.1172498640954739E-3</v>
      </c>
      <c r="L774" s="8">
        <v>514343.12373413151</v>
      </c>
      <c r="M774" s="12">
        <f t="shared" si="77"/>
        <v>-2.6136069079492064E-3</v>
      </c>
    </row>
    <row r="775" spans="1:13" ht="15.6" x14ac:dyDescent="0.3">
      <c r="A775" s="7">
        <v>44965</v>
      </c>
      <c r="B775" s="8">
        <v>852.9</v>
      </c>
      <c r="C775" s="8">
        <f t="shared" si="72"/>
        <v>6.3241852891899068E-3</v>
      </c>
      <c r="D775" s="8">
        <v>48.05</v>
      </c>
      <c r="E775" s="8">
        <f t="shared" si="73"/>
        <v>-3.4752912816392208E-2</v>
      </c>
      <c r="F775" s="8">
        <v>345.47250000000003</v>
      </c>
      <c r="G775" s="8">
        <f t="shared" si="74"/>
        <v>1.6095588235294191E-2</v>
      </c>
      <c r="H775" s="8">
        <v>5315</v>
      </c>
      <c r="I775" s="8">
        <f t="shared" si="75"/>
        <v>-4.4933592308657221E-3</v>
      </c>
      <c r="J775" s="8">
        <v>354.4</v>
      </c>
      <c r="K775" s="8">
        <f t="shared" si="76"/>
        <v>1.1848679514632341E-2</v>
      </c>
      <c r="L775" s="8">
        <v>518068.55965454131</v>
      </c>
      <c r="M775" s="12">
        <f t="shared" si="77"/>
        <v>7.2430946356648691E-3</v>
      </c>
    </row>
    <row r="776" spans="1:13" ht="15.6" x14ac:dyDescent="0.3">
      <c r="A776" s="7">
        <v>44966</v>
      </c>
      <c r="B776" s="8">
        <v>855.66</v>
      </c>
      <c r="C776" s="8">
        <f t="shared" si="72"/>
        <v>3.2360182905381532E-3</v>
      </c>
      <c r="D776" s="8">
        <v>49.5</v>
      </c>
      <c r="E776" s="8">
        <f t="shared" si="73"/>
        <v>3.0176899063475607E-2</v>
      </c>
      <c r="F776" s="8">
        <v>349.99</v>
      </c>
      <c r="G776" s="8">
        <f t="shared" si="74"/>
        <v>1.3076294061032306E-2</v>
      </c>
      <c r="H776" s="8">
        <v>5534.99</v>
      </c>
      <c r="I776" s="8">
        <f t="shared" si="75"/>
        <v>4.1390404515522068E-2</v>
      </c>
      <c r="J776" s="8">
        <v>371.17</v>
      </c>
      <c r="K776" s="8">
        <f t="shared" si="76"/>
        <v>4.7319413092550902E-2</v>
      </c>
      <c r="L776" s="8">
        <v>511338.78662109381</v>
      </c>
      <c r="M776" s="12">
        <f t="shared" si="77"/>
        <v>-1.2990120531412011E-2</v>
      </c>
    </row>
    <row r="777" spans="1:13" ht="15.6" x14ac:dyDescent="0.3">
      <c r="A777" s="7">
        <v>44967</v>
      </c>
      <c r="B777" s="8">
        <v>855.01</v>
      </c>
      <c r="C777" s="8">
        <f t="shared" si="72"/>
        <v>-7.5964752354904669E-4</v>
      </c>
      <c r="D777" s="8">
        <v>47.2</v>
      </c>
      <c r="E777" s="8">
        <f t="shared" si="73"/>
        <v>-4.646464646464641E-2</v>
      </c>
      <c r="F777" s="8">
        <v>348</v>
      </c>
      <c r="G777" s="8">
        <f t="shared" si="74"/>
        <v>-5.6858767393354352E-3</v>
      </c>
      <c r="H777" s="8">
        <v>5441.67</v>
      </c>
      <c r="I777" s="8">
        <f t="shared" si="75"/>
        <v>-1.686001239387961E-2</v>
      </c>
      <c r="J777" s="8">
        <v>376.29</v>
      </c>
      <c r="K777" s="8">
        <f t="shared" si="76"/>
        <v>1.3794218282727602E-2</v>
      </c>
      <c r="L777" s="8">
        <v>501372.62177246058</v>
      </c>
      <c r="M777" s="12">
        <f t="shared" si="77"/>
        <v>-1.949033617122856E-2</v>
      </c>
    </row>
    <row r="778" spans="1:13" ht="15.6" x14ac:dyDescent="0.3">
      <c r="A778" s="7">
        <v>44970</v>
      </c>
      <c r="B778" s="8">
        <v>875.58</v>
      </c>
      <c r="C778" s="8">
        <f t="shared" si="72"/>
        <v>2.4058198149729301E-2</v>
      </c>
      <c r="D778" s="8">
        <v>47.22</v>
      </c>
      <c r="E778" s="8">
        <f t="shared" si="73"/>
        <v>4.2372881355923772E-4</v>
      </c>
      <c r="F778" s="8">
        <v>347.85</v>
      </c>
      <c r="G778" s="8">
        <f t="shared" si="74"/>
        <v>-4.3103448275855536E-4</v>
      </c>
      <c r="H778" s="8">
        <v>5450</v>
      </c>
      <c r="I778" s="8">
        <f t="shared" si="75"/>
        <v>1.5307800730290384E-3</v>
      </c>
      <c r="J778" s="8">
        <v>369.03</v>
      </c>
      <c r="K778" s="8">
        <f t="shared" si="76"/>
        <v>-1.9293629913099065E-2</v>
      </c>
      <c r="L778" s="8">
        <v>495900.65596690401</v>
      </c>
      <c r="M778" s="12">
        <f t="shared" si="77"/>
        <v>-1.0913970105132556E-2</v>
      </c>
    </row>
    <row r="779" spans="1:13" ht="15.6" x14ac:dyDescent="0.3">
      <c r="A779" s="7">
        <v>44971</v>
      </c>
      <c r="B779" s="8">
        <v>871.95</v>
      </c>
      <c r="C779" s="8">
        <f t="shared" si="72"/>
        <v>-4.1458233399575082E-3</v>
      </c>
      <c r="D779" s="8">
        <v>45.65</v>
      </c>
      <c r="E779" s="8">
        <f t="shared" si="73"/>
        <v>-3.3248623464633635E-2</v>
      </c>
      <c r="F779" s="8">
        <v>347.92500000000001</v>
      </c>
      <c r="G779" s="8">
        <f t="shared" si="74"/>
        <v>2.1561017680031227E-4</v>
      </c>
      <c r="H779" s="8">
        <v>5399</v>
      </c>
      <c r="I779" s="8">
        <f t="shared" si="75"/>
        <v>-9.3577981651376142E-3</v>
      </c>
      <c r="J779" s="8">
        <v>367.1825</v>
      </c>
      <c r="K779" s="8">
        <f t="shared" si="76"/>
        <v>-5.006368045958237E-3</v>
      </c>
      <c r="L779" s="8">
        <v>492283.28210449219</v>
      </c>
      <c r="M779" s="12">
        <f t="shared" si="77"/>
        <v>-7.2945534934990026E-3</v>
      </c>
    </row>
    <row r="780" spans="1:13" ht="15.6" x14ac:dyDescent="0.3">
      <c r="A780" s="7">
        <v>44972</v>
      </c>
      <c r="B780" s="8">
        <v>890.74</v>
      </c>
      <c r="C780" s="8">
        <f t="shared" si="72"/>
        <v>2.1549400768392641E-2</v>
      </c>
      <c r="D780" s="8">
        <v>45.45</v>
      </c>
      <c r="E780" s="8">
        <f t="shared" si="73"/>
        <v>-4.3811610076669389E-3</v>
      </c>
      <c r="F780" s="8">
        <v>351.72500000000008</v>
      </c>
      <c r="G780" s="8">
        <f t="shared" si="74"/>
        <v>1.0921894086369385E-2</v>
      </c>
      <c r="H780" s="8">
        <v>5354.95</v>
      </c>
      <c r="I780" s="8">
        <f t="shared" si="75"/>
        <v>-8.1589183182071093E-3</v>
      </c>
      <c r="J780" s="8">
        <v>363.41</v>
      </c>
      <c r="K780" s="8">
        <f t="shared" si="76"/>
        <v>-1.027418245695255E-2</v>
      </c>
      <c r="L780" s="8">
        <v>489731.38696289063</v>
      </c>
      <c r="M780" s="12">
        <f t="shared" si="77"/>
        <v>-5.1837940356054919E-3</v>
      </c>
    </row>
    <row r="781" spans="1:13" ht="15.6" x14ac:dyDescent="0.3">
      <c r="A781" s="7">
        <v>44973</v>
      </c>
      <c r="B781" s="8">
        <v>897.74</v>
      </c>
      <c r="C781" s="8">
        <f t="shared" si="72"/>
        <v>7.8586343938747555E-3</v>
      </c>
      <c r="D781" s="8">
        <v>42.96</v>
      </c>
      <c r="E781" s="8">
        <f t="shared" si="73"/>
        <v>-5.4785478547854823E-2</v>
      </c>
      <c r="F781" s="8">
        <v>353.51</v>
      </c>
      <c r="G781" s="8">
        <f t="shared" si="74"/>
        <v>5.0749875613047436E-3</v>
      </c>
      <c r="H781" s="8">
        <v>5381.05</v>
      </c>
      <c r="I781" s="8">
        <f t="shared" si="75"/>
        <v>4.8739950886563582E-3</v>
      </c>
      <c r="J781" s="8">
        <v>360</v>
      </c>
      <c r="K781" s="8">
        <f t="shared" si="76"/>
        <v>-9.3833411298534022E-3</v>
      </c>
      <c r="L781" s="8">
        <v>486955.14038085938</v>
      </c>
      <c r="M781" s="12">
        <f t="shared" si="77"/>
        <v>-5.6689169939635091E-3</v>
      </c>
    </row>
    <row r="782" spans="1:13" ht="15.6" x14ac:dyDescent="0.3">
      <c r="A782" s="7">
        <v>44974</v>
      </c>
      <c r="B782" s="8">
        <v>887.03</v>
      </c>
      <c r="C782" s="8">
        <f t="shared" si="72"/>
        <v>-1.1929957448704565E-2</v>
      </c>
      <c r="D782" s="8">
        <v>43.57</v>
      </c>
      <c r="E782" s="8">
        <f t="shared" si="73"/>
        <v>1.4199255121042817E-2</v>
      </c>
      <c r="F782" s="8">
        <v>359.4</v>
      </c>
      <c r="G782" s="8">
        <f t="shared" si="74"/>
        <v>1.6661480580464447E-2</v>
      </c>
      <c r="H782" s="8">
        <v>5378.333333333333</v>
      </c>
      <c r="I782" s="8">
        <f t="shared" si="75"/>
        <v>-5.0485809770716707E-4</v>
      </c>
      <c r="J782" s="8">
        <v>360</v>
      </c>
      <c r="K782" s="8">
        <f t="shared" si="76"/>
        <v>0</v>
      </c>
      <c r="L782" s="8">
        <v>483557.07488392672</v>
      </c>
      <c r="M782" s="12">
        <f t="shared" si="77"/>
        <v>-6.9781900120716419E-3</v>
      </c>
    </row>
    <row r="783" spans="1:13" ht="15.6" x14ac:dyDescent="0.3">
      <c r="A783" s="7">
        <v>44978</v>
      </c>
      <c r="B783" s="8">
        <v>860.02</v>
      </c>
      <c r="C783" s="8">
        <f t="shared" si="72"/>
        <v>-3.0449928412793245E-2</v>
      </c>
      <c r="D783" s="8">
        <v>46.81</v>
      </c>
      <c r="E783" s="8">
        <f t="shared" si="73"/>
        <v>7.4363093871930269E-2</v>
      </c>
      <c r="F783" s="8">
        <v>353.59750000000003</v>
      </c>
      <c r="G783" s="8">
        <f t="shared" si="74"/>
        <v>-1.6144963828603094E-2</v>
      </c>
      <c r="H783" s="8">
        <v>5347.833333333333</v>
      </c>
      <c r="I783" s="8">
        <f t="shared" si="75"/>
        <v>-5.6709017663464523E-3</v>
      </c>
      <c r="J783" s="8">
        <v>355</v>
      </c>
      <c r="K783" s="8">
        <f t="shared" si="76"/>
        <v>-1.3888888888888888E-2</v>
      </c>
      <c r="L783" s="8">
        <v>476911.88442993158</v>
      </c>
      <c r="M783" s="12">
        <f t="shared" si="77"/>
        <v>-1.3742308404008462E-2</v>
      </c>
    </row>
    <row r="784" spans="1:13" ht="15.6" x14ac:dyDescent="0.3">
      <c r="A784" s="7">
        <v>44979</v>
      </c>
      <c r="B784" s="8">
        <v>861.01</v>
      </c>
      <c r="C784" s="8">
        <f t="shared" si="72"/>
        <v>1.1511360200925666E-3</v>
      </c>
      <c r="D784" s="8">
        <v>47.41</v>
      </c>
      <c r="E784" s="8">
        <f t="shared" si="73"/>
        <v>1.2817773979918699E-2</v>
      </c>
      <c r="F784" s="8">
        <v>350</v>
      </c>
      <c r="G784" s="8">
        <f t="shared" si="74"/>
        <v>-1.0173997270908376E-2</v>
      </c>
      <c r="H784" s="8">
        <v>5314</v>
      </c>
      <c r="I784" s="8">
        <f t="shared" si="75"/>
        <v>-6.3265496930220398E-3</v>
      </c>
      <c r="J784" s="8">
        <v>355.64</v>
      </c>
      <c r="K784" s="8">
        <f t="shared" si="76"/>
        <v>1.8028169014084124E-3</v>
      </c>
      <c r="L784" s="8">
        <v>478061.65234375</v>
      </c>
      <c r="M784" s="12">
        <f t="shared" si="77"/>
        <v>2.4108602686485217E-3</v>
      </c>
    </row>
    <row r="785" spans="1:13" ht="15.6" x14ac:dyDescent="0.3">
      <c r="A785" s="7">
        <v>44980</v>
      </c>
      <c r="B785" s="8">
        <v>870.15</v>
      </c>
      <c r="C785" s="8">
        <f t="shared" si="72"/>
        <v>1.0615440006503973E-2</v>
      </c>
      <c r="D785" s="8">
        <v>47.44</v>
      </c>
      <c r="E785" s="8">
        <f t="shared" si="73"/>
        <v>6.3277789495889351E-4</v>
      </c>
      <c r="F785" s="8">
        <v>350</v>
      </c>
      <c r="G785" s="8">
        <f t="shared" si="74"/>
        <v>0</v>
      </c>
      <c r="H785" s="8">
        <v>5300</v>
      </c>
      <c r="I785" s="8">
        <f t="shared" si="75"/>
        <v>-2.6345502446368085E-3</v>
      </c>
      <c r="J785" s="8">
        <v>355</v>
      </c>
      <c r="K785" s="8">
        <f t="shared" si="76"/>
        <v>-1.7995726015071038E-3</v>
      </c>
      <c r="L785" s="8">
        <v>473022.650390625</v>
      </c>
      <c r="M785" s="12">
        <f t="shared" si="77"/>
        <v>-1.0540485580511922E-2</v>
      </c>
    </row>
    <row r="786" spans="1:13" ht="15.6" x14ac:dyDescent="0.3">
      <c r="A786" s="7">
        <v>44981</v>
      </c>
      <c r="B786" s="8">
        <v>879.22</v>
      </c>
      <c r="C786" s="8">
        <f t="shared" si="72"/>
        <v>1.0423490202838649E-2</v>
      </c>
      <c r="D786" s="8">
        <v>48.58</v>
      </c>
      <c r="E786" s="8">
        <f t="shared" si="73"/>
        <v>2.4030354131534582E-2</v>
      </c>
      <c r="F786" s="8">
        <v>348.9</v>
      </c>
      <c r="G786" s="8">
        <f t="shared" si="74"/>
        <v>-3.142857142857208E-3</v>
      </c>
      <c r="H786" s="8">
        <v>5288.5</v>
      </c>
      <c r="I786" s="8">
        <f t="shared" si="75"/>
        <v>-2.1698113207547168E-3</v>
      </c>
      <c r="J786" s="8">
        <v>350.72</v>
      </c>
      <c r="K786" s="8">
        <f t="shared" si="76"/>
        <v>-1.2056338028168937E-2</v>
      </c>
      <c r="L786" s="8">
        <v>469276.85549028218</v>
      </c>
      <c r="M786" s="12">
        <f t="shared" si="77"/>
        <v>-7.9188489118851325E-3</v>
      </c>
    </row>
    <row r="787" spans="1:13" ht="15.6" x14ac:dyDescent="0.3">
      <c r="A787" s="7">
        <v>44984</v>
      </c>
      <c r="B787" s="8">
        <v>883.09</v>
      </c>
      <c r="C787" s="8">
        <f t="shared" si="72"/>
        <v>4.4016287163622355E-3</v>
      </c>
      <c r="D787" s="8">
        <v>49.16</v>
      </c>
      <c r="E787" s="8">
        <f t="shared" si="73"/>
        <v>1.193906957595715E-2</v>
      </c>
      <c r="F787" s="8">
        <v>347.99</v>
      </c>
      <c r="G787" s="8">
        <f t="shared" si="74"/>
        <v>-2.6081971911721645E-3</v>
      </c>
      <c r="H787" s="8">
        <v>5300</v>
      </c>
      <c r="I787" s="8">
        <f t="shared" si="75"/>
        <v>2.1745296397844378E-3</v>
      </c>
      <c r="J787" s="8">
        <v>354.65</v>
      </c>
      <c r="K787" s="8">
        <f t="shared" si="76"/>
        <v>1.1205520072992557E-2</v>
      </c>
      <c r="L787" s="8">
        <v>465678.77917480469</v>
      </c>
      <c r="M787" s="12">
        <f t="shared" si="77"/>
        <v>-7.6672784378389184E-3</v>
      </c>
    </row>
    <row r="788" spans="1:13" ht="15.6" x14ac:dyDescent="0.3">
      <c r="A788" s="7">
        <v>44985</v>
      </c>
      <c r="B788" s="8">
        <v>885.38</v>
      </c>
      <c r="C788" s="8">
        <f t="shared" si="72"/>
        <v>2.5931671743536487E-3</v>
      </c>
      <c r="D788" s="8">
        <v>47.81</v>
      </c>
      <c r="E788" s="8">
        <f t="shared" si="73"/>
        <v>-2.7461350691619087E-2</v>
      </c>
      <c r="F788" s="8">
        <v>349.89</v>
      </c>
      <c r="G788" s="8">
        <f t="shared" si="74"/>
        <v>5.4599270093967566E-3</v>
      </c>
      <c r="H788" s="8">
        <v>5240</v>
      </c>
      <c r="I788" s="8">
        <f t="shared" si="75"/>
        <v>-1.1320754716981131E-2</v>
      </c>
      <c r="J788" s="8">
        <v>353.12333333333328</v>
      </c>
      <c r="K788" s="8">
        <f t="shared" si="76"/>
        <v>-4.3047135673669797E-3</v>
      </c>
      <c r="L788" s="8">
        <v>474599.55633544922</v>
      </c>
      <c r="M788" s="12">
        <f t="shared" si="77"/>
        <v>1.9156503494645791E-2</v>
      </c>
    </row>
    <row r="789" spans="1:13" ht="15.6" x14ac:dyDescent="0.3">
      <c r="A789" s="7">
        <v>44986</v>
      </c>
      <c r="B789" s="8">
        <v>883.81</v>
      </c>
      <c r="C789" s="8">
        <f t="shared" si="72"/>
        <v>-1.7732499039960809E-3</v>
      </c>
      <c r="D789" s="8">
        <v>48.76</v>
      </c>
      <c r="E789" s="8">
        <f t="shared" si="73"/>
        <v>1.987032001673281E-2</v>
      </c>
      <c r="F789" s="8">
        <v>350.92666666666668</v>
      </c>
      <c r="G789" s="8">
        <f t="shared" si="74"/>
        <v>2.9628359389142021E-3</v>
      </c>
      <c r="H789" s="8">
        <v>5464</v>
      </c>
      <c r="I789" s="8">
        <f t="shared" si="75"/>
        <v>4.2748091603053436E-2</v>
      </c>
      <c r="J789" s="8">
        <v>353.44333333333333</v>
      </c>
      <c r="K789" s="8">
        <f t="shared" si="76"/>
        <v>9.0619896731090194E-4</v>
      </c>
      <c r="L789" s="8">
        <v>479823.46846740693</v>
      </c>
      <c r="M789" s="12">
        <f t="shared" si="77"/>
        <v>1.1006989075787134E-2</v>
      </c>
    </row>
    <row r="790" spans="1:13" ht="15.6" x14ac:dyDescent="0.3">
      <c r="A790" s="7">
        <v>44987</v>
      </c>
      <c r="B790" s="8">
        <v>878.14</v>
      </c>
      <c r="C790" s="8">
        <f t="shared" si="72"/>
        <v>-6.4154060261820524E-3</v>
      </c>
      <c r="D790" s="8">
        <v>49.13</v>
      </c>
      <c r="E790" s="8">
        <f t="shared" si="73"/>
        <v>7.5881870385562872E-3</v>
      </c>
      <c r="F790" s="8">
        <v>350.67916666666667</v>
      </c>
      <c r="G790" s="8">
        <f t="shared" si="74"/>
        <v>-7.0527555614658983E-4</v>
      </c>
      <c r="H790" s="8">
        <v>5299.78</v>
      </c>
      <c r="I790" s="8">
        <f t="shared" si="75"/>
        <v>-3.0054904831625231E-2</v>
      </c>
      <c r="J790" s="8">
        <v>354</v>
      </c>
      <c r="K790" s="8">
        <f t="shared" si="76"/>
        <v>1.5749813737232898E-3</v>
      </c>
      <c r="L790" s="8">
        <v>485383.65017700201</v>
      </c>
      <c r="M790" s="12">
        <f t="shared" si="77"/>
        <v>1.1587973650715191E-2</v>
      </c>
    </row>
    <row r="791" spans="1:13" ht="15.6" x14ac:dyDescent="0.3">
      <c r="A791" s="7">
        <v>44988</v>
      </c>
      <c r="B791" s="8">
        <v>887.1</v>
      </c>
      <c r="C791" s="8">
        <f t="shared" si="72"/>
        <v>1.0203384426173545E-2</v>
      </c>
      <c r="D791" s="8">
        <v>50.52</v>
      </c>
      <c r="E791" s="8">
        <f t="shared" si="73"/>
        <v>2.8292285772440473E-2</v>
      </c>
      <c r="F791" s="8">
        <v>354.9</v>
      </c>
      <c r="G791" s="8">
        <f t="shared" si="74"/>
        <v>1.2036167912265397E-2</v>
      </c>
      <c r="H791" s="8">
        <v>5400</v>
      </c>
      <c r="I791" s="8">
        <f t="shared" si="75"/>
        <v>1.8910218914747454E-2</v>
      </c>
      <c r="J791" s="8">
        <v>352</v>
      </c>
      <c r="K791" s="8">
        <f t="shared" si="76"/>
        <v>-5.6497175141242938E-3</v>
      </c>
      <c r="L791" s="8">
        <v>519942.7549823001</v>
      </c>
      <c r="M791" s="12">
        <f t="shared" si="77"/>
        <v>7.119956511245408E-2</v>
      </c>
    </row>
    <row r="792" spans="1:13" ht="15.6" x14ac:dyDescent="0.3">
      <c r="A792" s="7">
        <v>44991</v>
      </c>
      <c r="B792" s="8">
        <v>886.09</v>
      </c>
      <c r="C792" s="8">
        <f t="shared" si="72"/>
        <v>-1.13854131439521E-3</v>
      </c>
      <c r="D792" s="8">
        <v>50.87</v>
      </c>
      <c r="E792" s="8">
        <f t="shared" si="73"/>
        <v>6.9279493269990954E-3</v>
      </c>
      <c r="F792" s="8">
        <v>347</v>
      </c>
      <c r="G792" s="8">
        <f t="shared" si="74"/>
        <v>-2.2259791490560659E-2</v>
      </c>
      <c r="H792" s="8">
        <v>5266.03</v>
      </c>
      <c r="I792" s="8">
        <f t="shared" si="75"/>
        <v>-2.4809259259259305E-2</v>
      </c>
      <c r="J792" s="8">
        <v>352</v>
      </c>
      <c r="K792" s="8">
        <f t="shared" si="76"/>
        <v>0</v>
      </c>
      <c r="L792" s="8">
        <v>509096.45672607422</v>
      </c>
      <c r="M792" s="12">
        <f t="shared" si="77"/>
        <v>-2.0860562345166467E-2</v>
      </c>
    </row>
    <row r="793" spans="1:13" ht="15.6" x14ac:dyDescent="0.3">
      <c r="A793" s="7">
        <v>44992</v>
      </c>
      <c r="B793" s="8">
        <v>889.84</v>
      </c>
      <c r="C793" s="8">
        <f t="shared" si="72"/>
        <v>4.2320757485131309E-3</v>
      </c>
      <c r="D793" s="8">
        <v>50.64</v>
      </c>
      <c r="E793" s="8">
        <f t="shared" si="73"/>
        <v>-4.5213288775309002E-3</v>
      </c>
      <c r="F793" s="8">
        <v>351.96333333333331</v>
      </c>
      <c r="G793" s="8">
        <f t="shared" si="74"/>
        <v>1.4303554274735763E-2</v>
      </c>
      <c r="H793" s="8">
        <v>5265</v>
      </c>
      <c r="I793" s="8">
        <f t="shared" si="75"/>
        <v>-1.9559326475537462E-4</v>
      </c>
      <c r="J793" s="8">
        <v>349.05</v>
      </c>
      <c r="K793" s="8">
        <f t="shared" si="76"/>
        <v>-8.3806818181817854E-3</v>
      </c>
      <c r="L793" s="8">
        <v>499275.9817199707</v>
      </c>
      <c r="M793" s="12">
        <f t="shared" si="77"/>
        <v>-1.9290008556055512E-2</v>
      </c>
    </row>
    <row r="794" spans="1:13" ht="15.6" x14ac:dyDescent="0.3">
      <c r="A794" s="7">
        <v>44993</v>
      </c>
      <c r="B794" s="8">
        <v>889.91</v>
      </c>
      <c r="C794" s="8">
        <f t="shared" si="72"/>
        <v>7.8665827564434427E-5</v>
      </c>
      <c r="D794" s="8">
        <v>52.64</v>
      </c>
      <c r="E794" s="8">
        <f t="shared" si="73"/>
        <v>3.9494470774091628E-2</v>
      </c>
      <c r="F794" s="8">
        <v>353.99</v>
      </c>
      <c r="G794" s="8">
        <f t="shared" si="74"/>
        <v>5.7581755675308018E-3</v>
      </c>
      <c r="H794" s="8">
        <v>5495</v>
      </c>
      <c r="I794" s="8">
        <f t="shared" si="75"/>
        <v>4.3684710351377019E-2</v>
      </c>
      <c r="J794" s="8">
        <v>350</v>
      </c>
      <c r="K794" s="8">
        <f t="shared" si="76"/>
        <v>2.7216731127345326E-3</v>
      </c>
      <c r="L794" s="8">
        <v>499398.83654785162</v>
      </c>
      <c r="M794" s="12">
        <f t="shared" si="77"/>
        <v>2.4606596828009094E-4</v>
      </c>
    </row>
    <row r="795" spans="1:13" ht="15.6" x14ac:dyDescent="0.3">
      <c r="A795" s="7">
        <v>44994</v>
      </c>
      <c r="B795" s="8">
        <v>894.92</v>
      </c>
      <c r="C795" s="8">
        <f t="shared" si="72"/>
        <v>5.6297827870233968E-3</v>
      </c>
      <c r="D795" s="8">
        <v>54.87</v>
      </c>
      <c r="E795" s="8">
        <f t="shared" si="73"/>
        <v>4.2363221884498418E-2</v>
      </c>
      <c r="F795" s="8">
        <v>351.93333333333328</v>
      </c>
      <c r="G795" s="8">
        <f t="shared" si="74"/>
        <v>-5.8099569667694811E-3</v>
      </c>
      <c r="H795" s="8">
        <v>5371.666666666667</v>
      </c>
      <c r="I795" s="8">
        <f t="shared" si="75"/>
        <v>-2.244464664846825E-2</v>
      </c>
      <c r="J795" s="8">
        <v>349.5</v>
      </c>
      <c r="K795" s="8">
        <f t="shared" si="76"/>
        <v>-1.4285714285714286E-3</v>
      </c>
      <c r="L795" s="8">
        <v>508179.53123413032</v>
      </c>
      <c r="M795" s="12">
        <f t="shared" si="77"/>
        <v>1.7582529320605153E-2</v>
      </c>
    </row>
    <row r="796" spans="1:13" ht="15.6" x14ac:dyDescent="0.3">
      <c r="A796" s="7">
        <v>44995</v>
      </c>
      <c r="B796" s="8">
        <v>914.47</v>
      </c>
      <c r="C796" s="8">
        <f t="shared" si="72"/>
        <v>2.1845528091896559E-2</v>
      </c>
      <c r="D796" s="8">
        <v>58.96</v>
      </c>
      <c r="E796" s="8">
        <f t="shared" si="73"/>
        <v>7.4539821396027037E-2</v>
      </c>
      <c r="F796" s="8">
        <v>359.99</v>
      </c>
      <c r="G796" s="8">
        <f t="shared" si="74"/>
        <v>2.2892593294184686E-2</v>
      </c>
      <c r="H796" s="8">
        <v>5379.166666666667</v>
      </c>
      <c r="I796" s="8">
        <f t="shared" si="75"/>
        <v>1.3962147067949114E-3</v>
      </c>
      <c r="J796" s="8">
        <v>350.5</v>
      </c>
      <c r="K796" s="8">
        <f t="shared" si="76"/>
        <v>2.8612303290414878E-3</v>
      </c>
      <c r="L796" s="8">
        <v>526387.42272949219</v>
      </c>
      <c r="M796" s="12">
        <f t="shared" si="77"/>
        <v>3.5829643612648891E-2</v>
      </c>
    </row>
    <row r="797" spans="1:13" ht="15.6" x14ac:dyDescent="0.3">
      <c r="A797" s="7">
        <v>44998</v>
      </c>
      <c r="B797" s="8">
        <v>900.95</v>
      </c>
      <c r="C797" s="8">
        <f t="shared" si="72"/>
        <v>-1.478451999518845E-2</v>
      </c>
      <c r="D797" s="8">
        <v>60.02</v>
      </c>
      <c r="E797" s="8">
        <f t="shared" si="73"/>
        <v>1.7978290366350107E-2</v>
      </c>
      <c r="F797" s="8">
        <v>341.79</v>
      </c>
      <c r="G797" s="8">
        <f t="shared" si="74"/>
        <v>-5.055695991555318E-2</v>
      </c>
      <c r="H797" s="8">
        <v>5355</v>
      </c>
      <c r="I797" s="8">
        <f t="shared" si="75"/>
        <v>-4.4926413632843318E-3</v>
      </c>
      <c r="J797" s="8">
        <v>355</v>
      </c>
      <c r="K797" s="8">
        <f t="shared" si="76"/>
        <v>1.2838801711840228E-2</v>
      </c>
      <c r="L797" s="8">
        <v>531061.47203147411</v>
      </c>
      <c r="M797" s="12">
        <f t="shared" si="77"/>
        <v>8.879485147546726E-3</v>
      </c>
    </row>
    <row r="798" spans="1:13" ht="15.6" x14ac:dyDescent="0.3">
      <c r="A798" s="7">
        <v>44999</v>
      </c>
      <c r="B798" s="8">
        <v>900.43</v>
      </c>
      <c r="C798" s="8">
        <f t="shared" si="72"/>
        <v>-5.7716854431444082E-4</v>
      </c>
      <c r="D798" s="8">
        <v>58.55</v>
      </c>
      <c r="E798" s="8">
        <f t="shared" si="73"/>
        <v>-2.4491836054648549E-2</v>
      </c>
      <c r="F798" s="8">
        <v>348.64499999999998</v>
      </c>
      <c r="G798" s="8">
        <f t="shared" si="74"/>
        <v>2.0056174844202468E-2</v>
      </c>
      <c r="H798" s="8">
        <v>5295</v>
      </c>
      <c r="I798" s="8">
        <f t="shared" si="75"/>
        <v>-1.1204481792717087E-2</v>
      </c>
      <c r="J798" s="8">
        <v>355.79</v>
      </c>
      <c r="K798" s="8">
        <f t="shared" si="76"/>
        <v>2.225352112676114E-3</v>
      </c>
      <c r="L798" s="8">
        <v>536976.54951415956</v>
      </c>
      <c r="M798" s="12">
        <f t="shared" si="77"/>
        <v>1.1138216184387184E-2</v>
      </c>
    </row>
    <row r="799" spans="1:13" ht="15.6" x14ac:dyDescent="0.3">
      <c r="A799" s="7">
        <v>45000</v>
      </c>
      <c r="B799" s="8">
        <v>900</v>
      </c>
      <c r="C799" s="8">
        <f t="shared" si="72"/>
        <v>-4.7754961518380105E-4</v>
      </c>
      <c r="D799" s="8">
        <v>59.8</v>
      </c>
      <c r="E799" s="8">
        <f t="shared" si="73"/>
        <v>2.1349274124679761E-2</v>
      </c>
      <c r="F799" s="8">
        <v>344.9</v>
      </c>
      <c r="G799" s="8">
        <f t="shared" si="74"/>
        <v>-1.0741585280156046E-2</v>
      </c>
      <c r="H799" s="8">
        <v>5255</v>
      </c>
      <c r="I799" s="8">
        <f t="shared" si="75"/>
        <v>-7.5542965061378663E-3</v>
      </c>
      <c r="J799" s="8">
        <v>364</v>
      </c>
      <c r="K799" s="8">
        <f t="shared" si="76"/>
        <v>2.307540965176081E-2</v>
      </c>
      <c r="L799" s="8">
        <v>541856.24313354492</v>
      </c>
      <c r="M799" s="12">
        <f t="shared" si="77"/>
        <v>9.0873495756944381E-3</v>
      </c>
    </row>
    <row r="800" spans="1:13" ht="15.6" x14ac:dyDescent="0.3">
      <c r="A800" s="7">
        <v>45001</v>
      </c>
      <c r="B800" s="8">
        <v>902.01</v>
      </c>
      <c r="C800" s="8">
        <f t="shared" si="72"/>
        <v>2.2333333333333233E-3</v>
      </c>
      <c r="D800" s="8">
        <v>58.63</v>
      </c>
      <c r="E800" s="8">
        <f t="shared" si="73"/>
        <v>-1.9565217391304259E-2</v>
      </c>
      <c r="F800" s="8">
        <v>347.9</v>
      </c>
      <c r="G800" s="8">
        <f t="shared" si="74"/>
        <v>8.6981733835894467E-3</v>
      </c>
      <c r="H800" s="8">
        <v>5115</v>
      </c>
      <c r="I800" s="8">
        <f t="shared" si="75"/>
        <v>-2.6641294005708849E-2</v>
      </c>
      <c r="J800" s="8">
        <v>362.4</v>
      </c>
      <c r="K800" s="8">
        <f t="shared" si="76"/>
        <v>-4.3956043956044581E-3</v>
      </c>
      <c r="L800" s="8">
        <v>543077</v>
      </c>
      <c r="M800" s="12">
        <f t="shared" si="77"/>
        <v>2.2529164920117245E-3</v>
      </c>
    </row>
    <row r="801" spans="1:13" ht="15.6" x14ac:dyDescent="0.3">
      <c r="A801" s="7">
        <v>45002</v>
      </c>
      <c r="B801" s="8">
        <v>896.3</v>
      </c>
      <c r="C801" s="8">
        <f t="shared" si="72"/>
        <v>-6.3303067593486065E-3</v>
      </c>
      <c r="D801" s="8">
        <v>57.81</v>
      </c>
      <c r="E801" s="8">
        <f t="shared" si="73"/>
        <v>-1.3986013986013989E-2</v>
      </c>
      <c r="F801" s="8">
        <v>347.6</v>
      </c>
      <c r="G801" s="8">
        <f t="shared" si="74"/>
        <v>-8.6231675768886045E-4</v>
      </c>
      <c r="H801" s="8">
        <v>5183.666666666667</v>
      </c>
      <c r="I801" s="8">
        <f t="shared" si="75"/>
        <v>1.3424568263278E-2</v>
      </c>
      <c r="J801" s="8">
        <v>358.2</v>
      </c>
      <c r="K801" s="8">
        <f t="shared" si="76"/>
        <v>-1.1589403973509903E-2</v>
      </c>
      <c r="L801" s="8">
        <v>557453.41381835938</v>
      </c>
      <c r="M801" s="12">
        <f t="shared" si="77"/>
        <v>2.6472146340867638E-2</v>
      </c>
    </row>
    <row r="802" spans="1:13" ht="15.6" x14ac:dyDescent="0.3">
      <c r="A802" s="7">
        <v>45005</v>
      </c>
      <c r="B802" s="8">
        <v>894.24</v>
      </c>
      <c r="C802" s="8">
        <f t="shared" si="72"/>
        <v>-2.2983376101751037E-3</v>
      </c>
      <c r="D802" s="8">
        <v>56.56</v>
      </c>
      <c r="E802" s="8">
        <f t="shared" si="73"/>
        <v>-2.1622556651098426E-2</v>
      </c>
      <c r="F802" s="8">
        <v>350</v>
      </c>
      <c r="G802" s="8">
        <f t="shared" si="74"/>
        <v>6.9044879171460795E-3</v>
      </c>
      <c r="H802" s="8">
        <v>5119.9541666666664</v>
      </c>
      <c r="I802" s="8">
        <f t="shared" si="75"/>
        <v>-1.2291010224422971E-2</v>
      </c>
      <c r="J802" s="8">
        <v>358.99</v>
      </c>
      <c r="K802" s="8">
        <f t="shared" si="76"/>
        <v>2.2054718034618106E-3</v>
      </c>
      <c r="L802" s="8">
        <v>546904.32307978719</v>
      </c>
      <c r="M802" s="12">
        <f t="shared" si="77"/>
        <v>-1.8923717170040502E-2</v>
      </c>
    </row>
    <row r="803" spans="1:13" ht="15.6" x14ac:dyDescent="0.3">
      <c r="A803" s="7">
        <v>45006</v>
      </c>
      <c r="B803" s="8">
        <v>899.99</v>
      </c>
      <c r="C803" s="8">
        <f t="shared" si="72"/>
        <v>6.4300411522633747E-3</v>
      </c>
      <c r="D803" s="8">
        <v>56</v>
      </c>
      <c r="E803" s="8">
        <f t="shared" si="73"/>
        <v>-9.900990099009941E-3</v>
      </c>
      <c r="F803" s="8">
        <v>349.2</v>
      </c>
      <c r="G803" s="8">
        <f t="shared" si="74"/>
        <v>-2.2857142857143184E-3</v>
      </c>
      <c r="H803" s="8">
        <v>5181</v>
      </c>
      <c r="I803" s="8">
        <f t="shared" si="75"/>
        <v>1.1923121056585027E-2</v>
      </c>
      <c r="J803" s="8">
        <v>339.33</v>
      </c>
      <c r="K803" s="8">
        <f t="shared" si="76"/>
        <v>-5.4764756678459078E-2</v>
      </c>
      <c r="L803" s="8">
        <v>543396.73553466797</v>
      </c>
      <c r="M803" s="12">
        <f t="shared" si="77"/>
        <v>-6.4135304789088464E-3</v>
      </c>
    </row>
    <row r="804" spans="1:13" ht="15.6" x14ac:dyDescent="0.3">
      <c r="A804" s="7">
        <v>45007</v>
      </c>
      <c r="B804" s="8">
        <v>900</v>
      </c>
      <c r="C804" s="8">
        <f t="shared" si="72"/>
        <v>1.1111234569262886E-5</v>
      </c>
      <c r="D804" s="8">
        <v>56.01</v>
      </c>
      <c r="E804" s="8">
        <f t="shared" si="73"/>
        <v>1.7857142857139304E-4</v>
      </c>
      <c r="F804" s="8">
        <v>350</v>
      </c>
      <c r="G804" s="8">
        <f t="shared" si="74"/>
        <v>2.2909507445590246E-3</v>
      </c>
      <c r="H804" s="8">
        <v>5000.1499999999996</v>
      </c>
      <c r="I804" s="8">
        <f t="shared" si="75"/>
        <v>-3.490638872804485E-2</v>
      </c>
      <c r="J804" s="8">
        <v>339.28</v>
      </c>
      <c r="K804" s="8">
        <f t="shared" si="76"/>
        <v>-1.4734918810600705E-4</v>
      </c>
      <c r="L804" s="8">
        <v>545360.13717683405</v>
      </c>
      <c r="M804" s="12">
        <f t="shared" si="77"/>
        <v>3.6132010256451305E-3</v>
      </c>
    </row>
    <row r="805" spans="1:13" ht="15.6" x14ac:dyDescent="0.3">
      <c r="A805" s="7">
        <v>45009</v>
      </c>
      <c r="B805" s="8">
        <v>900.01</v>
      </c>
      <c r="C805" s="8">
        <f t="shared" si="72"/>
        <v>1.1111111111101005E-5</v>
      </c>
      <c r="D805" s="8">
        <v>55.16</v>
      </c>
      <c r="E805" s="8">
        <f t="shared" si="73"/>
        <v>-1.5175861453311934E-2</v>
      </c>
      <c r="F805" s="8">
        <v>349.35000000000008</v>
      </c>
      <c r="G805" s="8">
        <f t="shared" si="74"/>
        <v>-1.8571428571426299E-3</v>
      </c>
      <c r="H805" s="8">
        <v>5100.1000000000004</v>
      </c>
      <c r="I805" s="8">
        <f t="shared" si="75"/>
        <v>1.9989400317990607E-2</v>
      </c>
      <c r="J805" s="8">
        <v>337</v>
      </c>
      <c r="K805" s="8">
        <f t="shared" si="76"/>
        <v>-6.7201131808534926E-3</v>
      </c>
      <c r="L805" s="8">
        <v>557125.24714469537</v>
      </c>
      <c r="M805" s="12">
        <f t="shared" si="77"/>
        <v>2.1573102186686715E-2</v>
      </c>
    </row>
    <row r="806" spans="1:13" ht="15.6" x14ac:dyDescent="0.3">
      <c r="A806" s="7">
        <v>45012</v>
      </c>
      <c r="B806" s="8">
        <v>899.89</v>
      </c>
      <c r="C806" s="8">
        <f t="shared" si="72"/>
        <v>-1.3333185186831763E-4</v>
      </c>
      <c r="D806" s="8">
        <v>55.51</v>
      </c>
      <c r="E806" s="8">
        <f t="shared" si="73"/>
        <v>6.3451776649746452E-3</v>
      </c>
      <c r="F806" s="8">
        <v>348.92500000000013</v>
      </c>
      <c r="G806" s="8">
        <f t="shared" si="74"/>
        <v>-1.2165450121653196E-3</v>
      </c>
      <c r="H806" s="8">
        <v>5155.05</v>
      </c>
      <c r="I806" s="8">
        <f t="shared" si="75"/>
        <v>1.0774298543165783E-2</v>
      </c>
      <c r="J806" s="8">
        <v>339.5</v>
      </c>
      <c r="K806" s="8">
        <f t="shared" si="76"/>
        <v>7.4183976261127599E-3</v>
      </c>
      <c r="L806" s="8">
        <v>549844.71645813063</v>
      </c>
      <c r="M806" s="12">
        <f t="shared" si="77"/>
        <v>-1.306803223131236E-2</v>
      </c>
    </row>
    <row r="807" spans="1:13" ht="15.6" x14ac:dyDescent="0.3">
      <c r="A807" s="7">
        <v>45013</v>
      </c>
      <c r="B807" s="8">
        <v>886.69</v>
      </c>
      <c r="C807" s="8">
        <f t="shared" si="72"/>
        <v>-1.4668459478380615E-2</v>
      </c>
      <c r="D807" s="8">
        <v>54.79</v>
      </c>
      <c r="E807" s="8">
        <f t="shared" si="73"/>
        <v>-1.2970635921455573E-2</v>
      </c>
      <c r="F807" s="8">
        <v>348.85</v>
      </c>
      <c r="G807" s="8">
        <f t="shared" si="74"/>
        <v>-2.1494590528079756E-4</v>
      </c>
      <c r="H807" s="8">
        <v>5233.7</v>
      </c>
      <c r="I807" s="8">
        <f t="shared" si="75"/>
        <v>1.5256884026343029E-2</v>
      </c>
      <c r="J807" s="8">
        <v>339.7</v>
      </c>
      <c r="K807" s="8">
        <f t="shared" si="76"/>
        <v>5.8910162002942155E-4</v>
      </c>
      <c r="L807" s="8">
        <v>558780.90283935517</v>
      </c>
      <c r="M807" s="12">
        <f t="shared" si="77"/>
        <v>1.6252200146229853E-2</v>
      </c>
    </row>
    <row r="808" spans="1:13" ht="15.6" x14ac:dyDescent="0.3">
      <c r="A808" s="7">
        <v>45014</v>
      </c>
      <c r="B808" s="8">
        <v>894.86</v>
      </c>
      <c r="C808" s="8">
        <f t="shared" si="72"/>
        <v>9.2140432394635756E-3</v>
      </c>
      <c r="D808" s="8">
        <v>54.99</v>
      </c>
      <c r="E808" s="8">
        <f t="shared" si="73"/>
        <v>3.6503011498449141E-3</v>
      </c>
      <c r="F808" s="8">
        <v>347.5</v>
      </c>
      <c r="G808" s="8">
        <f t="shared" si="74"/>
        <v>-3.8698581052028741E-3</v>
      </c>
      <c r="H808" s="8">
        <v>5103.5</v>
      </c>
      <c r="I808" s="8">
        <f t="shared" si="75"/>
        <v>-2.4877237900529228E-2</v>
      </c>
      <c r="J808" s="8">
        <v>339.1</v>
      </c>
      <c r="K808" s="8">
        <f t="shared" si="76"/>
        <v>-1.7662643508977508E-3</v>
      </c>
      <c r="L808" s="8">
        <v>553816.48677837476</v>
      </c>
      <c r="M808" s="12">
        <f t="shared" si="77"/>
        <v>-8.8843695905757129E-3</v>
      </c>
    </row>
    <row r="809" spans="1:13" ht="15.6" x14ac:dyDescent="0.3">
      <c r="A809" s="7">
        <v>45015</v>
      </c>
      <c r="B809" s="8">
        <v>899.43</v>
      </c>
      <c r="C809" s="8">
        <f t="shared" si="72"/>
        <v>5.1069441029881054E-3</v>
      </c>
      <c r="D809" s="8">
        <v>53.5</v>
      </c>
      <c r="E809" s="8">
        <f t="shared" si="73"/>
        <v>-2.7095835606473939E-2</v>
      </c>
      <c r="F809" s="8">
        <v>348.75</v>
      </c>
      <c r="G809" s="8">
        <f t="shared" si="74"/>
        <v>3.5971223021582736E-3</v>
      </c>
      <c r="H809" s="8">
        <v>4977.3999999999996</v>
      </c>
      <c r="I809" s="8">
        <f t="shared" si="75"/>
        <v>-2.4708533359459266E-2</v>
      </c>
      <c r="J809" s="8">
        <v>337.22</v>
      </c>
      <c r="K809" s="8">
        <f t="shared" si="76"/>
        <v>-5.5440872898849759E-3</v>
      </c>
      <c r="L809" s="8">
        <v>560563.54932592809</v>
      </c>
      <c r="M809" s="12">
        <f t="shared" si="77"/>
        <v>1.2182848847281351E-2</v>
      </c>
    </row>
    <row r="810" spans="1:13" ht="15.6" x14ac:dyDescent="0.3">
      <c r="A810" s="7">
        <v>45016</v>
      </c>
      <c r="B810" s="8">
        <v>886.95</v>
      </c>
      <c r="C810" s="8">
        <f t="shared" si="72"/>
        <v>-1.3875454454487736E-2</v>
      </c>
      <c r="D810" s="8">
        <v>52.41</v>
      </c>
      <c r="E810" s="8">
        <f t="shared" si="73"/>
        <v>-2.0373831775700998E-2</v>
      </c>
      <c r="F810" s="8">
        <v>349.9</v>
      </c>
      <c r="G810" s="8">
        <f t="shared" si="74"/>
        <v>3.2974910394264582E-3</v>
      </c>
      <c r="H810" s="8">
        <v>5017.5</v>
      </c>
      <c r="I810" s="8">
        <f t="shared" si="75"/>
        <v>8.0564149957810041E-3</v>
      </c>
      <c r="J810" s="8">
        <v>339.7</v>
      </c>
      <c r="K810" s="8">
        <f t="shared" si="76"/>
        <v>7.3542494513965991E-3</v>
      </c>
      <c r="L810" s="8">
        <v>557817.67596435547</v>
      </c>
      <c r="M810" s="12">
        <f t="shared" si="77"/>
        <v>-4.8984158261351591E-3</v>
      </c>
    </row>
    <row r="811" spans="1:13" ht="15.6" x14ac:dyDescent="0.3">
      <c r="A811" s="7">
        <v>45019</v>
      </c>
      <c r="B811" s="8">
        <v>890</v>
      </c>
      <c r="C811" s="8">
        <f t="shared" si="72"/>
        <v>3.4387507751281968E-3</v>
      </c>
      <c r="D811" s="8">
        <v>52</v>
      </c>
      <c r="E811" s="8">
        <f t="shared" si="73"/>
        <v>-7.8229345544742722E-3</v>
      </c>
      <c r="F811" s="8">
        <v>343.2166666666667</v>
      </c>
      <c r="G811" s="8">
        <f t="shared" si="74"/>
        <v>-1.9100695436791312E-2</v>
      </c>
      <c r="H811" s="8">
        <v>5058.7250000000004</v>
      </c>
      <c r="I811" s="8">
        <f t="shared" si="75"/>
        <v>8.2162431489786469E-3</v>
      </c>
      <c r="J811" s="8">
        <v>338.19</v>
      </c>
      <c r="K811" s="8">
        <f t="shared" si="76"/>
        <v>-4.4450986164262319E-3</v>
      </c>
      <c r="L811" s="8">
        <v>562237.25481018052</v>
      </c>
      <c r="M811" s="12">
        <f t="shared" si="77"/>
        <v>7.9229809958683648E-3</v>
      </c>
    </row>
    <row r="812" spans="1:13" ht="15.6" x14ac:dyDescent="0.3">
      <c r="A812" s="7">
        <v>45020</v>
      </c>
      <c r="B812" s="8">
        <v>883.01</v>
      </c>
      <c r="C812" s="8">
        <f t="shared" si="72"/>
        <v>-7.8539325842696735E-3</v>
      </c>
      <c r="D812" s="8">
        <v>51.63</v>
      </c>
      <c r="E812" s="8">
        <f t="shared" si="73"/>
        <v>-7.115384615384566E-3</v>
      </c>
      <c r="F812" s="8">
        <v>339.1541666666667</v>
      </c>
      <c r="G812" s="8">
        <f t="shared" si="74"/>
        <v>-1.1836546399261884E-2</v>
      </c>
      <c r="H812" s="8">
        <v>5115</v>
      </c>
      <c r="I812" s="8">
        <f t="shared" si="75"/>
        <v>1.1124344572990157E-2</v>
      </c>
      <c r="J812" s="8">
        <v>338.9</v>
      </c>
      <c r="K812" s="8">
        <f t="shared" si="76"/>
        <v>2.0994115733758523E-3</v>
      </c>
      <c r="L812" s="8">
        <v>575315.88610839844</v>
      </c>
      <c r="M812" s="12">
        <f t="shared" si="77"/>
        <v>2.3261765716029364E-2</v>
      </c>
    </row>
    <row r="813" spans="1:13" ht="15.6" x14ac:dyDescent="0.3">
      <c r="A813" s="7">
        <v>45021</v>
      </c>
      <c r="B813" s="8">
        <v>894.3</v>
      </c>
      <c r="C813" s="8">
        <f t="shared" si="72"/>
        <v>1.2785812165207602E-2</v>
      </c>
      <c r="D813" s="8">
        <v>52</v>
      </c>
      <c r="E813" s="8">
        <f t="shared" si="73"/>
        <v>7.1663761379042691E-3</v>
      </c>
      <c r="F813" s="8">
        <v>331</v>
      </c>
      <c r="G813" s="8">
        <f t="shared" si="74"/>
        <v>-2.4042655134710211E-2</v>
      </c>
      <c r="H813" s="8">
        <v>5125</v>
      </c>
      <c r="I813" s="8">
        <f t="shared" si="75"/>
        <v>1.9550342130987292E-3</v>
      </c>
      <c r="J813" s="8">
        <v>338.9</v>
      </c>
      <c r="K813" s="8">
        <f t="shared" si="76"/>
        <v>0</v>
      </c>
      <c r="L813" s="8">
        <v>578987.85699462891</v>
      </c>
      <c r="M813" s="12">
        <f t="shared" si="77"/>
        <v>6.382529971610435E-3</v>
      </c>
    </row>
    <row r="814" spans="1:13" ht="15.6" x14ac:dyDescent="0.3">
      <c r="A814" s="7">
        <v>45022</v>
      </c>
      <c r="B814" s="8">
        <v>897.81</v>
      </c>
      <c r="C814" s="8">
        <f t="shared" si="72"/>
        <v>3.9248574303924755E-3</v>
      </c>
      <c r="D814" s="8">
        <v>52.96</v>
      </c>
      <c r="E814" s="8">
        <f t="shared" si="73"/>
        <v>1.8461538461538477E-2</v>
      </c>
      <c r="F814" s="8">
        <v>332.5</v>
      </c>
      <c r="G814" s="8">
        <f t="shared" si="74"/>
        <v>4.5317220543806651E-3</v>
      </c>
      <c r="H814" s="8">
        <v>5198.2</v>
      </c>
      <c r="I814" s="8">
        <f t="shared" si="75"/>
        <v>1.4282926829268258E-2</v>
      </c>
      <c r="J814" s="8">
        <v>339.01</v>
      </c>
      <c r="K814" s="8">
        <f t="shared" si="76"/>
        <v>3.2457952198292609E-4</v>
      </c>
      <c r="L814" s="8">
        <v>579226.00474914536</v>
      </c>
      <c r="M814" s="12">
        <f t="shared" si="77"/>
        <v>4.1131735603681545E-4</v>
      </c>
    </row>
    <row r="815" spans="1:13" ht="15.6" x14ac:dyDescent="0.3">
      <c r="A815" s="7">
        <v>45026</v>
      </c>
      <c r="B815" s="8">
        <v>900.01</v>
      </c>
      <c r="C815" s="8">
        <f t="shared" si="72"/>
        <v>2.4504071017253603E-3</v>
      </c>
      <c r="D815" s="8">
        <v>53</v>
      </c>
      <c r="E815" s="8">
        <f t="shared" si="73"/>
        <v>7.5528700906342795E-4</v>
      </c>
      <c r="F815" s="8">
        <v>334.85</v>
      </c>
      <c r="G815" s="8">
        <f t="shared" si="74"/>
        <v>7.0676691729323988E-3</v>
      </c>
      <c r="H815" s="8">
        <v>5023.68</v>
      </c>
      <c r="I815" s="8">
        <f t="shared" si="75"/>
        <v>-3.3573159939979134E-2</v>
      </c>
      <c r="J815" s="8">
        <v>339.68</v>
      </c>
      <c r="K815" s="8">
        <f t="shared" si="76"/>
        <v>1.9763428807410281E-3</v>
      </c>
      <c r="L815" s="8">
        <v>552180.8426396884</v>
      </c>
      <c r="M815" s="12">
        <f t="shared" si="77"/>
        <v>-4.6691898995746633E-2</v>
      </c>
    </row>
    <row r="816" spans="1:13" ht="15.6" x14ac:dyDescent="0.3">
      <c r="A816" s="7">
        <v>45027</v>
      </c>
      <c r="B816" s="8">
        <v>902.18</v>
      </c>
      <c r="C816" s="8">
        <f t="shared" si="72"/>
        <v>2.4110843212852735E-3</v>
      </c>
      <c r="D816" s="8">
        <v>52.99</v>
      </c>
      <c r="E816" s="8">
        <f t="shared" si="73"/>
        <v>-1.8867924528298132E-4</v>
      </c>
      <c r="F816" s="8">
        <v>320</v>
      </c>
      <c r="G816" s="8">
        <f t="shared" si="74"/>
        <v>-4.4348215618933914E-2</v>
      </c>
      <c r="H816" s="8">
        <v>5100.1000000000004</v>
      </c>
      <c r="I816" s="8">
        <f t="shared" si="75"/>
        <v>1.5211956175552597E-2</v>
      </c>
      <c r="J816" s="8">
        <v>339.54</v>
      </c>
      <c r="K816" s="8">
        <f t="shared" si="76"/>
        <v>-4.1215261422511293E-4</v>
      </c>
      <c r="L816" s="8">
        <v>573372.81396484375</v>
      </c>
      <c r="M816" s="12">
        <f t="shared" si="77"/>
        <v>3.8378679028137942E-2</v>
      </c>
    </row>
    <row r="817" spans="1:13" ht="15.6" x14ac:dyDescent="0.3">
      <c r="A817" s="7">
        <v>45028</v>
      </c>
      <c r="B817" s="8">
        <v>900.05</v>
      </c>
      <c r="C817" s="8">
        <f t="shared" si="72"/>
        <v>-2.3609479261344694E-3</v>
      </c>
      <c r="D817" s="8">
        <v>52.99</v>
      </c>
      <c r="E817" s="8">
        <f t="shared" si="73"/>
        <v>0</v>
      </c>
      <c r="F817" s="8">
        <v>317.07</v>
      </c>
      <c r="G817" s="8">
        <f t="shared" si="74"/>
        <v>-9.156250000000022E-3</v>
      </c>
      <c r="H817" s="8">
        <v>5065.1000000000004</v>
      </c>
      <c r="I817" s="8">
        <f t="shared" si="75"/>
        <v>-6.8626105370482929E-3</v>
      </c>
      <c r="J817" s="8">
        <v>339</v>
      </c>
      <c r="K817" s="8">
        <f t="shared" si="76"/>
        <v>-1.5903869941686411E-3</v>
      </c>
      <c r="L817" s="8">
        <v>578535.96157104522</v>
      </c>
      <c r="M817" s="12">
        <f t="shared" si="77"/>
        <v>9.0048699213668114E-3</v>
      </c>
    </row>
    <row r="818" spans="1:13" ht="15.6" x14ac:dyDescent="0.3">
      <c r="A818" s="7">
        <v>45029</v>
      </c>
      <c r="B818" s="8">
        <v>914.74</v>
      </c>
      <c r="C818" s="8">
        <f t="shared" si="72"/>
        <v>1.6321315482473259E-2</v>
      </c>
      <c r="D818" s="8">
        <v>53.23</v>
      </c>
      <c r="E818" s="8">
        <f t="shared" si="73"/>
        <v>4.529156444612094E-3</v>
      </c>
      <c r="F818" s="8">
        <v>317.36</v>
      </c>
      <c r="G818" s="8">
        <f t="shared" si="74"/>
        <v>9.1462453086075775E-4</v>
      </c>
      <c r="H818" s="8">
        <v>5145.25</v>
      </c>
      <c r="I818" s="8">
        <f t="shared" si="75"/>
        <v>1.5823971886043637E-2</v>
      </c>
      <c r="J818" s="8">
        <v>338.71</v>
      </c>
      <c r="K818" s="8">
        <f t="shared" si="76"/>
        <v>-8.5545722713870347E-4</v>
      </c>
      <c r="L818" s="8">
        <v>586873.76403808594</v>
      </c>
      <c r="M818" s="12">
        <f t="shared" si="77"/>
        <v>1.441190007341803E-2</v>
      </c>
    </row>
    <row r="819" spans="1:13" ht="15.6" x14ac:dyDescent="0.3">
      <c r="A819" s="7">
        <v>45033</v>
      </c>
      <c r="B819" s="8">
        <v>918.87</v>
      </c>
      <c r="C819" s="8">
        <f t="shared" si="72"/>
        <v>4.5149441371318579E-3</v>
      </c>
      <c r="D819" s="8">
        <v>53.3</v>
      </c>
      <c r="E819" s="8">
        <f t="shared" si="73"/>
        <v>1.3150479053165563E-3</v>
      </c>
      <c r="F819" s="8">
        <v>296.07</v>
      </c>
      <c r="G819" s="8">
        <f t="shared" si="74"/>
        <v>-6.7084698764809741E-2</v>
      </c>
      <c r="H819" s="8">
        <v>5250</v>
      </c>
      <c r="I819" s="8">
        <f t="shared" si="75"/>
        <v>2.0358583159224529E-2</v>
      </c>
      <c r="J819" s="8">
        <v>339.53</v>
      </c>
      <c r="K819" s="8">
        <f t="shared" si="76"/>
        <v>2.4209500752856226E-3</v>
      </c>
      <c r="L819" s="8">
        <v>554937.3181200847</v>
      </c>
      <c r="M819" s="12">
        <f t="shared" si="77"/>
        <v>-5.4417913825721261E-2</v>
      </c>
    </row>
    <row r="820" spans="1:13" ht="15.6" x14ac:dyDescent="0.3">
      <c r="A820" s="7">
        <v>45034</v>
      </c>
      <c r="B820" s="8">
        <v>924.9</v>
      </c>
      <c r="C820" s="8">
        <f t="shared" si="72"/>
        <v>6.5624081752587117E-3</v>
      </c>
      <c r="D820" s="8">
        <v>53.94</v>
      </c>
      <c r="E820" s="8">
        <f t="shared" si="73"/>
        <v>1.2007504690431532E-2</v>
      </c>
      <c r="F820" s="8">
        <v>277.08999999999997</v>
      </c>
      <c r="G820" s="8">
        <f t="shared" si="74"/>
        <v>-6.4106461309825447E-2</v>
      </c>
      <c r="H820" s="8">
        <v>5350</v>
      </c>
      <c r="I820" s="8">
        <f t="shared" si="75"/>
        <v>1.9047619047619049E-2</v>
      </c>
      <c r="J820" s="8">
        <v>319.02999999999997</v>
      </c>
      <c r="K820" s="8">
        <f t="shared" si="76"/>
        <v>-6.037758077342209E-2</v>
      </c>
      <c r="L820" s="8">
        <v>570101.60693359375</v>
      </c>
      <c r="M820" s="12">
        <f t="shared" si="77"/>
        <v>2.7326129129105706E-2</v>
      </c>
    </row>
    <row r="821" spans="1:13" ht="15.6" x14ac:dyDescent="0.3">
      <c r="A821" s="7">
        <v>45035</v>
      </c>
      <c r="B821" s="8">
        <v>920.71</v>
      </c>
      <c r="C821" s="8">
        <f t="shared" si="72"/>
        <v>-4.5302194831873081E-3</v>
      </c>
      <c r="D821" s="8">
        <v>53.5</v>
      </c>
      <c r="E821" s="8">
        <f t="shared" si="73"/>
        <v>-8.1572117167222416E-3</v>
      </c>
      <c r="F821" s="8">
        <v>261.69</v>
      </c>
      <c r="G821" s="8">
        <f t="shared" si="74"/>
        <v>-5.5577610162762921E-2</v>
      </c>
      <c r="H821" s="8">
        <v>5197.17</v>
      </c>
      <c r="I821" s="8">
        <f t="shared" si="75"/>
        <v>-2.8566355140186902E-2</v>
      </c>
      <c r="J821" s="8">
        <v>318.99</v>
      </c>
      <c r="K821" s="8">
        <f t="shared" si="76"/>
        <v>-1.253800583016131E-4</v>
      </c>
      <c r="L821" s="8">
        <v>565439.6539843753</v>
      </c>
      <c r="M821" s="12">
        <f t="shared" si="77"/>
        <v>-8.1774071367623474E-3</v>
      </c>
    </row>
    <row r="822" spans="1:13" ht="15.6" x14ac:dyDescent="0.3">
      <c r="A822" s="7">
        <v>45036</v>
      </c>
      <c r="B822" s="8">
        <v>925.75</v>
      </c>
      <c r="C822" s="8">
        <f t="shared" si="72"/>
        <v>5.4740363415190056E-3</v>
      </c>
      <c r="D822" s="8">
        <v>53.59</v>
      </c>
      <c r="E822" s="8">
        <f t="shared" si="73"/>
        <v>1.6822429906542694E-3</v>
      </c>
      <c r="F822" s="8">
        <v>271.58999999999997</v>
      </c>
      <c r="G822" s="8">
        <f t="shared" si="74"/>
        <v>3.783102143757873E-2</v>
      </c>
      <c r="H822" s="8">
        <v>5200</v>
      </c>
      <c r="I822" s="8">
        <f t="shared" si="75"/>
        <v>5.4452711764285699E-4</v>
      </c>
      <c r="J822" s="8">
        <v>319.33</v>
      </c>
      <c r="K822" s="8">
        <f t="shared" si="76"/>
        <v>1.0658641336718235E-3</v>
      </c>
      <c r="L822" s="8">
        <v>560358.23202835768</v>
      </c>
      <c r="M822" s="12">
        <f t="shared" si="77"/>
        <v>-8.9866742104331224E-3</v>
      </c>
    </row>
    <row r="823" spans="1:13" ht="15.6" x14ac:dyDescent="0.3">
      <c r="A823" s="7">
        <v>45042</v>
      </c>
      <c r="B823" s="8">
        <v>950.1</v>
      </c>
      <c r="C823" s="8">
        <f t="shared" si="72"/>
        <v>2.6302997569538238E-2</v>
      </c>
      <c r="D823" s="8">
        <v>53.29</v>
      </c>
      <c r="E823" s="8">
        <f t="shared" si="73"/>
        <v>-5.5980593394290776E-3</v>
      </c>
      <c r="F823" s="8">
        <v>270</v>
      </c>
      <c r="G823" s="8">
        <f t="shared" si="74"/>
        <v>-5.8544129018004163E-3</v>
      </c>
      <c r="H823" s="8">
        <v>5251.37</v>
      </c>
      <c r="I823" s="8">
        <f t="shared" si="75"/>
        <v>9.8788461538461322E-3</v>
      </c>
      <c r="J823" s="8">
        <v>319.45999999999998</v>
      </c>
      <c r="K823" s="8">
        <f t="shared" si="76"/>
        <v>4.0710237058840529E-4</v>
      </c>
      <c r="L823" s="8">
        <v>562012.65475622565</v>
      </c>
      <c r="M823" s="12">
        <f t="shared" si="77"/>
        <v>2.9524376252658257E-3</v>
      </c>
    </row>
    <row r="824" spans="1:13" ht="15.6" x14ac:dyDescent="0.3">
      <c r="A824" s="7">
        <v>45043</v>
      </c>
      <c r="B824" s="8">
        <v>953.75</v>
      </c>
      <c r="C824" s="8">
        <f t="shared" si="72"/>
        <v>3.8417008735922293E-3</v>
      </c>
      <c r="D824" s="8">
        <v>53.25</v>
      </c>
      <c r="E824" s="8">
        <f t="shared" si="73"/>
        <v>-7.5060987051978132E-4</v>
      </c>
      <c r="F824" s="8">
        <v>286</v>
      </c>
      <c r="G824" s="8">
        <f t="shared" si="74"/>
        <v>5.9259259259259262E-2</v>
      </c>
      <c r="H824" s="8">
        <v>5333.98</v>
      </c>
      <c r="I824" s="8">
        <f t="shared" si="75"/>
        <v>1.5731133018621744E-2</v>
      </c>
      <c r="J824" s="8">
        <v>317.17</v>
      </c>
      <c r="K824" s="8">
        <f t="shared" si="76"/>
        <v>-7.1683465848618412E-3</v>
      </c>
      <c r="L824" s="8">
        <v>563738.65262573212</v>
      </c>
      <c r="M824" s="12">
        <f t="shared" si="77"/>
        <v>3.0711014332144072E-3</v>
      </c>
    </row>
    <row r="825" spans="1:13" ht="15.6" x14ac:dyDescent="0.3">
      <c r="A825" s="7">
        <v>45044</v>
      </c>
      <c r="B825" s="8">
        <v>969.78</v>
      </c>
      <c r="C825" s="8">
        <f t="shared" si="72"/>
        <v>1.6807339449541256E-2</v>
      </c>
      <c r="D825" s="8">
        <v>53.18</v>
      </c>
      <c r="E825" s="8">
        <f t="shared" si="73"/>
        <v>-1.314553990610334E-3</v>
      </c>
      <c r="F825" s="8">
        <v>296.85000000000002</v>
      </c>
      <c r="G825" s="8">
        <f t="shared" si="74"/>
        <v>3.7937062937063018E-2</v>
      </c>
      <c r="H825" s="8">
        <v>5274.33</v>
      </c>
      <c r="I825" s="8">
        <f t="shared" si="75"/>
        <v>-1.1183019058939037E-2</v>
      </c>
      <c r="J825" s="8">
        <v>320.02</v>
      </c>
      <c r="K825" s="8">
        <f t="shared" si="76"/>
        <v>8.9857174385974889E-3</v>
      </c>
      <c r="L825" s="8">
        <v>563695.8180847168</v>
      </c>
      <c r="M825" s="12">
        <f t="shared" si="77"/>
        <v>-7.5982976891536595E-5</v>
      </c>
    </row>
    <row r="826" spans="1:13" ht="15.6" x14ac:dyDescent="0.3">
      <c r="A826" s="7">
        <v>45048</v>
      </c>
      <c r="B826" s="8">
        <v>940.8</v>
      </c>
      <c r="C826" s="8">
        <f t="shared" si="72"/>
        <v>-2.9883066262451297E-2</v>
      </c>
      <c r="D826" s="8">
        <v>52.61</v>
      </c>
      <c r="E826" s="8">
        <f t="shared" si="73"/>
        <v>-1.0718315156073717E-2</v>
      </c>
      <c r="F826" s="8">
        <v>293.34666666666658</v>
      </c>
      <c r="G826" s="8">
        <f t="shared" si="74"/>
        <v>-1.1801695581382663E-2</v>
      </c>
      <c r="H826" s="8">
        <v>5260.01</v>
      </c>
      <c r="I826" s="8">
        <f t="shared" si="75"/>
        <v>-2.715036791402834E-3</v>
      </c>
      <c r="J826" s="8">
        <v>341.3</v>
      </c>
      <c r="K826" s="8">
        <f t="shared" si="76"/>
        <v>6.6495844009749491E-2</v>
      </c>
      <c r="L826" s="8">
        <v>570550.48883056641</v>
      </c>
      <c r="M826" s="12">
        <f t="shared" si="77"/>
        <v>1.2160229907576561E-2</v>
      </c>
    </row>
    <row r="827" spans="1:13" ht="15.6" x14ac:dyDescent="0.3">
      <c r="A827" s="7">
        <v>45049</v>
      </c>
      <c r="B827" s="8">
        <v>941.06</v>
      </c>
      <c r="C827" s="8">
        <f t="shared" si="72"/>
        <v>2.763605442176774E-4</v>
      </c>
      <c r="D827" s="8">
        <v>53.94</v>
      </c>
      <c r="E827" s="8">
        <f t="shared" si="73"/>
        <v>2.5280364949629316E-2</v>
      </c>
      <c r="F827" s="8">
        <v>291.84666666666669</v>
      </c>
      <c r="G827" s="8">
        <f t="shared" si="74"/>
        <v>-5.1134039361843331E-3</v>
      </c>
      <c r="H827" s="8">
        <v>5285.01</v>
      </c>
      <c r="I827" s="8">
        <f t="shared" si="75"/>
        <v>4.7528426752040396E-3</v>
      </c>
      <c r="J827" s="8">
        <v>366.89</v>
      </c>
      <c r="K827" s="8">
        <f t="shared" si="76"/>
        <v>7.4978025197773149E-2</v>
      </c>
      <c r="L827" s="8">
        <v>574600.9430847168</v>
      </c>
      <c r="M827" s="12">
        <f t="shared" si="77"/>
        <v>7.0992038977171646E-3</v>
      </c>
    </row>
    <row r="828" spans="1:13" ht="15.6" x14ac:dyDescent="0.3">
      <c r="A828" s="7">
        <v>45050</v>
      </c>
      <c r="B828" s="8">
        <v>886.41</v>
      </c>
      <c r="C828" s="8">
        <f t="shared" si="72"/>
        <v>-5.8072811510424392E-2</v>
      </c>
      <c r="D828" s="8">
        <v>53.84</v>
      </c>
      <c r="E828" s="8">
        <f t="shared" si="73"/>
        <v>-1.8539117538004138E-3</v>
      </c>
      <c r="F828" s="8">
        <v>297.19</v>
      </c>
      <c r="G828" s="8">
        <f t="shared" si="74"/>
        <v>1.8308700916006025E-2</v>
      </c>
      <c r="H828" s="8">
        <v>5681.38</v>
      </c>
      <c r="I828" s="8">
        <f t="shared" si="75"/>
        <v>7.4998912017195787E-2</v>
      </c>
      <c r="J828" s="8">
        <v>389.14</v>
      </c>
      <c r="K828" s="8">
        <f t="shared" si="76"/>
        <v>6.0644879936765789E-2</v>
      </c>
      <c r="L828" s="8">
        <v>580198.375</v>
      </c>
      <c r="M828" s="12">
        <f t="shared" si="77"/>
        <v>9.741424866505902E-3</v>
      </c>
    </row>
    <row r="829" spans="1:13" ht="15.6" x14ac:dyDescent="0.3">
      <c r="A829" s="7">
        <v>45051</v>
      </c>
      <c r="B829" s="8">
        <v>902.29</v>
      </c>
      <c r="C829" s="8">
        <f t="shared" si="72"/>
        <v>1.7914960345663967E-2</v>
      </c>
      <c r="D829" s="8">
        <v>54.03</v>
      </c>
      <c r="E829" s="8">
        <f t="shared" si="73"/>
        <v>3.5289747399702399E-3</v>
      </c>
      <c r="F829" s="8">
        <v>280</v>
      </c>
      <c r="G829" s="8">
        <f t="shared" si="74"/>
        <v>-5.7841784716847804E-2</v>
      </c>
      <c r="H829" s="8">
        <v>5890</v>
      </c>
      <c r="I829" s="8">
        <f t="shared" si="75"/>
        <v>3.6719951842686088E-2</v>
      </c>
      <c r="J829" s="8">
        <v>379.9</v>
      </c>
      <c r="K829" s="8">
        <f t="shared" si="76"/>
        <v>-2.3744667728837973E-2</v>
      </c>
      <c r="L829" s="8">
        <v>571731.15460571274</v>
      </c>
      <c r="M829" s="12">
        <f t="shared" si="77"/>
        <v>-1.4593664441558041E-2</v>
      </c>
    </row>
    <row r="830" spans="1:13" ht="15.6" x14ac:dyDescent="0.3">
      <c r="A830" s="7">
        <v>45054</v>
      </c>
      <c r="B830" s="8">
        <v>901.03</v>
      </c>
      <c r="C830" s="8">
        <f t="shared" si="72"/>
        <v>-1.3964468186503131E-3</v>
      </c>
      <c r="D830" s="8">
        <v>53.02</v>
      </c>
      <c r="E830" s="8">
        <f t="shared" si="73"/>
        <v>-1.8693318526744364E-2</v>
      </c>
      <c r="F830" s="8">
        <v>287</v>
      </c>
      <c r="G830" s="8">
        <f t="shared" si="74"/>
        <v>2.5000000000000001E-2</v>
      </c>
      <c r="H830" s="8">
        <v>5776.72</v>
      </c>
      <c r="I830" s="8">
        <f t="shared" si="75"/>
        <v>-1.9232597623089941E-2</v>
      </c>
      <c r="J830" s="8">
        <v>354.42</v>
      </c>
      <c r="K830" s="8">
        <f t="shared" si="76"/>
        <v>-6.7070281653066499E-2</v>
      </c>
      <c r="L830" s="8">
        <v>573442.91381835938</v>
      </c>
      <c r="M830" s="12">
        <f t="shared" si="77"/>
        <v>2.9939932411539244E-3</v>
      </c>
    </row>
    <row r="831" spans="1:13" ht="15.6" x14ac:dyDescent="0.3">
      <c r="A831" s="7">
        <v>45055</v>
      </c>
      <c r="B831" s="8">
        <v>905.4</v>
      </c>
      <c r="C831" s="8">
        <f t="shared" si="72"/>
        <v>4.8500049942843239E-3</v>
      </c>
      <c r="D831" s="8">
        <v>52.99</v>
      </c>
      <c r="E831" s="8">
        <f t="shared" si="73"/>
        <v>-5.6582421727652081E-4</v>
      </c>
      <c r="F831" s="8">
        <v>287.33</v>
      </c>
      <c r="G831" s="8">
        <f t="shared" si="74"/>
        <v>1.1498257839720699E-3</v>
      </c>
      <c r="H831" s="8">
        <v>5791.68</v>
      </c>
      <c r="I831" s="8">
        <f t="shared" si="75"/>
        <v>2.5897048844326946E-3</v>
      </c>
      <c r="J831" s="8">
        <v>346.3</v>
      </c>
      <c r="K831" s="8">
        <f t="shared" si="76"/>
        <v>-2.2910670955363706E-2</v>
      </c>
      <c r="L831" s="8">
        <v>576611.0872592777</v>
      </c>
      <c r="M831" s="12">
        <f t="shared" si="77"/>
        <v>5.5248279551011409E-3</v>
      </c>
    </row>
    <row r="832" spans="1:13" ht="15.6" x14ac:dyDescent="0.3">
      <c r="A832" s="7">
        <v>45056</v>
      </c>
      <c r="B832" s="8">
        <v>908.29</v>
      </c>
      <c r="C832" s="8">
        <f t="shared" si="72"/>
        <v>3.1919593549812088E-3</v>
      </c>
      <c r="D832" s="8">
        <v>52.55</v>
      </c>
      <c r="E832" s="8">
        <f t="shared" si="73"/>
        <v>-8.3034534817891074E-3</v>
      </c>
      <c r="F832" s="8">
        <v>294.99</v>
      </c>
      <c r="G832" s="8">
        <f t="shared" si="74"/>
        <v>2.6659241986566058E-2</v>
      </c>
      <c r="H832" s="8">
        <v>5800</v>
      </c>
      <c r="I832" s="8">
        <f t="shared" si="75"/>
        <v>1.4365434554394767E-3</v>
      </c>
      <c r="J832" s="8">
        <v>341.72</v>
      </c>
      <c r="K832" s="8">
        <f t="shared" si="76"/>
        <v>-1.3225526999711187E-2</v>
      </c>
      <c r="L832" s="8">
        <v>576662</v>
      </c>
      <c r="M832" s="12">
        <f t="shared" si="77"/>
        <v>8.8296499750455384E-5</v>
      </c>
    </row>
    <row r="833" spans="1:13" ht="15.6" x14ac:dyDescent="0.3">
      <c r="A833" s="7">
        <v>45057</v>
      </c>
      <c r="B833" s="8">
        <v>914</v>
      </c>
      <c r="C833" s="8">
        <f t="shared" si="72"/>
        <v>6.2865384403660027E-3</v>
      </c>
      <c r="D833" s="8">
        <v>53</v>
      </c>
      <c r="E833" s="8">
        <f t="shared" si="73"/>
        <v>8.5632730732636136E-3</v>
      </c>
      <c r="F833" s="8">
        <v>293.89</v>
      </c>
      <c r="G833" s="8">
        <f t="shared" si="74"/>
        <v>-3.7289399640666556E-3</v>
      </c>
      <c r="H833" s="8">
        <v>5700</v>
      </c>
      <c r="I833" s="8">
        <f t="shared" si="75"/>
        <v>-1.7241379310344827E-2</v>
      </c>
      <c r="J833" s="8">
        <v>364.55</v>
      </c>
      <c r="K833" s="8">
        <f t="shared" si="76"/>
        <v>6.6809083460142749E-2</v>
      </c>
      <c r="L833" s="8">
        <v>572174.7861328125</v>
      </c>
      <c r="M833" s="12">
        <f t="shared" si="77"/>
        <v>-7.7813586939793154E-3</v>
      </c>
    </row>
    <row r="834" spans="1:13" ht="15.6" x14ac:dyDescent="0.3">
      <c r="A834" s="7">
        <v>45058</v>
      </c>
      <c r="B834" s="8">
        <v>909.79</v>
      </c>
      <c r="C834" s="8">
        <f t="shared" si="72"/>
        <v>-4.6061269146608717E-3</v>
      </c>
      <c r="D834" s="8">
        <v>53</v>
      </c>
      <c r="E834" s="8">
        <f t="shared" si="73"/>
        <v>0</v>
      </c>
      <c r="F834" s="8">
        <v>293.99</v>
      </c>
      <c r="G834" s="8">
        <f t="shared" si="74"/>
        <v>3.4026336384369236E-4</v>
      </c>
      <c r="H834" s="8">
        <v>5800</v>
      </c>
      <c r="I834" s="8">
        <f t="shared" si="75"/>
        <v>1.7543859649122806E-2</v>
      </c>
      <c r="J834" s="8">
        <v>381.36</v>
      </c>
      <c r="K834" s="8">
        <f t="shared" si="76"/>
        <v>4.6111644493210813E-2</v>
      </c>
      <c r="L834" s="8">
        <v>594680.42459106445</v>
      </c>
      <c r="M834" s="12">
        <f t="shared" si="77"/>
        <v>3.9333502635378229E-2</v>
      </c>
    </row>
    <row r="835" spans="1:13" ht="15.6" x14ac:dyDescent="0.3">
      <c r="A835" s="7">
        <v>45061</v>
      </c>
      <c r="B835" s="8">
        <v>916.02</v>
      </c>
      <c r="C835" s="8">
        <f t="shared" si="72"/>
        <v>6.847734092482901E-3</v>
      </c>
      <c r="D835" s="8">
        <v>53</v>
      </c>
      <c r="E835" s="8">
        <f t="shared" si="73"/>
        <v>0</v>
      </c>
      <c r="F835" s="8">
        <v>299.25</v>
      </c>
      <c r="G835" s="8">
        <f t="shared" si="74"/>
        <v>1.7891765026021262E-2</v>
      </c>
      <c r="H835" s="8">
        <v>5800</v>
      </c>
      <c r="I835" s="8">
        <f t="shared" si="75"/>
        <v>0</v>
      </c>
      <c r="J835" s="8">
        <v>390.17</v>
      </c>
      <c r="K835" s="8">
        <f t="shared" si="76"/>
        <v>2.3101531361443262E-2</v>
      </c>
      <c r="L835" s="8">
        <v>570893.9736328125</v>
      </c>
      <c r="M835" s="12">
        <f t="shared" si="77"/>
        <v>-3.9998711870512384E-2</v>
      </c>
    </row>
    <row r="836" spans="1:13" ht="15.6" x14ac:dyDescent="0.3">
      <c r="A836" s="7">
        <v>45062</v>
      </c>
      <c r="B836" s="8">
        <v>932.67</v>
      </c>
      <c r="C836" s="8">
        <f t="shared" ref="C836:C899" si="78">(B836-B835)/B835</f>
        <v>1.8176459029278811E-2</v>
      </c>
      <c r="D836" s="8">
        <v>52.93</v>
      </c>
      <c r="E836" s="8">
        <f t="shared" ref="E836:E899" si="79">(D836-D835)/D835</f>
        <v>-1.3207547169811374E-3</v>
      </c>
      <c r="F836" s="8">
        <v>299</v>
      </c>
      <c r="G836" s="8">
        <f t="shared" ref="G836:G899" si="80">(F836-F835)/F835</f>
        <v>-8.3542188805346695E-4</v>
      </c>
      <c r="H836" s="8">
        <v>5799.99</v>
      </c>
      <c r="I836" s="8">
        <f t="shared" ref="I836:I899" si="81">(H836-H835)/H835</f>
        <v>-1.724137931072117E-6</v>
      </c>
      <c r="J836" s="8">
        <v>399.76</v>
      </c>
      <c r="K836" s="8">
        <f t="shared" ref="K836:K899" si="82">(J836-J835)/J835</f>
        <v>2.4579029653740612E-2</v>
      </c>
      <c r="L836" s="8">
        <v>565302.10266845673</v>
      </c>
      <c r="M836" s="12">
        <f t="shared" ref="M836:M899" si="83">(L836-L835)/L835</f>
        <v>-9.7949378039018254E-3</v>
      </c>
    </row>
    <row r="837" spans="1:13" ht="15.6" x14ac:dyDescent="0.3">
      <c r="A837" s="7">
        <v>45063</v>
      </c>
      <c r="B837" s="8">
        <v>943.86</v>
      </c>
      <c r="C837" s="8">
        <f t="shared" si="78"/>
        <v>1.1997812731191156E-2</v>
      </c>
      <c r="D837" s="8">
        <v>52.68</v>
      </c>
      <c r="E837" s="8">
        <f t="shared" si="79"/>
        <v>-4.7232193463064426E-3</v>
      </c>
      <c r="F837" s="8">
        <v>298.49</v>
      </c>
      <c r="G837" s="8">
        <f t="shared" si="80"/>
        <v>-1.7056856187290666E-3</v>
      </c>
      <c r="H837" s="8">
        <v>5950</v>
      </c>
      <c r="I837" s="8">
        <f t="shared" si="81"/>
        <v>2.586383769627193E-2</v>
      </c>
      <c r="J837" s="8">
        <v>398.65</v>
      </c>
      <c r="K837" s="8">
        <f t="shared" si="82"/>
        <v>-2.7766659995997942E-3</v>
      </c>
      <c r="L837" s="8">
        <v>563905.30027709901</v>
      </c>
      <c r="M837" s="12">
        <f t="shared" si="83"/>
        <v>-2.4708954464599414E-3</v>
      </c>
    </row>
    <row r="838" spans="1:13" ht="15.6" x14ac:dyDescent="0.3">
      <c r="A838" s="7">
        <v>45064</v>
      </c>
      <c r="B838" s="8">
        <v>930.11</v>
      </c>
      <c r="C838" s="8">
        <f t="shared" si="78"/>
        <v>-1.4567838450617676E-2</v>
      </c>
      <c r="D838" s="8">
        <v>52.5</v>
      </c>
      <c r="E838" s="8">
        <f t="shared" si="79"/>
        <v>-3.4168564920273293E-3</v>
      </c>
      <c r="F838" s="8">
        <v>300.86750000000001</v>
      </c>
      <c r="G838" s="8">
        <f t="shared" si="80"/>
        <v>7.9650909578210249E-3</v>
      </c>
      <c r="H838" s="8">
        <v>6250</v>
      </c>
      <c r="I838" s="8">
        <f t="shared" si="81"/>
        <v>5.0420168067226892E-2</v>
      </c>
      <c r="J838" s="8">
        <v>399.36</v>
      </c>
      <c r="K838" s="8">
        <f t="shared" si="82"/>
        <v>1.7810109118275089E-3</v>
      </c>
      <c r="L838" s="8">
        <v>556624.25</v>
      </c>
      <c r="M838" s="12">
        <f t="shared" si="83"/>
        <v>-1.2911831602790677E-2</v>
      </c>
    </row>
    <row r="839" spans="1:13" ht="15.6" x14ac:dyDescent="0.3">
      <c r="A839" s="7">
        <v>45065</v>
      </c>
      <c r="B839" s="8">
        <v>940</v>
      </c>
      <c r="C839" s="8">
        <f t="shared" si="78"/>
        <v>1.0633150917633383E-2</v>
      </c>
      <c r="D839" s="8">
        <v>52.2</v>
      </c>
      <c r="E839" s="8">
        <f t="shared" si="79"/>
        <v>-5.7142857142856605E-3</v>
      </c>
      <c r="F839" s="8">
        <v>309.99</v>
      </c>
      <c r="G839" s="8">
        <f t="shared" si="80"/>
        <v>3.0320656102769499E-2</v>
      </c>
      <c r="H839" s="8">
        <v>6416.25</v>
      </c>
      <c r="I839" s="8">
        <f t="shared" si="81"/>
        <v>2.6599999999999999E-2</v>
      </c>
      <c r="J839" s="8">
        <v>399.55</v>
      </c>
      <c r="K839" s="8">
        <f t="shared" si="82"/>
        <v>4.7576121794871225E-4</v>
      </c>
      <c r="L839" s="8">
        <v>564127.36815612763</v>
      </c>
      <c r="M839" s="12">
        <f t="shared" si="83"/>
        <v>1.3479682489808218E-2</v>
      </c>
    </row>
    <row r="840" spans="1:13" ht="15.6" x14ac:dyDescent="0.3">
      <c r="A840" s="7">
        <v>45068</v>
      </c>
      <c r="B840" s="8">
        <v>944.62</v>
      </c>
      <c r="C840" s="8">
        <f t="shared" si="78"/>
        <v>4.9148936170212813E-3</v>
      </c>
      <c r="D840" s="8">
        <v>51.99</v>
      </c>
      <c r="E840" s="8">
        <f t="shared" si="79"/>
        <v>-4.0229885057471429E-3</v>
      </c>
      <c r="F840" s="8">
        <v>295.99</v>
      </c>
      <c r="G840" s="8">
        <f t="shared" si="80"/>
        <v>-4.5162747185393079E-2</v>
      </c>
      <c r="H840" s="8">
        <v>6586.67</v>
      </c>
      <c r="I840" s="8">
        <f t="shared" si="81"/>
        <v>2.6560685758815518E-2</v>
      </c>
      <c r="J840" s="8">
        <v>401.08</v>
      </c>
      <c r="K840" s="8">
        <f t="shared" si="82"/>
        <v>3.8293079714678329E-3</v>
      </c>
      <c r="L840" s="8">
        <v>559867.98759795725</v>
      </c>
      <c r="M840" s="12">
        <f t="shared" si="83"/>
        <v>-7.5503880836207795E-3</v>
      </c>
    </row>
    <row r="841" spans="1:13" ht="15.6" x14ac:dyDescent="0.3">
      <c r="A841" s="7">
        <v>45069</v>
      </c>
      <c r="B841" s="8">
        <v>947.95</v>
      </c>
      <c r="C841" s="8">
        <f t="shared" si="78"/>
        <v>3.5252270754377855E-3</v>
      </c>
      <c r="D841" s="8">
        <v>51.25</v>
      </c>
      <c r="E841" s="8">
        <f t="shared" si="79"/>
        <v>-1.4233506443546875E-2</v>
      </c>
      <c r="F841" s="8">
        <v>288.69749999999999</v>
      </c>
      <c r="G841" s="8">
        <f t="shared" si="80"/>
        <v>-2.4637656677590519E-2</v>
      </c>
      <c r="H841" s="8">
        <v>6500</v>
      </c>
      <c r="I841" s="8">
        <f t="shared" si="81"/>
        <v>-1.3158394150610259E-2</v>
      </c>
      <c r="J841" s="8">
        <v>400.11</v>
      </c>
      <c r="K841" s="8">
        <f t="shared" si="82"/>
        <v>-2.4184701306471787E-3</v>
      </c>
      <c r="L841" s="8">
        <v>564106.40698242188</v>
      </c>
      <c r="M841" s="12">
        <f t="shared" si="83"/>
        <v>7.5703906605716527E-3</v>
      </c>
    </row>
    <row r="842" spans="1:13" ht="15.6" x14ac:dyDescent="0.3">
      <c r="A842" s="7">
        <v>45070</v>
      </c>
      <c r="B842" s="8">
        <v>942.75</v>
      </c>
      <c r="C842" s="8">
        <f t="shared" si="78"/>
        <v>-5.4855213882589217E-3</v>
      </c>
      <c r="D842" s="8">
        <v>51.98</v>
      </c>
      <c r="E842" s="8">
        <f t="shared" si="79"/>
        <v>1.424390243902433E-2</v>
      </c>
      <c r="F842" s="8">
        <v>273.81</v>
      </c>
      <c r="G842" s="8">
        <f t="shared" si="80"/>
        <v>-5.1567817525264299E-2</v>
      </c>
      <c r="H842" s="8">
        <v>6700</v>
      </c>
      <c r="I842" s="8">
        <f t="shared" si="81"/>
        <v>3.0769230769230771E-2</v>
      </c>
      <c r="J842" s="8">
        <v>400.04</v>
      </c>
      <c r="K842" s="8">
        <f t="shared" si="82"/>
        <v>-1.7495188823071948E-4</v>
      </c>
      <c r="L842" s="8">
        <v>562342.21398925781</v>
      </c>
      <c r="M842" s="12">
        <f t="shared" si="83"/>
        <v>-3.1274117282256582E-3</v>
      </c>
    </row>
    <row r="843" spans="1:13" ht="15.6" x14ac:dyDescent="0.3">
      <c r="A843" s="7">
        <v>45071</v>
      </c>
      <c r="B843" s="8">
        <v>938.01</v>
      </c>
      <c r="C843" s="8">
        <f t="shared" si="78"/>
        <v>-5.027844073190145E-3</v>
      </c>
      <c r="D843" s="8">
        <v>51.5</v>
      </c>
      <c r="E843" s="8">
        <f t="shared" si="79"/>
        <v>-9.2343208926509608E-3</v>
      </c>
      <c r="F843" s="8">
        <v>275</v>
      </c>
      <c r="G843" s="8">
        <f t="shared" si="80"/>
        <v>4.3460793981227779E-3</v>
      </c>
      <c r="H843" s="8">
        <v>6700</v>
      </c>
      <c r="I843" s="8">
        <f t="shared" si="81"/>
        <v>0</v>
      </c>
      <c r="J843" s="8">
        <v>394</v>
      </c>
      <c r="K843" s="8">
        <f t="shared" si="82"/>
        <v>-1.5098490150984951E-2</v>
      </c>
      <c r="L843" s="8">
        <v>557669.69299316406</v>
      </c>
      <c r="M843" s="12">
        <f t="shared" si="83"/>
        <v>-8.3090347476261258E-3</v>
      </c>
    </row>
    <row r="844" spans="1:13" ht="15.6" x14ac:dyDescent="0.3">
      <c r="A844" s="7">
        <v>45072</v>
      </c>
      <c r="B844" s="8">
        <v>921.92</v>
      </c>
      <c r="C844" s="8">
        <f t="shared" si="78"/>
        <v>-1.7153335252289455E-2</v>
      </c>
      <c r="D844" s="8">
        <v>52.67</v>
      </c>
      <c r="E844" s="8">
        <f t="shared" si="79"/>
        <v>2.2718446601941781E-2</v>
      </c>
      <c r="F844" s="8">
        <v>293.95</v>
      </c>
      <c r="G844" s="8">
        <f t="shared" si="80"/>
        <v>6.8909090909090864E-2</v>
      </c>
      <c r="H844" s="8">
        <v>6702</v>
      </c>
      <c r="I844" s="8">
        <f t="shared" si="81"/>
        <v>2.9850746268656717E-4</v>
      </c>
      <c r="J844" s="8">
        <v>392.07</v>
      </c>
      <c r="K844" s="8">
        <f t="shared" si="82"/>
        <v>-4.8984771573604233E-3</v>
      </c>
      <c r="L844" s="8">
        <v>555040.54302978516</v>
      </c>
      <c r="M844" s="12">
        <f t="shared" si="83"/>
        <v>-4.714529041855489E-3</v>
      </c>
    </row>
    <row r="845" spans="1:13" ht="15.6" x14ac:dyDescent="0.3">
      <c r="A845" s="7">
        <v>45076</v>
      </c>
      <c r="B845" s="8">
        <v>939.9</v>
      </c>
      <c r="C845" s="8">
        <f t="shared" si="78"/>
        <v>1.9502776813606407E-2</v>
      </c>
      <c r="D845" s="8">
        <v>52.39</v>
      </c>
      <c r="E845" s="8">
        <f t="shared" si="79"/>
        <v>-5.3161192329599606E-3</v>
      </c>
      <c r="F845" s="8">
        <v>299</v>
      </c>
      <c r="G845" s="8">
        <f t="shared" si="80"/>
        <v>1.7179792481714615E-2</v>
      </c>
      <c r="H845" s="8">
        <v>6890</v>
      </c>
      <c r="I845" s="8">
        <f t="shared" si="81"/>
        <v>2.8051327961802448E-2</v>
      </c>
      <c r="J845" s="8">
        <v>398.45</v>
      </c>
      <c r="K845" s="8">
        <f t="shared" si="82"/>
        <v>1.6272604381870573E-2</v>
      </c>
      <c r="L845" s="8">
        <v>555623.25183105469</v>
      </c>
      <c r="M845" s="12">
        <f t="shared" si="83"/>
        <v>1.0498490760489569E-3</v>
      </c>
    </row>
    <row r="846" spans="1:13" ht="15.6" x14ac:dyDescent="0.3">
      <c r="A846" s="7">
        <v>45077</v>
      </c>
      <c r="B846" s="8">
        <v>924.94</v>
      </c>
      <c r="C846" s="8">
        <f t="shared" si="78"/>
        <v>-1.5916586870943637E-2</v>
      </c>
      <c r="D846" s="8">
        <v>52.25</v>
      </c>
      <c r="E846" s="8">
        <f t="shared" si="79"/>
        <v>-2.6722656995609956E-3</v>
      </c>
      <c r="F846" s="8">
        <v>299</v>
      </c>
      <c r="G846" s="8">
        <f t="shared" si="80"/>
        <v>0</v>
      </c>
      <c r="H846" s="8">
        <v>6663.333333333333</v>
      </c>
      <c r="I846" s="8">
        <f t="shared" si="81"/>
        <v>-3.2897919690372562E-2</v>
      </c>
      <c r="J846" s="8">
        <v>395.01</v>
      </c>
      <c r="K846" s="8">
        <f t="shared" si="82"/>
        <v>-8.6334546367172731E-3</v>
      </c>
      <c r="L846" s="8">
        <v>560889.85895935073</v>
      </c>
      <c r="M846" s="12">
        <f t="shared" si="83"/>
        <v>9.4787378154891112E-3</v>
      </c>
    </row>
    <row r="847" spans="1:13" ht="15.6" x14ac:dyDescent="0.3">
      <c r="A847" s="7">
        <v>45078</v>
      </c>
      <c r="B847" s="8">
        <v>937.05</v>
      </c>
      <c r="C847" s="8">
        <f t="shared" si="78"/>
        <v>1.3092741150777239E-2</v>
      </c>
      <c r="D847" s="8">
        <v>51.57</v>
      </c>
      <c r="E847" s="8">
        <f t="shared" si="79"/>
        <v>-1.301435406698564E-2</v>
      </c>
      <c r="F847" s="8">
        <v>280.10000000000002</v>
      </c>
      <c r="G847" s="8">
        <f t="shared" si="80"/>
        <v>-6.3210702341137043E-2</v>
      </c>
      <c r="H847" s="8">
        <v>6540</v>
      </c>
      <c r="I847" s="8">
        <f t="shared" si="81"/>
        <v>-1.8509254627313614E-2</v>
      </c>
      <c r="J847" s="8">
        <v>397</v>
      </c>
      <c r="K847" s="8">
        <f t="shared" si="82"/>
        <v>5.0378471431103237E-3</v>
      </c>
      <c r="L847" s="8">
        <v>563730</v>
      </c>
      <c r="M847" s="12">
        <f t="shared" si="83"/>
        <v>5.0636341436422691E-3</v>
      </c>
    </row>
    <row r="848" spans="1:13" ht="15.6" x14ac:dyDescent="0.3">
      <c r="A848" s="7">
        <v>45079</v>
      </c>
      <c r="B848" s="8">
        <v>940.71</v>
      </c>
      <c r="C848" s="8">
        <f t="shared" si="78"/>
        <v>3.9058748199136462E-3</v>
      </c>
      <c r="D848" s="8">
        <v>52</v>
      </c>
      <c r="E848" s="8">
        <f t="shared" si="79"/>
        <v>8.3381811130502168E-3</v>
      </c>
      <c r="F848" s="8">
        <v>282.45</v>
      </c>
      <c r="G848" s="8">
        <f t="shared" si="80"/>
        <v>8.3898607640127305E-3</v>
      </c>
      <c r="H848" s="8">
        <v>6564.4377777777772</v>
      </c>
      <c r="I848" s="8">
        <f t="shared" si="81"/>
        <v>3.7366632687732765E-3</v>
      </c>
      <c r="J848" s="8">
        <v>397</v>
      </c>
      <c r="K848" s="8">
        <f t="shared" si="82"/>
        <v>0</v>
      </c>
      <c r="L848" s="8">
        <v>553880.1809739247</v>
      </c>
      <c r="M848" s="12">
        <f t="shared" si="83"/>
        <v>-1.7472582665593997E-2</v>
      </c>
    </row>
    <row r="849" spans="1:13" ht="15.6" x14ac:dyDescent="0.3">
      <c r="A849" s="7">
        <v>45082</v>
      </c>
      <c r="B849" s="8">
        <v>948.18</v>
      </c>
      <c r="C849" s="8">
        <f t="shared" si="78"/>
        <v>7.9408106642853936E-3</v>
      </c>
      <c r="D849" s="8">
        <v>52.32</v>
      </c>
      <c r="E849" s="8">
        <f t="shared" si="79"/>
        <v>6.153846153846159E-3</v>
      </c>
      <c r="F849" s="8">
        <v>286</v>
      </c>
      <c r="G849" s="8">
        <f t="shared" si="80"/>
        <v>1.2568596211718928E-2</v>
      </c>
      <c r="H849" s="8">
        <v>6489.98</v>
      </c>
      <c r="I849" s="8">
        <f t="shared" si="81"/>
        <v>-1.1342597842854936E-2</v>
      </c>
      <c r="J849" s="8">
        <v>390.01</v>
      </c>
      <c r="K849" s="8">
        <f t="shared" si="82"/>
        <v>-1.7607052896725463E-2</v>
      </c>
      <c r="L849" s="8">
        <v>558408.65740966797</v>
      </c>
      <c r="M849" s="12">
        <f t="shared" si="83"/>
        <v>8.1759134760527961E-3</v>
      </c>
    </row>
    <row r="850" spans="1:13" ht="15.6" x14ac:dyDescent="0.3">
      <c r="A850" s="7">
        <v>45083</v>
      </c>
      <c r="B850" s="8">
        <v>938.88</v>
      </c>
      <c r="C850" s="8">
        <f t="shared" si="78"/>
        <v>-9.8082642536226824E-3</v>
      </c>
      <c r="D850" s="8">
        <v>52</v>
      </c>
      <c r="E850" s="8">
        <f t="shared" si="79"/>
        <v>-6.1162079510703416E-3</v>
      </c>
      <c r="F850" s="8">
        <v>290</v>
      </c>
      <c r="G850" s="8">
        <f t="shared" si="80"/>
        <v>1.3986013986013986E-2</v>
      </c>
      <c r="H850" s="8">
        <v>6538.6044444444442</v>
      </c>
      <c r="I850" s="8">
        <f t="shared" si="81"/>
        <v>7.49223332651944E-3</v>
      </c>
      <c r="J850" s="8">
        <v>392.1</v>
      </c>
      <c r="K850" s="8">
        <f t="shared" si="82"/>
        <v>5.3588369528987257E-3</v>
      </c>
      <c r="L850" s="8">
        <v>561641.625</v>
      </c>
      <c r="M850" s="12">
        <f t="shared" si="83"/>
        <v>5.7896086449107723E-3</v>
      </c>
    </row>
    <row r="851" spans="1:13" ht="15.6" x14ac:dyDescent="0.3">
      <c r="A851" s="7">
        <v>45084</v>
      </c>
      <c r="B851" s="8">
        <v>945.07</v>
      </c>
      <c r="C851" s="8">
        <f t="shared" si="78"/>
        <v>6.5929618268575907E-3</v>
      </c>
      <c r="D851" s="8">
        <v>52.95</v>
      </c>
      <c r="E851" s="8">
        <f t="shared" si="79"/>
        <v>1.8269230769230822E-2</v>
      </c>
      <c r="F851" s="8">
        <v>284.88</v>
      </c>
      <c r="G851" s="8">
        <f t="shared" si="80"/>
        <v>-1.7655172413793118E-2</v>
      </c>
      <c r="H851" s="8">
        <v>6500</v>
      </c>
      <c r="I851" s="8">
        <f t="shared" si="81"/>
        <v>-5.9040801095170464E-3</v>
      </c>
      <c r="J851" s="8">
        <v>391.21</v>
      </c>
      <c r="K851" s="8">
        <f t="shared" si="82"/>
        <v>-2.2698291252232672E-3</v>
      </c>
      <c r="L851" s="8">
        <v>555612.18603515625</v>
      </c>
      <c r="M851" s="12">
        <f t="shared" si="83"/>
        <v>-1.0735384801373564E-2</v>
      </c>
    </row>
    <row r="852" spans="1:13" ht="15.6" x14ac:dyDescent="0.3">
      <c r="A852" s="7">
        <v>45085</v>
      </c>
      <c r="B852" s="8">
        <v>946.52</v>
      </c>
      <c r="C852" s="8">
        <f t="shared" si="78"/>
        <v>1.5342778841778194E-3</v>
      </c>
      <c r="D852" s="8">
        <v>52.84</v>
      </c>
      <c r="E852" s="8">
        <f t="shared" si="79"/>
        <v>-2.0774315391879025E-3</v>
      </c>
      <c r="F852" s="8">
        <v>283.67</v>
      </c>
      <c r="G852" s="8">
        <f t="shared" si="80"/>
        <v>-4.24740241505188E-3</v>
      </c>
      <c r="H852" s="8">
        <v>6600</v>
      </c>
      <c r="I852" s="8">
        <f t="shared" si="81"/>
        <v>1.5384615384615385E-2</v>
      </c>
      <c r="J852" s="8">
        <v>385.88</v>
      </c>
      <c r="K852" s="8">
        <f t="shared" si="82"/>
        <v>-1.362439610439402E-2</v>
      </c>
      <c r="L852" s="8">
        <v>562080.49301147461</v>
      </c>
      <c r="M852" s="12">
        <f t="shared" si="83"/>
        <v>1.1641765855562208E-2</v>
      </c>
    </row>
    <row r="853" spans="1:13" ht="15.6" x14ac:dyDescent="0.3">
      <c r="A853" s="7">
        <v>45086</v>
      </c>
      <c r="B853" s="8">
        <v>953.15</v>
      </c>
      <c r="C853" s="8">
        <f t="shared" si="78"/>
        <v>7.0046063474622786E-3</v>
      </c>
      <c r="D853" s="8">
        <v>53.09</v>
      </c>
      <c r="E853" s="8">
        <f t="shared" si="79"/>
        <v>4.7312641937925807E-3</v>
      </c>
      <c r="F853" s="8">
        <v>280.14999999999998</v>
      </c>
      <c r="G853" s="8">
        <f t="shared" si="80"/>
        <v>-1.2408784855642256E-2</v>
      </c>
      <c r="H853" s="8">
        <v>6450</v>
      </c>
      <c r="I853" s="8">
        <f t="shared" si="81"/>
        <v>-2.2727272727272728E-2</v>
      </c>
      <c r="J853" s="8">
        <v>392.35</v>
      </c>
      <c r="K853" s="8">
        <f t="shared" si="82"/>
        <v>1.6766870529698424E-2</v>
      </c>
      <c r="L853" s="8">
        <v>562562.74995361269</v>
      </c>
      <c r="M853" s="12">
        <f t="shared" si="83"/>
        <v>8.5798555213021917E-4</v>
      </c>
    </row>
    <row r="854" spans="1:13" ht="15.6" x14ac:dyDescent="0.3">
      <c r="A854" s="7">
        <v>45089</v>
      </c>
      <c r="B854" s="8">
        <v>947.17</v>
      </c>
      <c r="C854" s="8">
        <f t="shared" si="78"/>
        <v>-6.273933798457765E-3</v>
      </c>
      <c r="D854" s="8">
        <v>52</v>
      </c>
      <c r="E854" s="8">
        <f t="shared" si="79"/>
        <v>-2.053117347899799E-2</v>
      </c>
      <c r="F854" s="8">
        <v>289.5</v>
      </c>
      <c r="G854" s="8">
        <f t="shared" si="80"/>
        <v>3.3374977690523021E-2</v>
      </c>
      <c r="H854" s="8">
        <v>6890</v>
      </c>
      <c r="I854" s="8">
        <f t="shared" si="81"/>
        <v>6.8217054263565891E-2</v>
      </c>
      <c r="J854" s="8">
        <v>387</v>
      </c>
      <c r="K854" s="8">
        <f t="shared" si="82"/>
        <v>-1.3635784376194782E-2</v>
      </c>
      <c r="L854" s="8">
        <v>558043.57673769444</v>
      </c>
      <c r="M854" s="12">
        <f t="shared" si="83"/>
        <v>-8.0331895709249874E-3</v>
      </c>
    </row>
    <row r="855" spans="1:13" ht="15.6" x14ac:dyDescent="0.3">
      <c r="A855" s="7">
        <v>45090</v>
      </c>
      <c r="B855" s="8">
        <v>940.65</v>
      </c>
      <c r="C855" s="8">
        <f t="shared" si="78"/>
        <v>-6.8836639673975969E-3</v>
      </c>
      <c r="D855" s="8">
        <v>52</v>
      </c>
      <c r="E855" s="8">
        <f t="shared" si="79"/>
        <v>0</v>
      </c>
      <c r="F855" s="8">
        <v>290.43</v>
      </c>
      <c r="G855" s="8">
        <f t="shared" si="80"/>
        <v>3.2124352331606453E-3</v>
      </c>
      <c r="H855" s="8">
        <v>6630</v>
      </c>
      <c r="I855" s="8">
        <f t="shared" si="81"/>
        <v>-3.7735849056603772E-2</v>
      </c>
      <c r="J855" s="8">
        <v>389</v>
      </c>
      <c r="K855" s="8">
        <f t="shared" si="82"/>
        <v>5.1679586563307496E-3</v>
      </c>
      <c r="L855" s="8">
        <v>558294.66485961899</v>
      </c>
      <c r="M855" s="12">
        <f t="shared" si="83"/>
        <v>4.4994357500251642E-4</v>
      </c>
    </row>
    <row r="856" spans="1:13" ht="15.6" x14ac:dyDescent="0.3">
      <c r="A856" s="7">
        <v>45091</v>
      </c>
      <c r="B856" s="8">
        <v>964.6</v>
      </c>
      <c r="C856" s="8">
        <f t="shared" si="78"/>
        <v>2.5461117312496728E-2</v>
      </c>
      <c r="D856" s="8">
        <v>52.49</v>
      </c>
      <c r="E856" s="8">
        <f t="shared" si="79"/>
        <v>9.4230769230769611E-3</v>
      </c>
      <c r="F856" s="8">
        <v>293.08999999999997</v>
      </c>
      <c r="G856" s="8">
        <f t="shared" si="80"/>
        <v>9.1588334538441896E-3</v>
      </c>
      <c r="H856" s="8">
        <v>6550</v>
      </c>
      <c r="I856" s="8">
        <f t="shared" si="81"/>
        <v>-1.2066365007541479E-2</v>
      </c>
      <c r="J856" s="8">
        <v>389.9</v>
      </c>
      <c r="K856" s="8">
        <f t="shared" si="82"/>
        <v>2.3136246786631806E-3</v>
      </c>
      <c r="L856" s="8">
        <v>561366.65595275909</v>
      </c>
      <c r="M856" s="12">
        <f t="shared" si="83"/>
        <v>5.5024546829809586E-3</v>
      </c>
    </row>
    <row r="857" spans="1:13" ht="15.6" x14ac:dyDescent="0.3">
      <c r="A857" s="7">
        <v>45092</v>
      </c>
      <c r="B857" s="8">
        <v>960.41</v>
      </c>
      <c r="C857" s="8">
        <f t="shared" si="78"/>
        <v>-4.3437694381091175E-3</v>
      </c>
      <c r="D857" s="8">
        <v>52.98</v>
      </c>
      <c r="E857" s="8">
        <f t="shared" si="79"/>
        <v>9.3351114497998641E-3</v>
      </c>
      <c r="F857" s="8">
        <v>294.89999999999998</v>
      </c>
      <c r="G857" s="8">
        <f t="shared" si="80"/>
        <v>6.1755774676720545E-3</v>
      </c>
      <c r="H857" s="8">
        <v>6576.666666666667</v>
      </c>
      <c r="I857" s="8">
        <f t="shared" si="81"/>
        <v>4.0712468193384683E-3</v>
      </c>
      <c r="J857" s="8">
        <v>388.16</v>
      </c>
      <c r="K857" s="8">
        <f t="shared" si="82"/>
        <v>-4.4626827391637657E-3</v>
      </c>
      <c r="L857" s="8">
        <v>561399.16400146484</v>
      </c>
      <c r="M857" s="12">
        <f t="shared" si="83"/>
        <v>5.7908763124848525E-5</v>
      </c>
    </row>
    <row r="858" spans="1:13" ht="15.6" x14ac:dyDescent="0.3">
      <c r="A858" s="7">
        <v>45093</v>
      </c>
      <c r="B858" s="8">
        <v>954.13</v>
      </c>
      <c r="C858" s="8">
        <f t="shared" si="78"/>
        <v>-6.5388740225528399E-3</v>
      </c>
      <c r="D858" s="8">
        <v>53.71</v>
      </c>
      <c r="E858" s="8">
        <f t="shared" si="79"/>
        <v>1.3778784446961193E-2</v>
      </c>
      <c r="F858" s="8">
        <v>288.85000000000002</v>
      </c>
      <c r="G858" s="8">
        <f t="shared" si="80"/>
        <v>-2.051542895896899E-2</v>
      </c>
      <c r="H858" s="8">
        <v>6550</v>
      </c>
      <c r="I858" s="8">
        <f t="shared" si="81"/>
        <v>-4.0547389761784545E-3</v>
      </c>
      <c r="J858" s="8">
        <v>387.6</v>
      </c>
      <c r="K858" s="8">
        <f t="shared" si="82"/>
        <v>-1.4427040395713167E-3</v>
      </c>
      <c r="L858" s="8">
        <v>562060.80700683594</v>
      </c>
      <c r="M858" s="12">
        <f t="shared" si="83"/>
        <v>1.1785607243429514E-3</v>
      </c>
    </row>
    <row r="859" spans="1:13" ht="15.6" x14ac:dyDescent="0.3">
      <c r="A859" s="7">
        <v>45097</v>
      </c>
      <c r="B859" s="8">
        <v>932.08</v>
      </c>
      <c r="C859" s="8">
        <f t="shared" si="78"/>
        <v>-2.3110058377789143E-2</v>
      </c>
      <c r="D859" s="8">
        <v>51.77</v>
      </c>
      <c r="E859" s="8">
        <f t="shared" si="79"/>
        <v>-3.6119903183764616E-2</v>
      </c>
      <c r="F859" s="8">
        <v>284</v>
      </c>
      <c r="G859" s="8">
        <f t="shared" si="80"/>
        <v>-1.6790721827938455E-2</v>
      </c>
      <c r="H859" s="8">
        <v>6650</v>
      </c>
      <c r="I859" s="8">
        <f t="shared" si="81"/>
        <v>1.5267175572519083E-2</v>
      </c>
      <c r="J859" s="8">
        <v>386.05</v>
      </c>
      <c r="K859" s="8">
        <f t="shared" si="82"/>
        <v>-3.9989680082559631E-3</v>
      </c>
      <c r="L859" s="8">
        <v>555488.5</v>
      </c>
      <c r="M859" s="12">
        <f t="shared" si="83"/>
        <v>-1.1693231274807609E-2</v>
      </c>
    </row>
    <row r="860" spans="1:13" ht="15.6" x14ac:dyDescent="0.3">
      <c r="A860" s="7">
        <v>45098</v>
      </c>
      <c r="B860" s="8">
        <v>930.53</v>
      </c>
      <c r="C860" s="8">
        <f t="shared" si="78"/>
        <v>-1.6629473864905031E-3</v>
      </c>
      <c r="D860" s="8">
        <v>50.31</v>
      </c>
      <c r="E860" s="8">
        <f t="shared" si="79"/>
        <v>-2.8201661193741564E-2</v>
      </c>
      <c r="F860" s="8">
        <v>287.7</v>
      </c>
      <c r="G860" s="8">
        <f t="shared" si="80"/>
        <v>1.3028169014084467E-2</v>
      </c>
      <c r="H860" s="8">
        <v>6563.2407407407409</v>
      </c>
      <c r="I860" s="8">
        <f t="shared" si="81"/>
        <v>-1.3046505151768289E-2</v>
      </c>
      <c r="J860" s="8">
        <v>384.2</v>
      </c>
      <c r="K860" s="8">
        <f t="shared" si="82"/>
        <v>-4.7921253723611518E-3</v>
      </c>
      <c r="L860" s="8">
        <v>554857.11401367188</v>
      </c>
      <c r="M860" s="12">
        <f t="shared" si="83"/>
        <v>-1.1366319668690262E-3</v>
      </c>
    </row>
    <row r="861" spans="1:13" ht="15.6" x14ac:dyDescent="0.3">
      <c r="A861" s="7">
        <v>45099</v>
      </c>
      <c r="B861" s="8">
        <v>930</v>
      </c>
      <c r="C861" s="8">
        <f t="shared" si="78"/>
        <v>-5.6956788067012644E-4</v>
      </c>
      <c r="D861" s="8">
        <v>51.17</v>
      </c>
      <c r="E861" s="8">
        <f t="shared" si="79"/>
        <v>1.7094017094017082E-2</v>
      </c>
      <c r="F861" s="8">
        <v>289.85000000000002</v>
      </c>
      <c r="G861" s="8">
        <f t="shared" si="80"/>
        <v>7.4730622175878843E-3</v>
      </c>
      <c r="H861" s="8">
        <v>6447.5</v>
      </c>
      <c r="I861" s="8">
        <f t="shared" si="81"/>
        <v>-1.763469379117703E-2</v>
      </c>
      <c r="J861" s="8">
        <v>379.46</v>
      </c>
      <c r="K861" s="8">
        <f t="shared" si="82"/>
        <v>-1.23373243102551E-2</v>
      </c>
      <c r="L861" s="8">
        <v>547988.53601074219</v>
      </c>
      <c r="M861" s="12">
        <f t="shared" si="83"/>
        <v>-1.2379003223450502E-2</v>
      </c>
    </row>
    <row r="862" spans="1:13" ht="15.6" x14ac:dyDescent="0.3">
      <c r="A862" s="7">
        <v>45100</v>
      </c>
      <c r="B862" s="8">
        <v>910.21</v>
      </c>
      <c r="C862" s="8">
        <f t="shared" si="78"/>
        <v>-2.127956989247308E-2</v>
      </c>
      <c r="D862" s="8">
        <v>52.76</v>
      </c>
      <c r="E862" s="8">
        <f t="shared" si="79"/>
        <v>3.1072894273988592E-2</v>
      </c>
      <c r="F862" s="8">
        <v>289.45</v>
      </c>
      <c r="G862" s="8">
        <f t="shared" si="80"/>
        <v>-1.3800241504227499E-3</v>
      </c>
      <c r="H862" s="8">
        <v>6505.3703703703704</v>
      </c>
      <c r="I862" s="8">
        <f t="shared" si="81"/>
        <v>8.975629371131515E-3</v>
      </c>
      <c r="J862" s="8">
        <v>374.53</v>
      </c>
      <c r="K862" s="8">
        <f t="shared" si="82"/>
        <v>-1.299214673483373E-2</v>
      </c>
      <c r="L862" s="8">
        <v>549342.36801147461</v>
      </c>
      <c r="M862" s="12">
        <f t="shared" si="83"/>
        <v>2.4705480347966308E-3</v>
      </c>
    </row>
    <row r="863" spans="1:13" ht="15.6" x14ac:dyDescent="0.3">
      <c r="A863" s="7">
        <v>45103</v>
      </c>
      <c r="B863" s="8">
        <v>939.34</v>
      </c>
      <c r="C863" s="8">
        <f t="shared" si="78"/>
        <v>3.2003603564012696E-2</v>
      </c>
      <c r="D863" s="8">
        <v>53.29</v>
      </c>
      <c r="E863" s="8">
        <f t="shared" si="79"/>
        <v>1.0045489006823373E-2</v>
      </c>
      <c r="F863" s="8">
        <v>290</v>
      </c>
      <c r="G863" s="8">
        <f t="shared" si="80"/>
        <v>1.9001554672655428E-3</v>
      </c>
      <c r="H863" s="8">
        <v>6517.6234567901238</v>
      </c>
      <c r="I863" s="8">
        <f t="shared" si="81"/>
        <v>1.8835340222228944E-3</v>
      </c>
      <c r="J863" s="8">
        <v>386.62</v>
      </c>
      <c r="K863" s="8">
        <f t="shared" si="82"/>
        <v>3.2280458174245144E-2</v>
      </c>
      <c r="L863" s="8">
        <v>544923.46999421716</v>
      </c>
      <c r="M863" s="12">
        <f t="shared" si="83"/>
        <v>-8.0439781720334207E-3</v>
      </c>
    </row>
    <row r="864" spans="1:13" ht="15.6" x14ac:dyDescent="0.3">
      <c r="A864" s="7">
        <v>45104</v>
      </c>
      <c r="B864" s="8">
        <v>943.24</v>
      </c>
      <c r="C864" s="8">
        <f t="shared" si="78"/>
        <v>4.1518512998488053E-3</v>
      </c>
      <c r="D864" s="8">
        <v>50.91</v>
      </c>
      <c r="E864" s="8">
        <f t="shared" si="79"/>
        <v>-4.4661287295927991E-2</v>
      </c>
      <c r="F864" s="8">
        <v>290.47000000000003</v>
      </c>
      <c r="G864" s="8">
        <f t="shared" si="80"/>
        <v>1.6206896551725079E-3</v>
      </c>
      <c r="H864" s="8">
        <v>6518.2484567901238</v>
      </c>
      <c r="I864" s="8">
        <f t="shared" si="81"/>
        <v>9.5893849060713825E-5</v>
      </c>
      <c r="J864" s="8">
        <v>388.94</v>
      </c>
      <c r="K864" s="8">
        <f t="shared" si="82"/>
        <v>6.0007242253375228E-3</v>
      </c>
      <c r="L864" s="8">
        <v>547786.82336425781</v>
      </c>
      <c r="M864" s="12">
        <f t="shared" si="83"/>
        <v>5.2545972557780296E-3</v>
      </c>
    </row>
    <row r="865" spans="1:13" ht="15.6" x14ac:dyDescent="0.3">
      <c r="A865" s="7">
        <v>45110</v>
      </c>
      <c r="B865" s="8">
        <v>984.71</v>
      </c>
      <c r="C865" s="8">
        <f t="shared" si="78"/>
        <v>4.3965480683601232E-2</v>
      </c>
      <c r="D865" s="8">
        <v>54.39</v>
      </c>
      <c r="E865" s="8">
        <f t="shared" si="79"/>
        <v>6.8355922215674797E-2</v>
      </c>
      <c r="F865" s="8">
        <v>292.43</v>
      </c>
      <c r="G865" s="8">
        <f t="shared" si="80"/>
        <v>6.7476847867248922E-3</v>
      </c>
      <c r="H865" s="8">
        <v>6600</v>
      </c>
      <c r="I865" s="8">
        <f t="shared" si="81"/>
        <v>1.2541949536261513E-2</v>
      </c>
      <c r="J865" s="8">
        <v>395.04</v>
      </c>
      <c r="K865" s="8">
        <f t="shared" si="82"/>
        <v>1.5683653005605036E-2</v>
      </c>
      <c r="L865" s="8">
        <v>544319.69315495342</v>
      </c>
      <c r="M865" s="12">
        <f t="shared" si="83"/>
        <v>-6.3293421116098663E-3</v>
      </c>
    </row>
    <row r="866" spans="1:13" ht="15.6" x14ac:dyDescent="0.3">
      <c r="A866" s="7">
        <v>45112</v>
      </c>
      <c r="B866" s="8">
        <v>961.68</v>
      </c>
      <c r="C866" s="8">
        <f t="shared" si="78"/>
        <v>-2.3387596348163505E-2</v>
      </c>
      <c r="D866" s="8">
        <v>55.25</v>
      </c>
      <c r="E866" s="8">
        <f t="shared" si="79"/>
        <v>1.5811730097444372E-2</v>
      </c>
      <c r="F866" s="8">
        <v>280.01</v>
      </c>
      <c r="G866" s="8">
        <f t="shared" si="80"/>
        <v>-4.2471702629689211E-2</v>
      </c>
      <c r="H866" s="8">
        <v>6501.666666666667</v>
      </c>
      <c r="I866" s="8">
        <f t="shared" si="81"/>
        <v>-1.4898989898989853E-2</v>
      </c>
      <c r="J866" s="8">
        <v>386.96</v>
      </c>
      <c r="K866" s="8">
        <f t="shared" si="82"/>
        <v>-2.0453624949372317E-2</v>
      </c>
      <c r="L866" s="8">
        <v>525271.28118564934</v>
      </c>
      <c r="M866" s="12">
        <f t="shared" si="83"/>
        <v>-3.4994897683926905E-2</v>
      </c>
    </row>
    <row r="867" spans="1:13" ht="15.6" x14ac:dyDescent="0.3">
      <c r="A867" s="7">
        <v>45113</v>
      </c>
      <c r="B867" s="8">
        <v>971.15</v>
      </c>
      <c r="C867" s="8">
        <f t="shared" si="78"/>
        <v>9.847350470010844E-3</v>
      </c>
      <c r="D867" s="8">
        <v>55.47</v>
      </c>
      <c r="E867" s="8">
        <f t="shared" si="79"/>
        <v>3.9819004524886672E-3</v>
      </c>
      <c r="F867" s="8">
        <v>290</v>
      </c>
      <c r="G867" s="8">
        <f t="shared" si="80"/>
        <v>3.5677297239384342E-2</v>
      </c>
      <c r="H867" s="8">
        <v>6455</v>
      </c>
      <c r="I867" s="8">
        <f t="shared" si="81"/>
        <v>-7.177646757241779E-3</v>
      </c>
      <c r="J867" s="8">
        <v>395.45</v>
      </c>
      <c r="K867" s="8">
        <f t="shared" si="82"/>
        <v>2.1940252222451957E-2</v>
      </c>
      <c r="L867" s="8">
        <v>528519.00482971221</v>
      </c>
      <c r="M867" s="12">
        <f t="shared" si="83"/>
        <v>6.1829453853484463E-3</v>
      </c>
    </row>
    <row r="868" spans="1:13" ht="15.6" x14ac:dyDescent="0.3">
      <c r="A868" s="7">
        <v>45114</v>
      </c>
      <c r="B868" s="8">
        <v>965</v>
      </c>
      <c r="C868" s="8">
        <f t="shared" si="78"/>
        <v>-6.3326983473201643E-3</v>
      </c>
      <c r="D868" s="8">
        <v>54.09</v>
      </c>
      <c r="E868" s="8">
        <f t="shared" si="79"/>
        <v>-2.4878312601406084E-2</v>
      </c>
      <c r="F868" s="8">
        <v>285.8775</v>
      </c>
      <c r="G868" s="8">
        <f t="shared" si="80"/>
        <v>-1.4215517241379318E-2</v>
      </c>
      <c r="H868" s="8">
        <v>6590.416666666667</v>
      </c>
      <c r="I868" s="8">
        <f t="shared" si="81"/>
        <v>2.0978569584301623E-2</v>
      </c>
      <c r="J868" s="8">
        <v>387.99</v>
      </c>
      <c r="K868" s="8">
        <f t="shared" si="82"/>
        <v>-1.8864584650398229E-2</v>
      </c>
      <c r="L868" s="8">
        <v>533075.83648681641</v>
      </c>
      <c r="M868" s="12">
        <f t="shared" si="83"/>
        <v>8.621887984089421E-3</v>
      </c>
    </row>
    <row r="869" spans="1:13" ht="15.6" x14ac:dyDescent="0.3">
      <c r="A869" s="7">
        <v>45117</v>
      </c>
      <c r="B869" s="8">
        <v>985.04</v>
      </c>
      <c r="C869" s="8">
        <f t="shared" si="78"/>
        <v>2.0766839378238304E-2</v>
      </c>
      <c r="D869" s="8">
        <v>54.99</v>
      </c>
      <c r="E869" s="8">
        <f t="shared" si="79"/>
        <v>1.663893510815305E-2</v>
      </c>
      <c r="F869" s="8">
        <v>283.5</v>
      </c>
      <c r="G869" s="8">
        <f t="shared" si="80"/>
        <v>-8.3164991998320881E-3</v>
      </c>
      <c r="H869" s="8">
        <v>6675</v>
      </c>
      <c r="I869" s="8">
        <f t="shared" si="81"/>
        <v>1.2834292217234575E-2</v>
      </c>
      <c r="J869" s="8">
        <v>386.93</v>
      </c>
      <c r="K869" s="8">
        <f t="shared" si="82"/>
        <v>-2.7320291760096968E-3</v>
      </c>
      <c r="L869" s="8">
        <v>521515.32745361328</v>
      </c>
      <c r="M869" s="12">
        <f t="shared" si="83"/>
        <v>-2.1686424785995771E-2</v>
      </c>
    </row>
    <row r="870" spans="1:13" ht="15.6" x14ac:dyDescent="0.3">
      <c r="A870" s="7">
        <v>45118</v>
      </c>
      <c r="B870" s="8">
        <v>981.06</v>
      </c>
      <c r="C870" s="8">
        <f t="shared" si="78"/>
        <v>-4.0404450580687262E-3</v>
      </c>
      <c r="D870" s="8">
        <v>54.44</v>
      </c>
      <c r="E870" s="8">
        <f t="shared" si="79"/>
        <v>-1.0001818512456887E-2</v>
      </c>
      <c r="F870" s="8">
        <v>290</v>
      </c>
      <c r="G870" s="8">
        <f t="shared" si="80"/>
        <v>2.292768959435626E-2</v>
      </c>
      <c r="H870" s="8">
        <v>6730</v>
      </c>
      <c r="I870" s="8">
        <f t="shared" si="81"/>
        <v>8.2397003745318352E-3</v>
      </c>
      <c r="J870" s="8">
        <v>390</v>
      </c>
      <c r="K870" s="8">
        <f t="shared" si="82"/>
        <v>7.9342516734292844E-3</v>
      </c>
      <c r="L870" s="8">
        <v>539315.53863525391</v>
      </c>
      <c r="M870" s="12">
        <f t="shared" si="83"/>
        <v>3.4131712424547836E-2</v>
      </c>
    </row>
    <row r="871" spans="1:13" ht="15.6" x14ac:dyDescent="0.3">
      <c r="A871" s="7">
        <v>45119</v>
      </c>
      <c r="B871" s="8">
        <v>979.78</v>
      </c>
      <c r="C871" s="8">
        <f t="shared" si="78"/>
        <v>-1.3047112307096129E-3</v>
      </c>
      <c r="D871" s="8">
        <v>54.69</v>
      </c>
      <c r="E871" s="8">
        <f t="shared" si="79"/>
        <v>4.592211609110948E-3</v>
      </c>
      <c r="F871" s="8">
        <v>283.3</v>
      </c>
      <c r="G871" s="8">
        <f t="shared" si="80"/>
        <v>-2.310344827586203E-2</v>
      </c>
      <c r="H871" s="8">
        <v>6750</v>
      </c>
      <c r="I871" s="8">
        <f t="shared" si="81"/>
        <v>2.9717682020802376E-3</v>
      </c>
      <c r="J871" s="8">
        <v>384.97</v>
      </c>
      <c r="K871" s="8">
        <f t="shared" si="82"/>
        <v>-1.2897435897435828E-2</v>
      </c>
      <c r="L871" s="8">
        <v>545192.9502709955</v>
      </c>
      <c r="M871" s="12">
        <f t="shared" si="83"/>
        <v>1.089790895069419E-2</v>
      </c>
    </row>
    <row r="872" spans="1:13" ht="15.6" x14ac:dyDescent="0.3">
      <c r="A872" s="7">
        <v>45120</v>
      </c>
      <c r="B872" s="8">
        <v>980.38</v>
      </c>
      <c r="C872" s="8">
        <f t="shared" si="78"/>
        <v>6.1238237155282081E-4</v>
      </c>
      <c r="D872" s="8">
        <v>52.65</v>
      </c>
      <c r="E872" s="8">
        <f t="shared" si="79"/>
        <v>-3.7301151947339538E-2</v>
      </c>
      <c r="F872" s="8">
        <v>283</v>
      </c>
      <c r="G872" s="8">
        <f t="shared" si="80"/>
        <v>-1.0589481115425745E-3</v>
      </c>
      <c r="H872" s="8">
        <v>6700</v>
      </c>
      <c r="I872" s="8">
        <f t="shared" si="81"/>
        <v>-7.4074074074074077E-3</v>
      </c>
      <c r="J872" s="8">
        <v>385</v>
      </c>
      <c r="K872" s="8">
        <f t="shared" si="82"/>
        <v>7.7928150245402792E-5</v>
      </c>
      <c r="L872" s="8">
        <v>543188.18646240234</v>
      </c>
      <c r="M872" s="12">
        <f t="shared" si="83"/>
        <v>-3.677163851067148E-3</v>
      </c>
    </row>
    <row r="873" spans="1:13" ht="15.6" x14ac:dyDescent="0.3">
      <c r="A873" s="7">
        <v>45121</v>
      </c>
      <c r="B873" s="8">
        <v>983.23</v>
      </c>
      <c r="C873" s="8">
        <f t="shared" si="78"/>
        <v>2.9070360472470093E-3</v>
      </c>
      <c r="D873" s="8">
        <v>52.6</v>
      </c>
      <c r="E873" s="8">
        <f t="shared" si="79"/>
        <v>-9.4966761633422906E-4</v>
      </c>
      <c r="F873" s="8">
        <v>290.33</v>
      </c>
      <c r="G873" s="8">
        <f t="shared" si="80"/>
        <v>2.5901060070671323E-2</v>
      </c>
      <c r="H873" s="8">
        <v>6716.666666666667</v>
      </c>
      <c r="I873" s="8">
        <f t="shared" si="81"/>
        <v>2.4875621890547714E-3</v>
      </c>
      <c r="J873" s="8">
        <v>378.63</v>
      </c>
      <c r="K873" s="8">
        <f t="shared" si="82"/>
        <v>-1.6545454545454558E-2</v>
      </c>
      <c r="L873" s="8">
        <v>539517.5182800293</v>
      </c>
      <c r="M873" s="12">
        <f t="shared" si="83"/>
        <v>-6.7576362554547529E-3</v>
      </c>
    </row>
    <row r="874" spans="1:13" ht="15.6" x14ac:dyDescent="0.3">
      <c r="A874" s="7">
        <v>45124</v>
      </c>
      <c r="B874" s="8">
        <v>976.76</v>
      </c>
      <c r="C874" s="8">
        <f t="shared" si="78"/>
        <v>-6.5803525116198925E-3</v>
      </c>
      <c r="D874" s="8">
        <v>52.44</v>
      </c>
      <c r="E874" s="8">
        <f t="shared" si="79"/>
        <v>-3.0418250950571043E-3</v>
      </c>
      <c r="F874" s="8">
        <v>293</v>
      </c>
      <c r="G874" s="8">
        <f t="shared" si="80"/>
        <v>9.1964316467468606E-3</v>
      </c>
      <c r="H874" s="8">
        <v>6729.166666666667</v>
      </c>
      <c r="I874" s="8">
        <f t="shared" si="81"/>
        <v>1.8610421836228288E-3</v>
      </c>
      <c r="J874" s="8">
        <v>380.02</v>
      </c>
      <c r="K874" s="8">
        <f t="shared" si="82"/>
        <v>3.671130127036913E-3</v>
      </c>
      <c r="L874" s="8">
        <v>530849.03442128003</v>
      </c>
      <c r="M874" s="12">
        <f t="shared" si="83"/>
        <v>-1.6067103597273761E-2</v>
      </c>
    </row>
    <row r="875" spans="1:13" ht="15.6" x14ac:dyDescent="0.3">
      <c r="A875" s="7">
        <v>45125</v>
      </c>
      <c r="B875" s="8">
        <v>971.17</v>
      </c>
      <c r="C875" s="8">
        <f t="shared" si="78"/>
        <v>-5.7230025799582616E-3</v>
      </c>
      <c r="D875" s="8">
        <v>52.05</v>
      </c>
      <c r="E875" s="8">
        <f t="shared" si="79"/>
        <v>-7.4370709382151137E-3</v>
      </c>
      <c r="F875" s="8">
        <v>290</v>
      </c>
      <c r="G875" s="8">
        <f t="shared" si="80"/>
        <v>-1.0238907849829351E-2</v>
      </c>
      <c r="H875" s="8">
        <v>6700</v>
      </c>
      <c r="I875" s="8">
        <f t="shared" si="81"/>
        <v>-4.3343653250774439E-3</v>
      </c>
      <c r="J875" s="8">
        <v>379.18</v>
      </c>
      <c r="K875" s="8">
        <f t="shared" si="82"/>
        <v>-2.2104099784221224E-3</v>
      </c>
      <c r="L875" s="8">
        <v>549661.58642578125</v>
      </c>
      <c r="M875" s="12">
        <f t="shared" si="83"/>
        <v>3.5438610197361019E-2</v>
      </c>
    </row>
    <row r="876" spans="1:13" ht="15.6" x14ac:dyDescent="0.3">
      <c r="A876" s="7">
        <v>45126</v>
      </c>
      <c r="B876" s="8">
        <v>970</v>
      </c>
      <c r="C876" s="8">
        <f t="shared" si="78"/>
        <v>-1.2047324361336934E-3</v>
      </c>
      <c r="D876" s="8">
        <v>52.99</v>
      </c>
      <c r="E876" s="8">
        <f t="shared" si="79"/>
        <v>1.8059558117195097E-2</v>
      </c>
      <c r="F876" s="8">
        <v>290</v>
      </c>
      <c r="G876" s="8">
        <f t="shared" si="80"/>
        <v>0</v>
      </c>
      <c r="H876" s="8">
        <v>6800</v>
      </c>
      <c r="I876" s="8">
        <f t="shared" si="81"/>
        <v>1.4925373134328358E-2</v>
      </c>
      <c r="J876" s="8">
        <v>377.34</v>
      </c>
      <c r="K876" s="8">
        <f t="shared" si="82"/>
        <v>-4.8525766126906265E-3</v>
      </c>
      <c r="L876" s="8">
        <v>553700</v>
      </c>
      <c r="M876" s="12">
        <f t="shared" si="83"/>
        <v>7.3470907808545613E-3</v>
      </c>
    </row>
    <row r="877" spans="1:13" ht="15.6" x14ac:dyDescent="0.3">
      <c r="A877" s="7">
        <v>45127</v>
      </c>
      <c r="B877" s="8">
        <v>964.1</v>
      </c>
      <c r="C877" s="8">
        <f t="shared" si="78"/>
        <v>-6.0824742268040998E-3</v>
      </c>
      <c r="D877" s="8">
        <v>53</v>
      </c>
      <c r="E877" s="8">
        <f t="shared" si="79"/>
        <v>1.8871485185880375E-4</v>
      </c>
      <c r="F877" s="8">
        <v>289</v>
      </c>
      <c r="G877" s="8">
        <f t="shared" si="80"/>
        <v>-3.4482758620689655E-3</v>
      </c>
      <c r="H877" s="8">
        <v>6700</v>
      </c>
      <c r="I877" s="8">
        <f t="shared" si="81"/>
        <v>-1.4705882352941176E-2</v>
      </c>
      <c r="J877" s="8">
        <v>370.23</v>
      </c>
      <c r="K877" s="8">
        <f t="shared" si="82"/>
        <v>-1.8842423278740545E-2</v>
      </c>
      <c r="L877" s="8">
        <v>558505.13885498047</v>
      </c>
      <c r="M877" s="12">
        <f t="shared" si="83"/>
        <v>8.6782352446820813E-3</v>
      </c>
    </row>
    <row r="878" spans="1:13" ht="15.6" x14ac:dyDescent="0.3">
      <c r="A878" s="7">
        <v>45128</v>
      </c>
      <c r="B878" s="8">
        <v>969.91</v>
      </c>
      <c r="C878" s="8">
        <f t="shared" si="78"/>
        <v>6.0263458147494509E-3</v>
      </c>
      <c r="D878" s="8">
        <v>52.19</v>
      </c>
      <c r="E878" s="8">
        <f t="shared" si="79"/>
        <v>-1.5283018867924571E-2</v>
      </c>
      <c r="F878" s="8">
        <v>289.18</v>
      </c>
      <c r="G878" s="8">
        <f t="shared" si="80"/>
        <v>6.2283737024223813E-4</v>
      </c>
      <c r="H878" s="8">
        <v>6776.1374999999998</v>
      </c>
      <c r="I878" s="8">
        <f t="shared" si="81"/>
        <v>1.1363805970149226E-2</v>
      </c>
      <c r="J878" s="8">
        <v>370.23</v>
      </c>
      <c r="K878" s="8">
        <f t="shared" si="82"/>
        <v>0</v>
      </c>
      <c r="L878" s="8">
        <v>557861.2138671875</v>
      </c>
      <c r="M878" s="12">
        <f t="shared" si="83"/>
        <v>-1.1529437116963898E-3</v>
      </c>
    </row>
    <row r="879" spans="1:13" ht="15.6" x14ac:dyDescent="0.3">
      <c r="A879" s="7">
        <v>45131</v>
      </c>
      <c r="B879" s="8">
        <v>968.25</v>
      </c>
      <c r="C879" s="8">
        <f t="shared" si="78"/>
        <v>-1.7114990050622926E-3</v>
      </c>
      <c r="D879" s="8">
        <v>52.05</v>
      </c>
      <c r="E879" s="8">
        <f t="shared" si="79"/>
        <v>-2.6825062272466099E-3</v>
      </c>
      <c r="F879" s="8">
        <v>291.25</v>
      </c>
      <c r="G879" s="8">
        <f t="shared" si="80"/>
        <v>7.1581713811466668E-3</v>
      </c>
      <c r="H879" s="8">
        <v>6800</v>
      </c>
      <c r="I879" s="8">
        <f t="shared" si="81"/>
        <v>3.5215489650261942E-3</v>
      </c>
      <c r="J879" s="8">
        <v>370.01</v>
      </c>
      <c r="K879" s="8">
        <f t="shared" si="82"/>
        <v>-5.9422521135517727E-4</v>
      </c>
      <c r="L879" s="8">
        <v>558945.14838293195</v>
      </c>
      <c r="M879" s="12">
        <f t="shared" si="83"/>
        <v>1.9430182432480505E-3</v>
      </c>
    </row>
    <row r="880" spans="1:13" ht="15.6" x14ac:dyDescent="0.3">
      <c r="A880" s="7">
        <v>45132</v>
      </c>
      <c r="B880" s="8">
        <v>962.98</v>
      </c>
      <c r="C880" s="8">
        <f t="shared" si="78"/>
        <v>-5.442809191840931E-3</v>
      </c>
      <c r="D880" s="8">
        <v>52.06</v>
      </c>
      <c r="E880" s="8">
        <f t="shared" si="79"/>
        <v>1.9212295869366219E-4</v>
      </c>
      <c r="F880" s="8">
        <v>290</v>
      </c>
      <c r="G880" s="8">
        <f t="shared" si="80"/>
        <v>-4.2918454935622317E-3</v>
      </c>
      <c r="H880" s="8">
        <v>6804.55</v>
      </c>
      <c r="I880" s="8">
        <f t="shared" si="81"/>
        <v>6.6911764705885029E-4</v>
      </c>
      <c r="J880" s="8">
        <v>383.73</v>
      </c>
      <c r="K880" s="8">
        <f t="shared" si="82"/>
        <v>3.7080078916786108E-2</v>
      </c>
      <c r="L880" s="8">
        <v>564594.26797485352</v>
      </c>
      <c r="M880" s="12">
        <f t="shared" si="83"/>
        <v>1.0106751276515903E-2</v>
      </c>
    </row>
    <row r="881" spans="1:13" ht="15.6" x14ac:dyDescent="0.3">
      <c r="A881" s="7">
        <v>45133</v>
      </c>
      <c r="B881" s="8">
        <v>959.18</v>
      </c>
      <c r="C881" s="8">
        <f t="shared" si="78"/>
        <v>-3.9460840308210643E-3</v>
      </c>
      <c r="D881" s="8">
        <v>54.03</v>
      </c>
      <c r="E881" s="8">
        <f t="shared" si="79"/>
        <v>3.784095274683056E-2</v>
      </c>
      <c r="F881" s="8">
        <v>299</v>
      </c>
      <c r="G881" s="8">
        <f t="shared" si="80"/>
        <v>3.1034482758620689E-2</v>
      </c>
      <c r="H881" s="8">
        <v>6800</v>
      </c>
      <c r="I881" s="8">
        <f t="shared" si="81"/>
        <v>-6.6867022800922641E-4</v>
      </c>
      <c r="J881" s="8">
        <v>382.13</v>
      </c>
      <c r="K881" s="8">
        <f t="shared" si="82"/>
        <v>-4.1695984155526609E-3</v>
      </c>
      <c r="L881" s="8">
        <v>566550.98202514648</v>
      </c>
      <c r="M881" s="12">
        <f t="shared" si="83"/>
        <v>3.4656994611573333E-3</v>
      </c>
    </row>
    <row r="882" spans="1:13" ht="15.6" x14ac:dyDescent="0.3">
      <c r="A882" s="7">
        <v>45134</v>
      </c>
      <c r="B882" s="8">
        <v>958.51</v>
      </c>
      <c r="C882" s="8">
        <f t="shared" si="78"/>
        <v>-6.9851331345520038E-4</v>
      </c>
      <c r="D882" s="8">
        <v>52.3</v>
      </c>
      <c r="E882" s="8">
        <f t="shared" si="79"/>
        <v>-3.2019248565611773E-2</v>
      </c>
      <c r="F882" s="8">
        <v>297</v>
      </c>
      <c r="G882" s="8">
        <f t="shared" si="80"/>
        <v>-6.688963210702341E-3</v>
      </c>
      <c r="H882" s="8">
        <v>6890</v>
      </c>
      <c r="I882" s="8">
        <f t="shared" si="81"/>
        <v>1.3235294117647059E-2</v>
      </c>
      <c r="J882" s="8">
        <v>381.23</v>
      </c>
      <c r="K882" s="8">
        <f t="shared" si="82"/>
        <v>-2.3552194279433105E-3</v>
      </c>
      <c r="L882" s="8">
        <v>558329.80700683594</v>
      </c>
      <c r="M882" s="12">
        <f t="shared" si="83"/>
        <v>-1.4510918309458774E-2</v>
      </c>
    </row>
    <row r="883" spans="1:13" ht="15.6" x14ac:dyDescent="0.3">
      <c r="A883" s="7">
        <v>45138</v>
      </c>
      <c r="B883" s="8">
        <v>960.28</v>
      </c>
      <c r="C883" s="8">
        <f t="shared" si="78"/>
        <v>1.8466161020750768E-3</v>
      </c>
      <c r="D883" s="8">
        <v>52.98</v>
      </c>
      <c r="E883" s="8">
        <f t="shared" si="79"/>
        <v>1.3001912045889097E-2</v>
      </c>
      <c r="F883" s="8">
        <v>301</v>
      </c>
      <c r="G883" s="8">
        <f t="shared" si="80"/>
        <v>1.3468013468013467E-2</v>
      </c>
      <c r="H883" s="8">
        <v>6950</v>
      </c>
      <c r="I883" s="8">
        <f t="shared" si="81"/>
        <v>8.708272859216255E-3</v>
      </c>
      <c r="J883" s="8">
        <v>380.6</v>
      </c>
      <c r="K883" s="8">
        <f t="shared" si="82"/>
        <v>-1.6525457073157815E-3</v>
      </c>
      <c r="L883" s="8">
        <v>559344.71803283691</v>
      </c>
      <c r="M883" s="12">
        <f t="shared" si="83"/>
        <v>1.8177625719856122E-3</v>
      </c>
    </row>
    <row r="884" spans="1:13" ht="15.6" x14ac:dyDescent="0.3">
      <c r="A884" s="7">
        <v>45139</v>
      </c>
      <c r="B884" s="8">
        <v>968.1</v>
      </c>
      <c r="C884" s="8">
        <f t="shared" si="78"/>
        <v>8.1434581580372908E-3</v>
      </c>
      <c r="D884" s="8">
        <v>53.31</v>
      </c>
      <c r="E884" s="8">
        <f t="shared" si="79"/>
        <v>6.2287655719140324E-3</v>
      </c>
      <c r="F884" s="8">
        <v>301</v>
      </c>
      <c r="G884" s="8">
        <f t="shared" si="80"/>
        <v>0</v>
      </c>
      <c r="H884" s="8">
        <v>7000</v>
      </c>
      <c r="I884" s="8">
        <f t="shared" si="81"/>
        <v>7.1942446043165471E-3</v>
      </c>
      <c r="J884" s="8">
        <v>377.31</v>
      </c>
      <c r="K884" s="8">
        <f t="shared" si="82"/>
        <v>-8.6442459274829742E-3</v>
      </c>
      <c r="L884" s="8">
        <v>555816.45417053252</v>
      </c>
      <c r="M884" s="12">
        <f t="shared" si="83"/>
        <v>-6.3078522931493191E-3</v>
      </c>
    </row>
    <row r="885" spans="1:13" ht="15.6" x14ac:dyDescent="0.3">
      <c r="A885" s="7">
        <v>45140</v>
      </c>
      <c r="B885" s="8">
        <v>968.57</v>
      </c>
      <c r="C885" s="8">
        <f t="shared" si="78"/>
        <v>4.8548703646320344E-4</v>
      </c>
      <c r="D885" s="8">
        <v>53.1</v>
      </c>
      <c r="E885" s="8">
        <f t="shared" si="79"/>
        <v>-3.939223410241997E-3</v>
      </c>
      <c r="F885" s="8">
        <v>303.01</v>
      </c>
      <c r="G885" s="8">
        <f t="shared" si="80"/>
        <v>6.6777408637873452E-3</v>
      </c>
      <c r="H885" s="8">
        <v>7150</v>
      </c>
      <c r="I885" s="8">
        <f t="shared" si="81"/>
        <v>2.1428571428571429E-2</v>
      </c>
      <c r="J885" s="8">
        <v>388.86</v>
      </c>
      <c r="K885" s="8">
        <f t="shared" si="82"/>
        <v>3.0611433569213673E-2</v>
      </c>
      <c r="L885" s="8">
        <v>555355.70517333969</v>
      </c>
      <c r="M885" s="12">
        <f t="shared" si="83"/>
        <v>-8.2895890133447795E-4</v>
      </c>
    </row>
    <row r="886" spans="1:13" ht="15.6" x14ac:dyDescent="0.3">
      <c r="A886" s="7">
        <v>45141</v>
      </c>
      <c r="B886" s="8">
        <v>974.78</v>
      </c>
      <c r="C886" s="8">
        <f t="shared" si="78"/>
        <v>6.4115138812888307E-3</v>
      </c>
      <c r="D886" s="8">
        <v>54.41</v>
      </c>
      <c r="E886" s="8">
        <f t="shared" si="79"/>
        <v>2.4670433145009326E-2</v>
      </c>
      <c r="F886" s="8">
        <v>314</v>
      </c>
      <c r="G886" s="8">
        <f t="shared" si="80"/>
        <v>3.6269430051813503E-2</v>
      </c>
      <c r="H886" s="8">
        <v>7070</v>
      </c>
      <c r="I886" s="8">
        <f t="shared" si="81"/>
        <v>-1.1188811188811189E-2</v>
      </c>
      <c r="J886" s="8">
        <v>386.94</v>
      </c>
      <c r="K886" s="8">
        <f t="shared" si="82"/>
        <v>-4.937509643573563E-3</v>
      </c>
      <c r="L886" s="8">
        <v>548571.61303710938</v>
      </c>
      <c r="M886" s="12">
        <f t="shared" si="83"/>
        <v>-1.2215760229046073E-2</v>
      </c>
    </row>
    <row r="887" spans="1:13" ht="15.6" x14ac:dyDescent="0.3">
      <c r="A887" s="7">
        <v>45142</v>
      </c>
      <c r="B887" s="8">
        <v>972.31</v>
      </c>
      <c r="C887" s="8">
        <f t="shared" si="78"/>
        <v>-2.5339050862759056E-3</v>
      </c>
      <c r="D887" s="8">
        <v>54.11</v>
      </c>
      <c r="E887" s="8">
        <f t="shared" si="79"/>
        <v>-5.5136923359676007E-3</v>
      </c>
      <c r="F887" s="8">
        <v>314.95</v>
      </c>
      <c r="G887" s="8">
        <f t="shared" si="80"/>
        <v>3.0254777070063332E-3</v>
      </c>
      <c r="H887" s="8">
        <v>7099.33</v>
      </c>
      <c r="I887" s="8">
        <f t="shared" si="81"/>
        <v>4.1485148514851383E-3</v>
      </c>
      <c r="J887" s="8">
        <v>382.14</v>
      </c>
      <c r="K887" s="8">
        <f t="shared" si="82"/>
        <v>-1.2405024034734096E-2</v>
      </c>
      <c r="L887" s="8">
        <v>559574.59295654297</v>
      </c>
      <c r="M887" s="12">
        <f t="shared" si="83"/>
        <v>2.0057508733484671E-2</v>
      </c>
    </row>
    <row r="888" spans="1:13" ht="15.6" x14ac:dyDescent="0.3">
      <c r="A888" s="7">
        <v>45145</v>
      </c>
      <c r="B888" s="8">
        <v>960.02</v>
      </c>
      <c r="C888" s="8">
        <f t="shared" si="78"/>
        <v>-1.2640001645565679E-2</v>
      </c>
      <c r="D888" s="8">
        <v>53.51</v>
      </c>
      <c r="E888" s="8">
        <f t="shared" si="79"/>
        <v>-1.1088523378303482E-2</v>
      </c>
      <c r="F888" s="8">
        <v>312</v>
      </c>
      <c r="G888" s="8">
        <f t="shared" si="80"/>
        <v>-9.3665661216065683E-3</v>
      </c>
      <c r="H888" s="8">
        <v>7070</v>
      </c>
      <c r="I888" s="8">
        <f t="shared" si="81"/>
        <v>-4.1313757777142251E-3</v>
      </c>
      <c r="J888" s="8">
        <v>385.03</v>
      </c>
      <c r="K888" s="8">
        <f t="shared" si="82"/>
        <v>7.5626733657821387E-3</v>
      </c>
      <c r="L888" s="8">
        <v>541734.56547546387</v>
      </c>
      <c r="M888" s="12">
        <f t="shared" si="83"/>
        <v>-3.1881410817493232E-2</v>
      </c>
    </row>
    <row r="889" spans="1:13" ht="15.6" x14ac:dyDescent="0.3">
      <c r="A889" s="7">
        <v>45146</v>
      </c>
      <c r="B889" s="8">
        <v>960</v>
      </c>
      <c r="C889" s="8">
        <f t="shared" si="78"/>
        <v>-2.0832899314578664E-5</v>
      </c>
      <c r="D889" s="8">
        <v>52.66</v>
      </c>
      <c r="E889" s="8">
        <f t="shared" si="79"/>
        <v>-1.5884881330592439E-2</v>
      </c>
      <c r="F889" s="8">
        <v>300</v>
      </c>
      <c r="G889" s="8">
        <f t="shared" si="80"/>
        <v>-3.8461538461538464E-2</v>
      </c>
      <c r="H889" s="8">
        <v>6999.99</v>
      </c>
      <c r="I889" s="8">
        <f t="shared" si="81"/>
        <v>-9.902404526166933E-3</v>
      </c>
      <c r="J889" s="8">
        <v>378.25</v>
      </c>
      <c r="K889" s="8">
        <f t="shared" si="82"/>
        <v>-1.7609017479157399E-2</v>
      </c>
      <c r="L889" s="8">
        <v>542841.40312188864</v>
      </c>
      <c r="M889" s="12">
        <f t="shared" si="83"/>
        <v>2.0431364674936936E-3</v>
      </c>
    </row>
    <row r="890" spans="1:13" ht="15.6" x14ac:dyDescent="0.3">
      <c r="A890" s="7">
        <v>45147</v>
      </c>
      <c r="B890" s="8">
        <v>962.85</v>
      </c>
      <c r="C890" s="8">
        <f t="shared" si="78"/>
        <v>2.9687500000000239E-3</v>
      </c>
      <c r="D890" s="8">
        <v>53.05</v>
      </c>
      <c r="E890" s="8">
        <f t="shared" si="79"/>
        <v>7.4060007595898331E-3</v>
      </c>
      <c r="F890" s="8">
        <v>300</v>
      </c>
      <c r="G890" s="8">
        <f t="shared" si="80"/>
        <v>0</v>
      </c>
      <c r="H890" s="8">
        <v>6999.97</v>
      </c>
      <c r="I890" s="8">
        <f t="shared" si="81"/>
        <v>-2.8571469387137785E-6</v>
      </c>
      <c r="J890" s="8">
        <v>375.66</v>
      </c>
      <c r="K890" s="8">
        <f t="shared" si="82"/>
        <v>-6.8473231989424326E-3</v>
      </c>
      <c r="L890" s="8">
        <v>548697.16530068591</v>
      </c>
      <c r="M890" s="12">
        <f t="shared" si="83"/>
        <v>1.0787243097377434E-2</v>
      </c>
    </row>
    <row r="891" spans="1:13" ht="15.6" x14ac:dyDescent="0.3">
      <c r="A891" s="7">
        <v>45148</v>
      </c>
      <c r="B891" s="8">
        <v>964.65</v>
      </c>
      <c r="C891" s="8">
        <f t="shared" si="78"/>
        <v>1.8694500701043303E-3</v>
      </c>
      <c r="D891" s="8">
        <v>55.03</v>
      </c>
      <c r="E891" s="8">
        <f t="shared" si="79"/>
        <v>3.7323279924599509E-2</v>
      </c>
      <c r="F891" s="8">
        <v>294</v>
      </c>
      <c r="G891" s="8">
        <f t="shared" si="80"/>
        <v>-0.02</v>
      </c>
      <c r="H891" s="8">
        <v>7095.15</v>
      </c>
      <c r="I891" s="8">
        <f t="shared" si="81"/>
        <v>1.3597201130861901E-2</v>
      </c>
      <c r="J891" s="8">
        <v>378</v>
      </c>
      <c r="K891" s="8">
        <f t="shared" si="82"/>
        <v>6.2290368950646191E-3</v>
      </c>
      <c r="L891" s="8">
        <v>547551.0653568618</v>
      </c>
      <c r="M891" s="12">
        <f t="shared" si="83"/>
        <v>-2.088765928280402E-3</v>
      </c>
    </row>
    <row r="892" spans="1:13" ht="15.6" x14ac:dyDescent="0.3">
      <c r="A892" s="7">
        <v>45149</v>
      </c>
      <c r="B892" s="8">
        <v>985.02</v>
      </c>
      <c r="C892" s="8">
        <f t="shared" si="78"/>
        <v>2.1116467112424202E-2</v>
      </c>
      <c r="D892" s="8">
        <v>56.49</v>
      </c>
      <c r="E892" s="8">
        <f t="shared" si="79"/>
        <v>2.6530983100127217E-2</v>
      </c>
      <c r="F892" s="8">
        <v>308.89999999999998</v>
      </c>
      <c r="G892" s="8">
        <f t="shared" si="80"/>
        <v>5.068027210884346E-2</v>
      </c>
      <c r="H892" s="8">
        <v>7181</v>
      </c>
      <c r="I892" s="8">
        <f t="shared" si="81"/>
        <v>1.2099814662128406E-2</v>
      </c>
      <c r="J892" s="8">
        <v>390.24</v>
      </c>
      <c r="K892" s="8">
        <f t="shared" si="82"/>
        <v>3.2380952380952406E-2</v>
      </c>
      <c r="L892" s="8">
        <v>547377.14758973196</v>
      </c>
      <c r="M892" s="12">
        <f t="shared" si="83"/>
        <v>-3.1762839693588946E-4</v>
      </c>
    </row>
    <row r="893" spans="1:13" ht="15.6" x14ac:dyDescent="0.3">
      <c r="A893" s="7">
        <v>45153</v>
      </c>
      <c r="B893" s="8">
        <v>987.91</v>
      </c>
      <c r="C893" s="8">
        <f t="shared" si="78"/>
        <v>2.9339505796836473E-3</v>
      </c>
      <c r="D893" s="8">
        <v>56.01</v>
      </c>
      <c r="E893" s="8">
        <f t="shared" si="79"/>
        <v>-8.4970791290494598E-3</v>
      </c>
      <c r="F893" s="8">
        <v>306.99</v>
      </c>
      <c r="G893" s="8">
        <f t="shared" si="80"/>
        <v>-6.1832308190351839E-3</v>
      </c>
      <c r="H893" s="8">
        <v>7299</v>
      </c>
      <c r="I893" s="8">
        <f t="shared" si="81"/>
        <v>1.6432251775518731E-2</v>
      </c>
      <c r="J893" s="8">
        <v>384.83</v>
      </c>
      <c r="K893" s="8">
        <f t="shared" si="82"/>
        <v>-1.386326363263639E-2</v>
      </c>
      <c r="L893" s="8">
        <v>547349.27322387695</v>
      </c>
      <c r="M893" s="12">
        <f t="shared" si="83"/>
        <v>-5.0923510376250953E-5</v>
      </c>
    </row>
    <row r="894" spans="1:13" ht="15.6" x14ac:dyDescent="0.3">
      <c r="A894" s="7">
        <v>45154</v>
      </c>
      <c r="B894" s="8">
        <v>985.06</v>
      </c>
      <c r="C894" s="8">
        <f t="shared" si="78"/>
        <v>-2.8848781771619102E-3</v>
      </c>
      <c r="D894" s="8">
        <v>55.51</v>
      </c>
      <c r="E894" s="8">
        <f t="shared" si="79"/>
        <v>-8.9269773254775937E-3</v>
      </c>
      <c r="F894" s="8">
        <v>314.89</v>
      </c>
      <c r="G894" s="8">
        <f t="shared" si="80"/>
        <v>2.5733737255285112E-2</v>
      </c>
      <c r="H894" s="8">
        <v>7300</v>
      </c>
      <c r="I894" s="8">
        <f t="shared" si="81"/>
        <v>1.3700506918755994E-4</v>
      </c>
      <c r="J894" s="8">
        <v>383.97</v>
      </c>
      <c r="K894" s="8">
        <f t="shared" si="82"/>
        <v>-2.2347530078215233E-3</v>
      </c>
      <c r="L894" s="8">
        <v>551196.28604858369</v>
      </c>
      <c r="M894" s="12">
        <f t="shared" si="83"/>
        <v>7.0284423729073389E-3</v>
      </c>
    </row>
    <row r="895" spans="1:13" ht="15.6" x14ac:dyDescent="0.3">
      <c r="A895" s="7">
        <v>45155</v>
      </c>
      <c r="B895" s="8">
        <v>985.09</v>
      </c>
      <c r="C895" s="8">
        <f t="shared" si="78"/>
        <v>3.0454997665204559E-5</v>
      </c>
      <c r="D895" s="8">
        <v>59.65</v>
      </c>
      <c r="E895" s="8">
        <f t="shared" si="79"/>
        <v>7.4581156548369679E-2</v>
      </c>
      <c r="F895" s="8">
        <v>302.74</v>
      </c>
      <c r="G895" s="8">
        <f t="shared" si="80"/>
        <v>-3.8584902664422424E-2</v>
      </c>
      <c r="H895" s="8">
        <v>7300</v>
      </c>
      <c r="I895" s="8">
        <f t="shared" si="81"/>
        <v>0</v>
      </c>
      <c r="J895" s="8">
        <v>384.13</v>
      </c>
      <c r="K895" s="8">
        <f t="shared" si="82"/>
        <v>4.1669922129324727E-4</v>
      </c>
      <c r="L895" s="8">
        <v>552041.29284667969</v>
      </c>
      <c r="M895" s="12">
        <f t="shared" si="83"/>
        <v>1.5330415307288924E-3</v>
      </c>
    </row>
    <row r="896" spans="1:13" ht="15.6" x14ac:dyDescent="0.3">
      <c r="A896" s="7">
        <v>45156</v>
      </c>
      <c r="B896" s="8">
        <v>976.32</v>
      </c>
      <c r="C896" s="8">
        <f t="shared" si="78"/>
        <v>-8.9027398511810924E-3</v>
      </c>
      <c r="D896" s="8">
        <v>59.57</v>
      </c>
      <c r="E896" s="8">
        <f t="shared" si="79"/>
        <v>-1.3411567476948583E-3</v>
      </c>
      <c r="F896" s="8">
        <v>318</v>
      </c>
      <c r="G896" s="8">
        <f t="shared" si="80"/>
        <v>5.0406289225077595E-2</v>
      </c>
      <c r="H896" s="8">
        <v>7400</v>
      </c>
      <c r="I896" s="8">
        <f t="shared" si="81"/>
        <v>1.3698630136986301E-2</v>
      </c>
      <c r="J896" s="8">
        <v>383.35</v>
      </c>
      <c r="K896" s="8">
        <f t="shared" si="82"/>
        <v>-2.0305625699632225E-3</v>
      </c>
      <c r="L896" s="8">
        <v>554513.39282226563</v>
      </c>
      <c r="M896" s="12">
        <f t="shared" si="83"/>
        <v>4.4781069960151011E-3</v>
      </c>
    </row>
    <row r="897" spans="1:13" ht="15.6" x14ac:dyDescent="0.3">
      <c r="A897" s="7">
        <v>45159</v>
      </c>
      <c r="B897" s="8">
        <v>965</v>
      </c>
      <c r="C897" s="8">
        <f t="shared" si="78"/>
        <v>-1.1594559160930893E-2</v>
      </c>
      <c r="D897" s="8">
        <v>59.02</v>
      </c>
      <c r="E897" s="8">
        <f t="shared" si="79"/>
        <v>-9.2328353197917937E-3</v>
      </c>
      <c r="F897" s="8">
        <v>316.02999999999997</v>
      </c>
      <c r="G897" s="8">
        <f t="shared" si="80"/>
        <v>-6.194968553459205E-3</v>
      </c>
      <c r="H897" s="8">
        <v>7200</v>
      </c>
      <c r="I897" s="8">
        <f t="shared" si="81"/>
        <v>-2.7027027027027029E-2</v>
      </c>
      <c r="J897" s="8">
        <v>382.99</v>
      </c>
      <c r="K897" s="8">
        <f t="shared" si="82"/>
        <v>-9.390896047998268E-4</v>
      </c>
      <c r="L897" s="8">
        <v>558057.58509540558</v>
      </c>
      <c r="M897" s="12">
        <f t="shared" si="83"/>
        <v>6.3915359286478932E-3</v>
      </c>
    </row>
    <row r="898" spans="1:13" ht="15.6" x14ac:dyDescent="0.3">
      <c r="A898" s="7">
        <v>45160</v>
      </c>
      <c r="B898" s="8">
        <v>965.27</v>
      </c>
      <c r="C898" s="8">
        <f t="shared" si="78"/>
        <v>2.797927461139708E-4</v>
      </c>
      <c r="D898" s="8">
        <v>59.28</v>
      </c>
      <c r="E898" s="8">
        <f t="shared" si="79"/>
        <v>4.4052863436123005E-3</v>
      </c>
      <c r="F898" s="8">
        <v>311.39999999999998</v>
      </c>
      <c r="G898" s="8">
        <f t="shared" si="80"/>
        <v>-1.4650507863177533E-2</v>
      </c>
      <c r="H898" s="8">
        <v>7200</v>
      </c>
      <c r="I898" s="8">
        <f t="shared" si="81"/>
        <v>0</v>
      </c>
      <c r="J898" s="8">
        <v>382.99</v>
      </c>
      <c r="K898" s="8">
        <f t="shared" si="82"/>
        <v>0</v>
      </c>
      <c r="L898" s="8">
        <v>561334.4072265625</v>
      </c>
      <c r="M898" s="12">
        <f t="shared" si="83"/>
        <v>5.871835127188022E-3</v>
      </c>
    </row>
    <row r="899" spans="1:13" ht="15.6" x14ac:dyDescent="0.3">
      <c r="A899" s="7">
        <v>45161</v>
      </c>
      <c r="B899" s="8">
        <v>953.5</v>
      </c>
      <c r="C899" s="8">
        <f t="shared" si="78"/>
        <v>-1.2193479544583363E-2</v>
      </c>
      <c r="D899" s="8">
        <v>59.85</v>
      </c>
      <c r="E899" s="8">
        <f t="shared" si="79"/>
        <v>9.6153846153846194E-3</v>
      </c>
      <c r="F899" s="8">
        <v>300</v>
      </c>
      <c r="G899" s="8">
        <f t="shared" si="80"/>
        <v>-3.6608863198458505E-2</v>
      </c>
      <c r="H899" s="8">
        <v>7149.4575000000004</v>
      </c>
      <c r="I899" s="8">
        <f t="shared" si="81"/>
        <v>-7.0197916666666057E-3</v>
      </c>
      <c r="J899" s="8">
        <v>374.98</v>
      </c>
      <c r="K899" s="8">
        <f t="shared" si="82"/>
        <v>-2.0914384187576674E-2</v>
      </c>
      <c r="L899" s="8">
        <v>569794.5</v>
      </c>
      <c r="M899" s="12">
        <f t="shared" si="83"/>
        <v>1.5071395347449078E-2</v>
      </c>
    </row>
    <row r="900" spans="1:13" ht="15.6" x14ac:dyDescent="0.3">
      <c r="A900" s="7">
        <v>45162</v>
      </c>
      <c r="B900" s="8">
        <v>964.15</v>
      </c>
      <c r="C900" s="8">
        <f t="shared" ref="C900:C963" si="84">(B900-B899)/B899</f>
        <v>1.1169375983219694E-2</v>
      </c>
      <c r="D900" s="8">
        <v>60.5</v>
      </c>
      <c r="E900" s="8">
        <f t="shared" ref="E900:E963" si="85">(D900-D899)/D899</f>
        <v>1.0860484544695048E-2</v>
      </c>
      <c r="F900" s="8">
        <v>300</v>
      </c>
      <c r="G900" s="8">
        <f t="shared" ref="G900:G963" si="86">(F900-F899)/F899</f>
        <v>0</v>
      </c>
      <c r="H900" s="8">
        <v>7097.83</v>
      </c>
      <c r="I900" s="8">
        <f t="shared" ref="I900:I963" si="87">(H900-H899)/H899</f>
        <v>-7.2211772711426713E-3</v>
      </c>
      <c r="J900" s="8">
        <v>380</v>
      </c>
      <c r="K900" s="8">
        <f t="shared" ref="K900:K963" si="88">(J900-J899)/J899</f>
        <v>1.3387380660301833E-2</v>
      </c>
      <c r="L900" s="8">
        <v>569705.38549804688</v>
      </c>
      <c r="M900" s="12">
        <f t="shared" ref="M900:M963" si="89">(L900-L899)/L899</f>
        <v>-1.5639761695334896E-4</v>
      </c>
    </row>
    <row r="901" spans="1:13" ht="15.6" x14ac:dyDescent="0.3">
      <c r="A901" s="7">
        <v>45163</v>
      </c>
      <c r="B901" s="8">
        <v>950</v>
      </c>
      <c r="C901" s="8">
        <f t="shared" si="84"/>
        <v>-1.4676139604833249E-2</v>
      </c>
      <c r="D901" s="8">
        <v>61.01</v>
      </c>
      <c r="E901" s="8">
        <f t="shared" si="85"/>
        <v>8.4297520661156689E-3</v>
      </c>
      <c r="F901" s="8">
        <v>295.5</v>
      </c>
      <c r="G901" s="8">
        <f t="shared" si="86"/>
        <v>-1.4999999999999999E-2</v>
      </c>
      <c r="H901" s="8">
        <v>7100</v>
      </c>
      <c r="I901" s="8">
        <f t="shared" si="87"/>
        <v>3.0572724339693579E-4</v>
      </c>
      <c r="J901" s="8">
        <v>371.36</v>
      </c>
      <c r="K901" s="8">
        <f t="shared" si="88"/>
        <v>-2.2736842105263121E-2</v>
      </c>
      <c r="L901" s="8">
        <v>571418.89270019531</v>
      </c>
      <c r="M901" s="12">
        <f t="shared" si="89"/>
        <v>3.0077075726613646E-3</v>
      </c>
    </row>
    <row r="902" spans="1:13" ht="15.6" x14ac:dyDescent="0.3">
      <c r="A902" s="7">
        <v>45166</v>
      </c>
      <c r="B902" s="8">
        <v>953.21</v>
      </c>
      <c r="C902" s="8">
        <f t="shared" si="84"/>
        <v>3.3789473684210907E-3</v>
      </c>
      <c r="D902" s="8">
        <v>63.07</v>
      </c>
      <c r="E902" s="8">
        <f t="shared" si="85"/>
        <v>3.3764956564497663E-2</v>
      </c>
      <c r="F902" s="8">
        <v>292.60000000000002</v>
      </c>
      <c r="G902" s="8">
        <f t="shared" si="86"/>
        <v>-9.8138747884940012E-3</v>
      </c>
      <c r="H902" s="8">
        <v>7099.07</v>
      </c>
      <c r="I902" s="8">
        <f t="shared" si="87"/>
        <v>-1.3098591549299873E-4</v>
      </c>
      <c r="J902" s="8">
        <v>370.82</v>
      </c>
      <c r="K902" s="8">
        <f t="shared" si="88"/>
        <v>-1.4541146057734287E-3</v>
      </c>
      <c r="L902" s="8">
        <v>578631.51431153715</v>
      </c>
      <c r="M902" s="12">
        <f t="shared" si="89"/>
        <v>1.2622301613548608E-2</v>
      </c>
    </row>
    <row r="903" spans="1:13" ht="15.6" x14ac:dyDescent="0.3">
      <c r="A903" s="7">
        <v>45167</v>
      </c>
      <c r="B903" s="8">
        <v>949.96</v>
      </c>
      <c r="C903" s="8">
        <f t="shared" si="84"/>
        <v>-3.4095320023919177E-3</v>
      </c>
      <c r="D903" s="8">
        <v>62.11</v>
      </c>
      <c r="E903" s="8">
        <f t="shared" si="85"/>
        <v>-1.5221182812747754E-2</v>
      </c>
      <c r="F903" s="8">
        <v>292.60000000000002</v>
      </c>
      <c r="G903" s="8">
        <f t="shared" si="86"/>
        <v>0</v>
      </c>
      <c r="H903" s="8">
        <v>7052.3625000000002</v>
      </c>
      <c r="I903" s="8">
        <f t="shared" si="87"/>
        <v>-6.5793829332573888E-3</v>
      </c>
      <c r="J903" s="8">
        <v>363.87</v>
      </c>
      <c r="K903" s="8">
        <f t="shared" si="88"/>
        <v>-1.87422469122485E-2</v>
      </c>
      <c r="L903" s="8">
        <v>584943.26298522949</v>
      </c>
      <c r="M903" s="12">
        <f t="shared" si="89"/>
        <v>1.0908062415511781E-2</v>
      </c>
    </row>
    <row r="904" spans="1:13" ht="15.6" x14ac:dyDescent="0.3">
      <c r="A904" s="7">
        <v>45168</v>
      </c>
      <c r="B904" s="8">
        <v>940.23</v>
      </c>
      <c r="C904" s="8">
        <f t="shared" si="84"/>
        <v>-1.0242536527853823E-2</v>
      </c>
      <c r="D904" s="8">
        <v>61</v>
      </c>
      <c r="E904" s="8">
        <f t="shared" si="85"/>
        <v>-1.7871518274029937E-2</v>
      </c>
      <c r="F904" s="8">
        <v>298.89999999999998</v>
      </c>
      <c r="G904" s="8">
        <f t="shared" si="86"/>
        <v>2.1531100478468741E-2</v>
      </c>
      <c r="H904" s="8">
        <v>7099.38</v>
      </c>
      <c r="I904" s="8">
        <f t="shared" si="87"/>
        <v>6.6669148104624406E-3</v>
      </c>
      <c r="J904" s="8">
        <v>358.04</v>
      </c>
      <c r="K904" s="8">
        <f t="shared" si="88"/>
        <v>-1.6022205732816621E-2</v>
      </c>
      <c r="L904" s="8">
        <v>588538.52114316076</v>
      </c>
      <c r="M904" s="12">
        <f t="shared" si="89"/>
        <v>6.1463365516563834E-3</v>
      </c>
    </row>
    <row r="905" spans="1:13" ht="15.6" x14ac:dyDescent="0.3">
      <c r="A905" s="7">
        <v>45169</v>
      </c>
      <c r="B905" s="8">
        <v>935.71</v>
      </c>
      <c r="C905" s="8">
        <f t="shared" si="84"/>
        <v>-4.8073343756314746E-3</v>
      </c>
      <c r="D905" s="8">
        <v>59.15</v>
      </c>
      <c r="E905" s="8">
        <f t="shared" si="85"/>
        <v>-3.0327868852459038E-2</v>
      </c>
      <c r="F905" s="8">
        <v>288.89999999999998</v>
      </c>
      <c r="G905" s="8">
        <f t="shared" si="86"/>
        <v>-3.3456005352960859E-2</v>
      </c>
      <c r="H905" s="8">
        <v>6911</v>
      </c>
      <c r="I905" s="8">
        <f t="shared" si="87"/>
        <v>-2.6534711481847724E-2</v>
      </c>
      <c r="J905" s="8">
        <v>349.43</v>
      </c>
      <c r="K905" s="8">
        <f t="shared" si="88"/>
        <v>-2.4047592447771236E-2</v>
      </c>
      <c r="L905" s="8">
        <v>587714.77331654727</v>
      </c>
      <c r="M905" s="12">
        <f t="shared" si="89"/>
        <v>-1.399649805442575E-3</v>
      </c>
    </row>
    <row r="906" spans="1:13" ht="15.6" x14ac:dyDescent="0.3">
      <c r="A906" s="7">
        <v>45170</v>
      </c>
      <c r="B906" s="8">
        <v>987.71</v>
      </c>
      <c r="C906" s="8">
        <f t="shared" si="84"/>
        <v>5.5572773615757014E-2</v>
      </c>
      <c r="D906" s="8">
        <v>59.25</v>
      </c>
      <c r="E906" s="8">
        <f t="shared" si="85"/>
        <v>1.6906170752324838E-3</v>
      </c>
      <c r="F906" s="8">
        <v>290</v>
      </c>
      <c r="G906" s="8">
        <f t="shared" si="86"/>
        <v>3.8075458636207091E-3</v>
      </c>
      <c r="H906" s="8">
        <v>7000</v>
      </c>
      <c r="I906" s="8">
        <f t="shared" si="87"/>
        <v>1.2878020546954132E-2</v>
      </c>
      <c r="J906" s="8">
        <v>350.09</v>
      </c>
      <c r="K906" s="8">
        <f t="shared" si="88"/>
        <v>1.888790315656836E-3</v>
      </c>
      <c r="L906" s="8">
        <v>591745.98567774147</v>
      </c>
      <c r="M906" s="12">
        <f t="shared" si="89"/>
        <v>6.8591305582562821E-3</v>
      </c>
    </row>
    <row r="907" spans="1:13" ht="15.6" x14ac:dyDescent="0.3">
      <c r="A907" s="7">
        <v>45174</v>
      </c>
      <c r="B907" s="8">
        <v>959.99</v>
      </c>
      <c r="C907" s="8">
        <f t="shared" si="84"/>
        <v>-2.8064917840256783E-2</v>
      </c>
      <c r="D907" s="8">
        <v>60</v>
      </c>
      <c r="E907" s="8">
        <f t="shared" si="85"/>
        <v>1.2658227848101266E-2</v>
      </c>
      <c r="F907" s="8">
        <v>297.75</v>
      </c>
      <c r="G907" s="8">
        <f t="shared" si="86"/>
        <v>2.6724137931034484E-2</v>
      </c>
      <c r="H907" s="8">
        <v>7000</v>
      </c>
      <c r="I907" s="8">
        <f t="shared" si="87"/>
        <v>0</v>
      </c>
      <c r="J907" s="8">
        <v>350</v>
      </c>
      <c r="K907" s="8">
        <f t="shared" si="88"/>
        <v>-2.5707675169235053E-4</v>
      </c>
      <c r="L907" s="8">
        <v>587784.84111193568</v>
      </c>
      <c r="M907" s="12">
        <f t="shared" si="89"/>
        <v>-6.6939948249399531E-3</v>
      </c>
    </row>
    <row r="908" spans="1:13" ht="15.6" x14ac:dyDescent="0.3">
      <c r="A908" s="7">
        <v>45175</v>
      </c>
      <c r="B908" s="8">
        <v>963.25</v>
      </c>
      <c r="C908" s="8">
        <f t="shared" si="84"/>
        <v>3.3958687069656881E-3</v>
      </c>
      <c r="D908" s="8">
        <v>61.57</v>
      </c>
      <c r="E908" s="8">
        <f t="shared" si="85"/>
        <v>2.6166666666666671E-2</v>
      </c>
      <c r="F908" s="8">
        <v>293.77</v>
      </c>
      <c r="G908" s="8">
        <f t="shared" si="86"/>
        <v>-1.3366918555835494E-2</v>
      </c>
      <c r="H908" s="8">
        <v>7000</v>
      </c>
      <c r="I908" s="8">
        <f t="shared" si="87"/>
        <v>0</v>
      </c>
      <c r="J908" s="8">
        <v>350</v>
      </c>
      <c r="K908" s="8">
        <f t="shared" si="88"/>
        <v>0</v>
      </c>
      <c r="L908" s="8">
        <v>588101.46405380219</v>
      </c>
      <c r="M908" s="12">
        <f t="shared" si="89"/>
        <v>5.3867149970650654E-4</v>
      </c>
    </row>
    <row r="909" spans="1:13" ht="15.6" x14ac:dyDescent="0.3">
      <c r="A909" s="7">
        <v>45176</v>
      </c>
      <c r="B909" s="8">
        <v>957.27</v>
      </c>
      <c r="C909" s="8">
        <f t="shared" si="84"/>
        <v>-6.2081494939008755E-3</v>
      </c>
      <c r="D909" s="8">
        <v>60.91</v>
      </c>
      <c r="E909" s="8">
        <f t="shared" si="85"/>
        <v>-1.0719506253045375E-2</v>
      </c>
      <c r="F909" s="8">
        <v>293.83999999999997</v>
      </c>
      <c r="G909" s="8">
        <f t="shared" si="86"/>
        <v>2.3828164890898724E-4</v>
      </c>
      <c r="H909" s="8">
        <v>7050</v>
      </c>
      <c r="I909" s="8">
        <f t="shared" si="87"/>
        <v>7.1428571428571426E-3</v>
      </c>
      <c r="J909" s="8">
        <v>345</v>
      </c>
      <c r="K909" s="8">
        <f t="shared" si="88"/>
        <v>-1.4285714285714285E-2</v>
      </c>
      <c r="L909" s="8">
        <v>588672.5</v>
      </c>
      <c r="M909" s="12">
        <f t="shared" si="89"/>
        <v>9.7098201773149608E-4</v>
      </c>
    </row>
    <row r="910" spans="1:13" ht="15.6" x14ac:dyDescent="0.3">
      <c r="A910" s="7">
        <v>45177</v>
      </c>
      <c r="B910" s="8">
        <v>944.97</v>
      </c>
      <c r="C910" s="8">
        <f t="shared" si="84"/>
        <v>-1.2849039455952819E-2</v>
      </c>
      <c r="D910" s="8">
        <v>60.18</v>
      </c>
      <c r="E910" s="8">
        <f t="shared" si="85"/>
        <v>-1.1984895747824608E-2</v>
      </c>
      <c r="F910" s="8">
        <v>294.00249999999988</v>
      </c>
      <c r="G910" s="8">
        <f t="shared" si="86"/>
        <v>5.5302205281755059E-4</v>
      </c>
      <c r="H910" s="8">
        <v>7100</v>
      </c>
      <c r="I910" s="8">
        <f t="shared" si="87"/>
        <v>7.0921985815602835E-3</v>
      </c>
      <c r="J910" s="8">
        <v>345.3</v>
      </c>
      <c r="K910" s="8">
        <f t="shared" si="88"/>
        <v>8.6956521739133734E-4</v>
      </c>
      <c r="L910" s="8">
        <v>584152.80743408203</v>
      </c>
      <c r="M910" s="12">
        <f t="shared" si="89"/>
        <v>-7.6777708588696919E-3</v>
      </c>
    </row>
    <row r="911" spans="1:13" ht="15.6" x14ac:dyDescent="0.3">
      <c r="A911" s="7">
        <v>45180</v>
      </c>
      <c r="B911" s="8">
        <v>940.11</v>
      </c>
      <c r="C911" s="8">
        <f t="shared" si="84"/>
        <v>-5.1430204133464698E-3</v>
      </c>
      <c r="D911" s="8">
        <v>59.99</v>
      </c>
      <c r="E911" s="8">
        <f t="shared" si="85"/>
        <v>-3.1571950814223617E-3</v>
      </c>
      <c r="F911" s="8">
        <v>290</v>
      </c>
      <c r="G911" s="8">
        <f t="shared" si="86"/>
        <v>-1.3613829814371937E-2</v>
      </c>
      <c r="H911" s="8">
        <v>7100</v>
      </c>
      <c r="I911" s="8">
        <f t="shared" si="87"/>
        <v>0</v>
      </c>
      <c r="J911" s="8">
        <v>340</v>
      </c>
      <c r="K911" s="8">
        <f t="shared" si="88"/>
        <v>-1.5348971908485408E-2</v>
      </c>
      <c r="L911" s="8">
        <v>585788.72498839349</v>
      </c>
      <c r="M911" s="12">
        <f t="shared" si="89"/>
        <v>2.8004959207459726E-3</v>
      </c>
    </row>
    <row r="912" spans="1:13" ht="15.6" x14ac:dyDescent="0.3">
      <c r="A912" s="7">
        <v>45181</v>
      </c>
      <c r="B912" s="8">
        <v>940.09</v>
      </c>
      <c r="C912" s="8">
        <f t="shared" si="84"/>
        <v>-2.1274106221593014E-5</v>
      </c>
      <c r="D912" s="8">
        <v>58.25</v>
      </c>
      <c r="E912" s="8">
        <f t="shared" si="85"/>
        <v>-2.9004834139023203E-2</v>
      </c>
      <c r="F912" s="8">
        <v>298.39999999999998</v>
      </c>
      <c r="G912" s="8">
        <f t="shared" si="86"/>
        <v>2.8965517241379232E-2</v>
      </c>
      <c r="H912" s="8">
        <v>7078.75</v>
      </c>
      <c r="I912" s="8">
        <f t="shared" si="87"/>
        <v>-2.9929577464788732E-3</v>
      </c>
      <c r="J912" s="8">
        <v>340</v>
      </c>
      <c r="K912" s="8">
        <f t="shared" si="88"/>
        <v>0</v>
      </c>
      <c r="L912" s="8">
        <v>574536.80634338409</v>
      </c>
      <c r="M912" s="12">
        <f t="shared" si="89"/>
        <v>-1.9208151616834788E-2</v>
      </c>
    </row>
    <row r="913" spans="1:13" ht="15.6" x14ac:dyDescent="0.3">
      <c r="A913" s="7">
        <v>45182</v>
      </c>
      <c r="B913" s="8">
        <v>927.87</v>
      </c>
      <c r="C913" s="8">
        <f t="shared" si="84"/>
        <v>-1.2998755438309126E-2</v>
      </c>
      <c r="D913" s="8">
        <v>58</v>
      </c>
      <c r="E913" s="8">
        <f t="shared" si="85"/>
        <v>-4.2918454935622317E-3</v>
      </c>
      <c r="F913" s="8">
        <v>285.24</v>
      </c>
      <c r="G913" s="8">
        <f t="shared" si="86"/>
        <v>-4.4101876675603113E-2</v>
      </c>
      <c r="H913" s="8">
        <v>7100</v>
      </c>
      <c r="I913" s="8">
        <f t="shared" si="87"/>
        <v>3.0019424333392196E-3</v>
      </c>
      <c r="J913" s="8">
        <v>340</v>
      </c>
      <c r="K913" s="8">
        <f t="shared" si="88"/>
        <v>0</v>
      </c>
      <c r="L913" s="8">
        <v>571298.1676940918</v>
      </c>
      <c r="M913" s="12">
        <f t="shared" si="89"/>
        <v>-5.6369559156783586E-3</v>
      </c>
    </row>
    <row r="914" spans="1:13" ht="15.6" x14ac:dyDescent="0.3">
      <c r="A914" s="7">
        <v>45183</v>
      </c>
      <c r="B914" s="8">
        <v>920</v>
      </c>
      <c r="C914" s="8">
        <f t="shared" si="84"/>
        <v>-8.4817916302930424E-3</v>
      </c>
      <c r="D914" s="8">
        <v>57.85</v>
      </c>
      <c r="E914" s="8">
        <f t="shared" si="85"/>
        <v>-2.5862068965516998E-3</v>
      </c>
      <c r="F914" s="8">
        <v>290</v>
      </c>
      <c r="G914" s="8">
        <f t="shared" si="86"/>
        <v>1.6687701584630454E-2</v>
      </c>
      <c r="H914" s="8">
        <v>7015</v>
      </c>
      <c r="I914" s="8">
        <f t="shared" si="87"/>
        <v>-1.1971830985915493E-2</v>
      </c>
      <c r="J914" s="8">
        <v>326.83</v>
      </c>
      <c r="K914" s="8">
        <f t="shared" si="88"/>
        <v>-3.8735294117647104E-2</v>
      </c>
      <c r="L914" s="8">
        <v>571567.5</v>
      </c>
      <c r="M914" s="12">
        <f t="shared" si="89"/>
        <v>4.7143912082774298E-4</v>
      </c>
    </row>
    <row r="915" spans="1:13" ht="15.6" x14ac:dyDescent="0.3">
      <c r="A915" s="7">
        <v>45184</v>
      </c>
      <c r="B915" s="8">
        <v>919.06</v>
      </c>
      <c r="C915" s="8">
        <f t="shared" si="84"/>
        <v>-1.021739130434842E-3</v>
      </c>
      <c r="D915" s="8">
        <v>58.51</v>
      </c>
      <c r="E915" s="8">
        <f t="shared" si="85"/>
        <v>1.1408815903197866E-2</v>
      </c>
      <c r="F915" s="8">
        <v>268.54000000000002</v>
      </c>
      <c r="G915" s="8">
        <f t="shared" si="86"/>
        <v>-7.3999999999999927E-2</v>
      </c>
      <c r="H915" s="8">
        <v>7022.5</v>
      </c>
      <c r="I915" s="8">
        <f t="shared" si="87"/>
        <v>1.0691375623663579E-3</v>
      </c>
      <c r="J915" s="8">
        <v>322.57</v>
      </c>
      <c r="K915" s="8">
        <f t="shared" si="88"/>
        <v>-1.3034299176942115E-2</v>
      </c>
      <c r="L915" s="8">
        <v>572300.73547363281</v>
      </c>
      <c r="M915" s="12">
        <f t="shared" si="89"/>
        <v>1.2828501859059734E-3</v>
      </c>
    </row>
    <row r="916" spans="1:13" ht="15.6" x14ac:dyDescent="0.3">
      <c r="A916" s="7">
        <v>45187</v>
      </c>
      <c r="B916" s="8">
        <v>885.06</v>
      </c>
      <c r="C916" s="8">
        <f t="shared" si="84"/>
        <v>-3.6994320283768201E-2</v>
      </c>
      <c r="D916" s="8">
        <v>58.51</v>
      </c>
      <c r="E916" s="8">
        <f t="shared" si="85"/>
        <v>0</v>
      </c>
      <c r="F916" s="8">
        <v>259.60000000000002</v>
      </c>
      <c r="G916" s="8">
        <f t="shared" si="86"/>
        <v>-3.3291129813063217E-2</v>
      </c>
      <c r="H916" s="8">
        <v>7000</v>
      </c>
      <c r="I916" s="8">
        <f t="shared" si="87"/>
        <v>-3.203987184051264E-3</v>
      </c>
      <c r="J916" s="8">
        <v>322.33</v>
      </c>
      <c r="K916" s="8">
        <f t="shared" si="88"/>
        <v>-7.440245528102709E-4</v>
      </c>
      <c r="L916" s="8">
        <v>569640.24583435059</v>
      </c>
      <c r="M916" s="12">
        <f t="shared" si="89"/>
        <v>-4.648761524096978E-3</v>
      </c>
    </row>
    <row r="917" spans="1:13" ht="15.6" x14ac:dyDescent="0.3">
      <c r="A917" s="7">
        <v>45188</v>
      </c>
      <c r="B917" s="8">
        <v>889.82</v>
      </c>
      <c r="C917" s="8">
        <f t="shared" si="84"/>
        <v>5.3781664519920742E-3</v>
      </c>
      <c r="D917" s="8">
        <v>58</v>
      </c>
      <c r="E917" s="8">
        <f t="shared" si="85"/>
        <v>-8.7164587250042388E-3</v>
      </c>
      <c r="F917" s="8">
        <v>250</v>
      </c>
      <c r="G917" s="8">
        <f t="shared" si="86"/>
        <v>-3.69799691833591E-2</v>
      </c>
      <c r="H917" s="8">
        <v>7100</v>
      </c>
      <c r="I917" s="8">
        <f t="shared" si="87"/>
        <v>1.4285714285714285E-2</v>
      </c>
      <c r="J917" s="8">
        <v>322.62</v>
      </c>
      <c r="K917" s="8">
        <f t="shared" si="88"/>
        <v>8.9969906617448105E-4</v>
      </c>
      <c r="L917" s="8">
        <v>571389</v>
      </c>
      <c r="M917" s="12">
        <f t="shared" si="89"/>
        <v>3.0699273417523695E-3</v>
      </c>
    </row>
    <row r="918" spans="1:13" ht="15.6" x14ac:dyDescent="0.3">
      <c r="A918" s="7">
        <v>45189</v>
      </c>
      <c r="B918" s="8">
        <v>893.75</v>
      </c>
      <c r="C918" s="8">
        <f t="shared" si="84"/>
        <v>4.4166235867927782E-3</v>
      </c>
      <c r="D918" s="8">
        <v>57</v>
      </c>
      <c r="E918" s="8">
        <f t="shared" si="85"/>
        <v>-1.7241379310344827E-2</v>
      </c>
      <c r="F918" s="8">
        <v>250</v>
      </c>
      <c r="G918" s="8">
        <f t="shared" si="86"/>
        <v>0</v>
      </c>
      <c r="H918" s="8">
        <v>7093.67</v>
      </c>
      <c r="I918" s="8">
        <f t="shared" si="87"/>
        <v>-8.9154929577463769E-4</v>
      </c>
      <c r="J918" s="8">
        <v>330</v>
      </c>
      <c r="K918" s="8">
        <f t="shared" si="88"/>
        <v>2.2875209224474599E-2</v>
      </c>
      <c r="L918" s="8">
        <v>572979.19281005859</v>
      </c>
      <c r="M918" s="12">
        <f t="shared" si="89"/>
        <v>2.7830301424399029E-3</v>
      </c>
    </row>
    <row r="919" spans="1:13" ht="15.6" x14ac:dyDescent="0.3">
      <c r="A919" s="7">
        <v>45190</v>
      </c>
      <c r="B919" s="8">
        <v>894.9</v>
      </c>
      <c r="C919" s="8">
        <f t="shared" si="84"/>
        <v>1.2867132867132613E-3</v>
      </c>
      <c r="D919" s="8">
        <v>58.53</v>
      </c>
      <c r="E919" s="8">
        <f t="shared" si="85"/>
        <v>2.6842105263157914E-2</v>
      </c>
      <c r="F919" s="8">
        <v>249.26</v>
      </c>
      <c r="G919" s="8">
        <f t="shared" si="86"/>
        <v>-2.9600000000000364E-3</v>
      </c>
      <c r="H919" s="8">
        <v>7090</v>
      </c>
      <c r="I919" s="8">
        <f t="shared" si="87"/>
        <v>-5.1736266276836574E-4</v>
      </c>
      <c r="J919" s="8">
        <v>344.66</v>
      </c>
      <c r="K919" s="8">
        <f t="shared" si="88"/>
        <v>4.4424242424242498E-2</v>
      </c>
      <c r="L919" s="8">
        <v>563477.11737792939</v>
      </c>
      <c r="M919" s="12">
        <f t="shared" si="89"/>
        <v>-1.6583630874147853E-2</v>
      </c>
    </row>
    <row r="920" spans="1:13" ht="15.6" x14ac:dyDescent="0.3">
      <c r="A920" s="7">
        <v>45191</v>
      </c>
      <c r="B920" s="8">
        <v>902.59</v>
      </c>
      <c r="C920" s="8">
        <f t="shared" si="84"/>
        <v>8.5931388982009773E-3</v>
      </c>
      <c r="D920" s="8">
        <v>58.53</v>
      </c>
      <c r="E920" s="8">
        <f t="shared" si="85"/>
        <v>0</v>
      </c>
      <c r="F920" s="8">
        <v>248.64</v>
      </c>
      <c r="G920" s="8">
        <f t="shared" si="86"/>
        <v>-2.4873625932761156E-3</v>
      </c>
      <c r="H920" s="8">
        <v>7000</v>
      </c>
      <c r="I920" s="8">
        <f t="shared" si="87"/>
        <v>-1.2693935119887164E-2</v>
      </c>
      <c r="J920" s="8">
        <v>351.9</v>
      </c>
      <c r="K920" s="8">
        <f t="shared" si="88"/>
        <v>2.1006209017582406E-2</v>
      </c>
      <c r="L920" s="8">
        <v>563179.50714111328</v>
      </c>
      <c r="M920" s="12">
        <f t="shared" si="89"/>
        <v>-5.2816738717092972E-4</v>
      </c>
    </row>
    <row r="921" spans="1:13" ht="15.6" x14ac:dyDescent="0.3">
      <c r="A921" s="7">
        <v>45194</v>
      </c>
      <c r="B921" s="8">
        <v>899.16</v>
      </c>
      <c r="C921" s="8">
        <f t="shared" si="84"/>
        <v>-3.8001750517954592E-3</v>
      </c>
      <c r="D921" s="8">
        <v>58</v>
      </c>
      <c r="E921" s="8">
        <f t="shared" si="85"/>
        <v>-9.0551853750213754E-3</v>
      </c>
      <c r="F921" s="8">
        <v>246.93</v>
      </c>
      <c r="G921" s="8">
        <f t="shared" si="86"/>
        <v>-6.8774131274130451E-3</v>
      </c>
      <c r="H921" s="8">
        <v>7000</v>
      </c>
      <c r="I921" s="8">
        <f t="shared" si="87"/>
        <v>0</v>
      </c>
      <c r="J921" s="8">
        <v>353.85</v>
      </c>
      <c r="K921" s="8">
        <f t="shared" si="88"/>
        <v>5.5413469735721673E-3</v>
      </c>
      <c r="L921" s="8">
        <v>547620.18878235295</v>
      </c>
      <c r="M921" s="12">
        <f t="shared" si="89"/>
        <v>-2.7627635880688572E-2</v>
      </c>
    </row>
    <row r="922" spans="1:13" ht="15.6" x14ac:dyDescent="0.3">
      <c r="A922" s="7">
        <v>45195</v>
      </c>
      <c r="B922" s="8">
        <v>890.15</v>
      </c>
      <c r="C922" s="8">
        <f t="shared" si="84"/>
        <v>-1.0020463543751936E-2</v>
      </c>
      <c r="D922" s="8">
        <v>59</v>
      </c>
      <c r="E922" s="8">
        <f t="shared" si="85"/>
        <v>1.7241379310344827E-2</v>
      </c>
      <c r="F922" s="8">
        <v>248.5</v>
      </c>
      <c r="G922" s="8">
        <f t="shared" si="86"/>
        <v>6.3580771878669791E-3</v>
      </c>
      <c r="H922" s="8">
        <v>7190</v>
      </c>
      <c r="I922" s="8">
        <f t="shared" si="87"/>
        <v>2.7142857142857142E-2</v>
      </c>
      <c r="J922" s="8">
        <v>358.04</v>
      </c>
      <c r="K922" s="8">
        <f t="shared" si="88"/>
        <v>1.1841175639395216E-2</v>
      </c>
      <c r="L922" s="8">
        <v>551116.00708007813</v>
      </c>
      <c r="M922" s="12">
        <f t="shared" si="89"/>
        <v>6.3836548931810004E-3</v>
      </c>
    </row>
    <row r="923" spans="1:13" ht="15.6" x14ac:dyDescent="0.3">
      <c r="A923" s="7">
        <v>45196</v>
      </c>
      <c r="B923" s="8">
        <v>891.15</v>
      </c>
      <c r="C923" s="8">
        <f t="shared" si="84"/>
        <v>1.1234061674998597E-3</v>
      </c>
      <c r="D923" s="8">
        <v>59.5</v>
      </c>
      <c r="E923" s="8">
        <f t="shared" si="85"/>
        <v>8.4745762711864406E-3</v>
      </c>
      <c r="F923" s="8">
        <v>246.84</v>
      </c>
      <c r="G923" s="8">
        <f t="shared" si="86"/>
        <v>-6.6800804828973702E-3</v>
      </c>
      <c r="H923" s="8">
        <v>7142.79</v>
      </c>
      <c r="I923" s="8">
        <f t="shared" si="87"/>
        <v>-6.5660639777468761E-3</v>
      </c>
      <c r="J923" s="8">
        <v>364.98</v>
      </c>
      <c r="K923" s="8">
        <f t="shared" si="88"/>
        <v>1.9383309127471784E-2</v>
      </c>
      <c r="L923" s="8">
        <v>543231.89291381836</v>
      </c>
      <c r="M923" s="12">
        <f t="shared" si="89"/>
        <v>-1.4305725228398583E-2</v>
      </c>
    </row>
    <row r="924" spans="1:13" ht="15.6" x14ac:dyDescent="0.3">
      <c r="A924" s="7">
        <v>45197</v>
      </c>
      <c r="B924" s="8">
        <v>895</v>
      </c>
      <c r="C924" s="8">
        <f t="shared" si="84"/>
        <v>4.3202603377658338E-3</v>
      </c>
      <c r="D924" s="8">
        <v>58.08</v>
      </c>
      <c r="E924" s="8">
        <f t="shared" si="85"/>
        <v>-2.3865546218487424E-2</v>
      </c>
      <c r="F924" s="8">
        <v>250</v>
      </c>
      <c r="G924" s="8">
        <f t="shared" si="86"/>
        <v>1.2801814940852359E-2</v>
      </c>
      <c r="H924" s="8">
        <v>7100</v>
      </c>
      <c r="I924" s="8">
        <f t="shared" si="87"/>
        <v>-5.990656312169329E-3</v>
      </c>
      <c r="J924" s="8">
        <v>368.34</v>
      </c>
      <c r="K924" s="8">
        <f t="shared" si="88"/>
        <v>9.2059838895280736E-3</v>
      </c>
      <c r="L924" s="8">
        <v>536260.30703735352</v>
      </c>
      <c r="M924" s="12">
        <f t="shared" si="89"/>
        <v>-1.283353567308107E-2</v>
      </c>
    </row>
    <row r="925" spans="1:13" ht="15.6" x14ac:dyDescent="0.3">
      <c r="A925" s="7">
        <v>45201</v>
      </c>
      <c r="B925" s="8">
        <v>899.99</v>
      </c>
      <c r="C925" s="8">
        <f t="shared" si="84"/>
        <v>5.5754189944134183E-3</v>
      </c>
      <c r="D925" s="8">
        <v>60.1</v>
      </c>
      <c r="E925" s="8">
        <f t="shared" si="85"/>
        <v>3.4779614325068924E-2</v>
      </c>
      <c r="F925" s="8">
        <v>250</v>
      </c>
      <c r="G925" s="8">
        <f t="shared" si="86"/>
        <v>0</v>
      </c>
      <c r="H925" s="8">
        <v>7100</v>
      </c>
      <c r="I925" s="8">
        <f t="shared" si="87"/>
        <v>0</v>
      </c>
      <c r="J925" s="8">
        <v>374.15</v>
      </c>
      <c r="K925" s="8">
        <f t="shared" si="88"/>
        <v>1.5773470163435964E-2</v>
      </c>
      <c r="L925" s="8">
        <v>526782.26531982422</v>
      </c>
      <c r="M925" s="12">
        <f t="shared" si="89"/>
        <v>-1.7674330158597956E-2</v>
      </c>
    </row>
    <row r="926" spans="1:13" ht="15.6" x14ac:dyDescent="0.3">
      <c r="A926" s="7">
        <v>45202</v>
      </c>
      <c r="B926" s="8">
        <v>898.49</v>
      </c>
      <c r="C926" s="8">
        <f t="shared" si="84"/>
        <v>-1.6666851853909487E-3</v>
      </c>
      <c r="D926" s="8">
        <v>61.07</v>
      </c>
      <c r="E926" s="8">
        <f t="shared" si="85"/>
        <v>1.6139767054908466E-2</v>
      </c>
      <c r="F926" s="8">
        <v>243.85</v>
      </c>
      <c r="G926" s="8">
        <f t="shared" si="86"/>
        <v>-2.4600000000000021E-2</v>
      </c>
      <c r="H926" s="8">
        <v>7100</v>
      </c>
      <c r="I926" s="8">
        <f t="shared" si="87"/>
        <v>0</v>
      </c>
      <c r="J926" s="8">
        <v>375</v>
      </c>
      <c r="K926" s="8">
        <f t="shared" si="88"/>
        <v>2.2718161165308642E-3</v>
      </c>
      <c r="L926" s="8">
        <v>522747.89300537109</v>
      </c>
      <c r="M926" s="12">
        <f t="shared" si="89"/>
        <v>-7.6585196200630347E-3</v>
      </c>
    </row>
    <row r="927" spans="1:13" ht="15.6" x14ac:dyDescent="0.3">
      <c r="A927" s="7">
        <v>45203</v>
      </c>
      <c r="B927" s="8">
        <v>888.01</v>
      </c>
      <c r="C927" s="8">
        <f t="shared" si="84"/>
        <v>-1.1664014068047523E-2</v>
      </c>
      <c r="D927" s="8">
        <v>60.98</v>
      </c>
      <c r="E927" s="8">
        <f t="shared" si="85"/>
        <v>-1.4737186834780319E-3</v>
      </c>
      <c r="F927" s="8">
        <v>255.05</v>
      </c>
      <c r="G927" s="8">
        <f t="shared" si="86"/>
        <v>4.5929874923108537E-2</v>
      </c>
      <c r="H927" s="8">
        <v>7100</v>
      </c>
      <c r="I927" s="8">
        <f t="shared" si="87"/>
        <v>0</v>
      </c>
      <c r="J927" s="8">
        <v>367</v>
      </c>
      <c r="K927" s="8">
        <f t="shared" si="88"/>
        <v>-2.1333333333333333E-2</v>
      </c>
      <c r="L927" s="8">
        <v>518727.125</v>
      </c>
      <c r="M927" s="12">
        <f t="shared" si="89"/>
        <v>-7.691600595948804E-3</v>
      </c>
    </row>
    <row r="928" spans="1:13" ht="15.6" x14ac:dyDescent="0.3">
      <c r="A928" s="7">
        <v>45204</v>
      </c>
      <c r="B928" s="8">
        <v>889.04</v>
      </c>
      <c r="C928" s="8">
        <f t="shared" si="84"/>
        <v>1.1598968480084377E-3</v>
      </c>
      <c r="D928" s="8">
        <v>62.42</v>
      </c>
      <c r="E928" s="8">
        <f t="shared" si="85"/>
        <v>2.3614299770416611E-2</v>
      </c>
      <c r="F928" s="8">
        <v>253.51</v>
      </c>
      <c r="G928" s="8">
        <f t="shared" si="86"/>
        <v>-6.0380317584788094E-3</v>
      </c>
      <c r="H928" s="8">
        <v>7100</v>
      </c>
      <c r="I928" s="8">
        <f t="shared" si="87"/>
        <v>0</v>
      </c>
      <c r="J928" s="8">
        <v>384.6</v>
      </c>
      <c r="K928" s="8">
        <f t="shared" si="88"/>
        <v>4.7956403269754831E-2</v>
      </c>
      <c r="L928" s="8">
        <v>516368.54306030268</v>
      </c>
      <c r="M928" s="12">
        <f t="shared" si="89"/>
        <v>-4.5468644804285566E-3</v>
      </c>
    </row>
    <row r="929" spans="1:13" ht="15.6" x14ac:dyDescent="0.3">
      <c r="A929" s="7">
        <v>45205</v>
      </c>
      <c r="B929" s="8">
        <v>889.66</v>
      </c>
      <c r="C929" s="8">
        <f t="shared" si="84"/>
        <v>6.9738144515432894E-4</v>
      </c>
      <c r="D929" s="8">
        <v>61.2</v>
      </c>
      <c r="E929" s="8">
        <f t="shared" si="85"/>
        <v>-1.9545017622556855E-2</v>
      </c>
      <c r="F929" s="8">
        <v>254</v>
      </c>
      <c r="G929" s="8">
        <f t="shared" si="86"/>
        <v>1.9328626089700964E-3</v>
      </c>
      <c r="H929" s="8">
        <v>7100</v>
      </c>
      <c r="I929" s="8">
        <f t="shared" si="87"/>
        <v>0</v>
      </c>
      <c r="J929" s="8">
        <v>390</v>
      </c>
      <c r="K929" s="8">
        <f t="shared" si="88"/>
        <v>1.4040561622464838E-2</v>
      </c>
      <c r="L929" s="8">
        <v>507982.80964082479</v>
      </c>
      <c r="M929" s="12">
        <f t="shared" si="89"/>
        <v>-1.6239822375273112E-2</v>
      </c>
    </row>
    <row r="930" spans="1:13" ht="15.6" x14ac:dyDescent="0.3">
      <c r="A930" s="7">
        <v>45208</v>
      </c>
      <c r="B930" s="8">
        <v>889.96</v>
      </c>
      <c r="C930" s="8">
        <f t="shared" si="84"/>
        <v>3.3720747251766769E-4</v>
      </c>
      <c r="D930" s="8">
        <v>61.13</v>
      </c>
      <c r="E930" s="8">
        <f t="shared" si="85"/>
        <v>-1.1437908496732072E-3</v>
      </c>
      <c r="F930" s="8">
        <v>252.03</v>
      </c>
      <c r="G930" s="8">
        <f t="shared" si="86"/>
        <v>-7.7559055118110194E-3</v>
      </c>
      <c r="H930" s="8">
        <v>7100</v>
      </c>
      <c r="I930" s="8">
        <f t="shared" si="87"/>
        <v>0</v>
      </c>
      <c r="J930" s="8">
        <v>389.95</v>
      </c>
      <c r="K930" s="8">
        <f t="shared" si="88"/>
        <v>-1.2820512820515734E-4</v>
      </c>
      <c r="L930" s="8">
        <v>510778.97973632813</v>
      </c>
      <c r="M930" s="12">
        <f t="shared" si="89"/>
        <v>5.5044581084946458E-3</v>
      </c>
    </row>
    <row r="931" spans="1:13" ht="15.6" x14ac:dyDescent="0.3">
      <c r="A931" s="7">
        <v>45209</v>
      </c>
      <c r="B931" s="8">
        <v>890.02</v>
      </c>
      <c r="C931" s="8">
        <f t="shared" si="84"/>
        <v>6.7418760393664237E-5</v>
      </c>
      <c r="D931" s="8">
        <v>61.81</v>
      </c>
      <c r="E931" s="8">
        <f t="shared" si="85"/>
        <v>1.1123834451169634E-2</v>
      </c>
      <c r="F931" s="8">
        <v>252.9</v>
      </c>
      <c r="G931" s="8">
        <f t="shared" si="86"/>
        <v>3.4519700035710215E-3</v>
      </c>
      <c r="H931" s="8">
        <v>7000</v>
      </c>
      <c r="I931" s="8">
        <f t="shared" si="87"/>
        <v>-1.4084507042253521E-2</v>
      </c>
      <c r="J931" s="8">
        <v>390.5</v>
      </c>
      <c r="K931" s="8">
        <f t="shared" si="88"/>
        <v>1.4104372355430476E-3</v>
      </c>
      <c r="L931" s="8">
        <v>520820.62539672852</v>
      </c>
      <c r="M931" s="12">
        <f t="shared" si="89"/>
        <v>1.9659473194421666E-2</v>
      </c>
    </row>
    <row r="932" spans="1:13" ht="15.6" x14ac:dyDescent="0.3">
      <c r="A932" s="7">
        <v>45210</v>
      </c>
      <c r="B932" s="8">
        <v>890.87</v>
      </c>
      <c r="C932" s="8">
        <f t="shared" si="84"/>
        <v>9.5503471832096218E-4</v>
      </c>
      <c r="D932" s="8">
        <v>63.19</v>
      </c>
      <c r="E932" s="8">
        <f t="shared" si="85"/>
        <v>2.2326484387639466E-2</v>
      </c>
      <c r="F932" s="8">
        <v>253</v>
      </c>
      <c r="G932" s="8">
        <f t="shared" si="86"/>
        <v>3.9541320680108467E-4</v>
      </c>
      <c r="H932" s="8">
        <v>7141.11</v>
      </c>
      <c r="I932" s="8">
        <f t="shared" si="87"/>
        <v>2.0158571428571383E-2</v>
      </c>
      <c r="J932" s="8">
        <v>392.95</v>
      </c>
      <c r="K932" s="8">
        <f t="shared" si="88"/>
        <v>6.2740076824583579E-3</v>
      </c>
      <c r="L932" s="8">
        <v>524852.21368408203</v>
      </c>
      <c r="M932" s="12">
        <f t="shared" si="89"/>
        <v>7.7408383822789358E-3</v>
      </c>
    </row>
    <row r="933" spans="1:13" ht="15.6" x14ac:dyDescent="0.3">
      <c r="A933" s="7">
        <v>45211</v>
      </c>
      <c r="B933" s="8">
        <v>911.63</v>
      </c>
      <c r="C933" s="8">
        <f t="shared" si="84"/>
        <v>2.3303063297675296E-2</v>
      </c>
      <c r="D933" s="8">
        <v>63.5</v>
      </c>
      <c r="E933" s="8">
        <f t="shared" si="85"/>
        <v>4.9058395315714877E-3</v>
      </c>
      <c r="F933" s="8">
        <v>249.47</v>
      </c>
      <c r="G933" s="8">
        <f t="shared" si="86"/>
        <v>-1.3952569169960479E-2</v>
      </c>
      <c r="H933" s="8">
        <v>7159.7775000000001</v>
      </c>
      <c r="I933" s="8">
        <f t="shared" si="87"/>
        <v>2.6140894062688397E-3</v>
      </c>
      <c r="J933" s="8">
        <v>385.84</v>
      </c>
      <c r="K933" s="8">
        <f t="shared" si="88"/>
        <v>-1.8093905076981838E-2</v>
      </c>
      <c r="L933" s="8">
        <v>521534.71362304688</v>
      </c>
      <c r="M933" s="12">
        <f t="shared" si="89"/>
        <v>-6.3208270338591336E-3</v>
      </c>
    </row>
    <row r="934" spans="1:13" ht="15.6" x14ac:dyDescent="0.3">
      <c r="A934" s="7">
        <v>45212</v>
      </c>
      <c r="B934" s="8">
        <v>933.23</v>
      </c>
      <c r="C934" s="8">
        <f t="shared" si="84"/>
        <v>2.3693823151936667E-2</v>
      </c>
      <c r="D934" s="8">
        <v>66.27</v>
      </c>
      <c r="E934" s="8">
        <f t="shared" si="85"/>
        <v>4.3622047244094422E-2</v>
      </c>
      <c r="F934" s="8">
        <v>248.9</v>
      </c>
      <c r="G934" s="8">
        <f t="shared" si="86"/>
        <v>-2.2848438690022577E-3</v>
      </c>
      <c r="H934" s="8">
        <v>7198</v>
      </c>
      <c r="I934" s="8">
        <f t="shared" si="87"/>
        <v>5.3385038850718271E-3</v>
      </c>
      <c r="J934" s="8">
        <v>395.84</v>
      </c>
      <c r="K934" s="8">
        <f t="shared" si="88"/>
        <v>2.5917478747667429E-2</v>
      </c>
      <c r="L934" s="8">
        <v>535817.20678710938</v>
      </c>
      <c r="M934" s="12">
        <f t="shared" si="89"/>
        <v>2.7385508176135623E-2</v>
      </c>
    </row>
    <row r="935" spans="1:13" ht="15.6" x14ac:dyDescent="0.3">
      <c r="A935" s="7">
        <v>45215</v>
      </c>
      <c r="B935" s="8">
        <v>935.13</v>
      </c>
      <c r="C935" s="8">
        <f t="shared" si="84"/>
        <v>2.035939693323165E-3</v>
      </c>
      <c r="D935" s="8">
        <v>65.790000000000006</v>
      </c>
      <c r="E935" s="8">
        <f t="shared" si="85"/>
        <v>-7.2430964237209872E-3</v>
      </c>
      <c r="F935" s="8">
        <v>249.5</v>
      </c>
      <c r="G935" s="8">
        <f t="shared" si="86"/>
        <v>2.4106066693450954E-3</v>
      </c>
      <c r="H935" s="8">
        <v>7300</v>
      </c>
      <c r="I935" s="8">
        <f t="shared" si="87"/>
        <v>1.4170602945262572E-2</v>
      </c>
      <c r="J935" s="8">
        <v>404.5</v>
      </c>
      <c r="K935" s="8">
        <f t="shared" si="88"/>
        <v>2.1877526273241778E-2</v>
      </c>
      <c r="L935" s="8">
        <v>530313.70345039293</v>
      </c>
      <c r="M935" s="12">
        <f t="shared" si="89"/>
        <v>-1.0271232926088341E-2</v>
      </c>
    </row>
    <row r="936" spans="1:13" ht="15.6" x14ac:dyDescent="0.3">
      <c r="A936" s="7">
        <v>45216</v>
      </c>
      <c r="B936" s="8">
        <v>955.48</v>
      </c>
      <c r="C936" s="8">
        <f t="shared" si="84"/>
        <v>2.1761680194197622E-2</v>
      </c>
      <c r="D936" s="8">
        <v>65.27</v>
      </c>
      <c r="E936" s="8">
        <f t="shared" si="85"/>
        <v>-7.9039367685060074E-3</v>
      </c>
      <c r="F936" s="8">
        <v>249.99</v>
      </c>
      <c r="G936" s="8">
        <f t="shared" si="86"/>
        <v>1.9639278557114595E-3</v>
      </c>
      <c r="H936" s="8">
        <v>7312.41</v>
      </c>
      <c r="I936" s="8">
        <f t="shared" si="87"/>
        <v>1.6999999999999802E-3</v>
      </c>
      <c r="J936" s="8">
        <v>414.53</v>
      </c>
      <c r="K936" s="8">
        <f t="shared" si="88"/>
        <v>2.4796044499381886E-2</v>
      </c>
      <c r="L936" s="8">
        <v>531434.25476867706</v>
      </c>
      <c r="M936" s="12">
        <f t="shared" si="89"/>
        <v>2.1129971015145447E-3</v>
      </c>
    </row>
    <row r="937" spans="1:13" ht="15.6" x14ac:dyDescent="0.3">
      <c r="A937" s="7">
        <v>45217</v>
      </c>
      <c r="B937" s="8">
        <v>952.68</v>
      </c>
      <c r="C937" s="8">
        <f t="shared" si="84"/>
        <v>-2.9304642692678739E-3</v>
      </c>
      <c r="D937" s="8">
        <v>63.9</v>
      </c>
      <c r="E937" s="8">
        <f t="shared" si="85"/>
        <v>-2.09897349471426E-2</v>
      </c>
      <c r="F937" s="8">
        <v>248.99</v>
      </c>
      <c r="G937" s="8">
        <f t="shared" si="86"/>
        <v>-4.0001600064002562E-3</v>
      </c>
      <c r="H937" s="8">
        <v>7300</v>
      </c>
      <c r="I937" s="8">
        <f t="shared" si="87"/>
        <v>-1.6971149046620547E-3</v>
      </c>
      <c r="J937" s="8">
        <v>417.06</v>
      </c>
      <c r="K937" s="8">
        <f t="shared" si="88"/>
        <v>6.1032977106603376E-3</v>
      </c>
      <c r="L937" s="8">
        <v>539662.8134765625</v>
      </c>
      <c r="M937" s="12">
        <f t="shared" si="89"/>
        <v>1.5483681441398946E-2</v>
      </c>
    </row>
    <row r="938" spans="1:13" ht="15.6" x14ac:dyDescent="0.3">
      <c r="A938" s="7">
        <v>45218</v>
      </c>
      <c r="B938" s="8">
        <v>956.86</v>
      </c>
      <c r="C938" s="8">
        <f t="shared" si="84"/>
        <v>4.3876222866020744E-3</v>
      </c>
      <c r="D938" s="8">
        <v>64.069999999999993</v>
      </c>
      <c r="E938" s="8">
        <f t="shared" si="85"/>
        <v>2.6604068857589138E-3</v>
      </c>
      <c r="F938" s="8">
        <v>258.82749999999999</v>
      </c>
      <c r="G938" s="8">
        <f t="shared" si="86"/>
        <v>3.9509618860195099E-2</v>
      </c>
      <c r="H938" s="8">
        <v>7390</v>
      </c>
      <c r="I938" s="8">
        <f t="shared" si="87"/>
        <v>1.2328767123287671E-2</v>
      </c>
      <c r="J938" s="8">
        <v>420.48</v>
      </c>
      <c r="K938" s="8">
        <f t="shared" si="88"/>
        <v>8.2002589555460019E-3</v>
      </c>
      <c r="L938" s="8">
        <v>547704.90396115184</v>
      </c>
      <c r="M938" s="12">
        <f t="shared" si="89"/>
        <v>1.4902065296627309E-2</v>
      </c>
    </row>
    <row r="939" spans="1:13" ht="15.6" x14ac:dyDescent="0.3">
      <c r="A939" s="7">
        <v>45219</v>
      </c>
      <c r="B939" s="8">
        <v>960.55</v>
      </c>
      <c r="C939" s="8">
        <f t="shared" si="84"/>
        <v>3.8563635223543054E-3</v>
      </c>
      <c r="D939" s="8">
        <v>63.47</v>
      </c>
      <c r="E939" s="8">
        <f t="shared" si="85"/>
        <v>-9.3647572967066398E-3</v>
      </c>
      <c r="F939" s="8">
        <v>267.66000000000003</v>
      </c>
      <c r="G939" s="8">
        <f t="shared" si="86"/>
        <v>3.4125044672610287E-2</v>
      </c>
      <c r="H939" s="8">
        <v>7200</v>
      </c>
      <c r="I939" s="8">
        <f t="shared" si="87"/>
        <v>-2.571041948579161E-2</v>
      </c>
      <c r="J939" s="8">
        <v>425.98</v>
      </c>
      <c r="K939" s="8">
        <f t="shared" si="88"/>
        <v>1.3080289193302891E-2</v>
      </c>
      <c r="L939" s="8">
        <v>551729.72579956055</v>
      </c>
      <c r="M939" s="12">
        <f t="shared" si="89"/>
        <v>7.348522551651619E-3</v>
      </c>
    </row>
    <row r="940" spans="1:13" ht="15.6" x14ac:dyDescent="0.3">
      <c r="A940" s="7">
        <v>45222</v>
      </c>
      <c r="B940" s="8">
        <v>960.26</v>
      </c>
      <c r="C940" s="8">
        <f t="shared" si="84"/>
        <v>-3.0191036385400407E-4</v>
      </c>
      <c r="D940" s="8">
        <v>64.09</v>
      </c>
      <c r="E940" s="8">
        <f t="shared" si="85"/>
        <v>9.7683945170947625E-3</v>
      </c>
      <c r="F940" s="8">
        <v>268.67</v>
      </c>
      <c r="G940" s="8">
        <f t="shared" si="86"/>
        <v>3.7734439213927776E-3</v>
      </c>
      <c r="H940" s="8">
        <v>7200</v>
      </c>
      <c r="I940" s="8">
        <f t="shared" si="87"/>
        <v>0</v>
      </c>
      <c r="J940" s="8">
        <v>429.83</v>
      </c>
      <c r="K940" s="8">
        <f t="shared" si="88"/>
        <v>9.0379830038968163E-3</v>
      </c>
      <c r="L940" s="8">
        <v>540500.57290606201</v>
      </c>
      <c r="M940" s="12">
        <f t="shared" si="89"/>
        <v>-2.0352633487755942E-2</v>
      </c>
    </row>
    <row r="941" spans="1:13" ht="15.6" x14ac:dyDescent="0.3">
      <c r="A941" s="7">
        <v>45223</v>
      </c>
      <c r="B941" s="8">
        <v>950.9</v>
      </c>
      <c r="C941" s="8">
        <f t="shared" si="84"/>
        <v>-9.747360089975645E-3</v>
      </c>
      <c r="D941" s="8">
        <v>64.61</v>
      </c>
      <c r="E941" s="8">
        <f t="shared" si="85"/>
        <v>8.113590263691621E-3</v>
      </c>
      <c r="F941" s="8">
        <v>266.25</v>
      </c>
      <c r="G941" s="8">
        <f t="shared" si="86"/>
        <v>-9.0073324152306396E-3</v>
      </c>
      <c r="H941" s="8">
        <v>7200</v>
      </c>
      <c r="I941" s="8">
        <f t="shared" si="87"/>
        <v>0</v>
      </c>
      <c r="J941" s="8">
        <v>425.5</v>
      </c>
      <c r="K941" s="8">
        <f t="shared" si="88"/>
        <v>-1.0073750087243757E-2</v>
      </c>
      <c r="L941" s="8">
        <v>549247.51205444336</v>
      </c>
      <c r="M941" s="12">
        <f t="shared" si="89"/>
        <v>1.6183034000042687E-2</v>
      </c>
    </row>
    <row r="942" spans="1:13" ht="15.6" x14ac:dyDescent="0.3">
      <c r="A942" s="7">
        <v>45224</v>
      </c>
      <c r="B942" s="8">
        <v>958.76</v>
      </c>
      <c r="C942" s="8">
        <f t="shared" si="84"/>
        <v>8.2658534020401877E-3</v>
      </c>
      <c r="D942" s="8">
        <v>65.260000000000005</v>
      </c>
      <c r="E942" s="8">
        <f t="shared" si="85"/>
        <v>1.0060362173038318E-2</v>
      </c>
      <c r="F942" s="8">
        <v>265.33</v>
      </c>
      <c r="G942" s="8">
        <f t="shared" si="86"/>
        <v>-3.4553990610329236E-3</v>
      </c>
      <c r="H942" s="8">
        <v>7300</v>
      </c>
      <c r="I942" s="8">
        <f t="shared" si="87"/>
        <v>1.3888888888888888E-2</v>
      </c>
      <c r="J942" s="8">
        <v>425.53</v>
      </c>
      <c r="K942" s="8">
        <f t="shared" si="88"/>
        <v>7.0505287896528127E-5</v>
      </c>
      <c r="L942" s="8">
        <v>553563.89318847656</v>
      </c>
      <c r="M942" s="12">
        <f t="shared" si="89"/>
        <v>7.8587176806462229E-3</v>
      </c>
    </row>
    <row r="943" spans="1:13" ht="15.6" x14ac:dyDescent="0.3">
      <c r="A943" s="7">
        <v>45225</v>
      </c>
      <c r="B943" s="8">
        <v>950</v>
      </c>
      <c r="C943" s="8">
        <f t="shared" si="84"/>
        <v>-9.1368017021986637E-3</v>
      </c>
      <c r="D943" s="8">
        <v>65.260000000000005</v>
      </c>
      <c r="E943" s="8">
        <f t="shared" si="85"/>
        <v>0</v>
      </c>
      <c r="F943" s="8">
        <v>263.58</v>
      </c>
      <c r="G943" s="8">
        <f t="shared" si="86"/>
        <v>-6.5955602457317304E-3</v>
      </c>
      <c r="H943" s="8">
        <v>7299.99</v>
      </c>
      <c r="I943" s="8">
        <f t="shared" si="87"/>
        <v>-1.3698630137285313E-6</v>
      </c>
      <c r="J943" s="8">
        <v>425.28</v>
      </c>
      <c r="K943" s="8">
        <f t="shared" si="88"/>
        <v>-5.8750264376189693E-4</v>
      </c>
      <c r="L943" s="8">
        <v>555819.85060058534</v>
      </c>
      <c r="M943" s="12">
        <f t="shared" si="89"/>
        <v>4.0753333804245681E-3</v>
      </c>
    </row>
    <row r="944" spans="1:13" ht="15.6" x14ac:dyDescent="0.3">
      <c r="A944" s="7">
        <v>45226</v>
      </c>
      <c r="B944" s="8">
        <v>962.9</v>
      </c>
      <c r="C944" s="8">
        <f t="shared" si="84"/>
        <v>1.3578947368421029E-2</v>
      </c>
      <c r="D944" s="8">
        <v>65.849999999999994</v>
      </c>
      <c r="E944" s="8">
        <f t="shared" si="85"/>
        <v>9.0407600367758065E-3</v>
      </c>
      <c r="F944" s="8">
        <v>265.13</v>
      </c>
      <c r="G944" s="8">
        <f t="shared" si="86"/>
        <v>5.8805675696183756E-3</v>
      </c>
      <c r="H944" s="8">
        <v>7125</v>
      </c>
      <c r="I944" s="8">
        <f t="shared" si="87"/>
        <v>-2.3971265714062592E-2</v>
      </c>
      <c r="J944" s="8">
        <v>416.25</v>
      </c>
      <c r="K944" s="8">
        <f t="shared" si="88"/>
        <v>-2.1233069977426574E-2</v>
      </c>
      <c r="L944" s="8">
        <v>556211.43744628876</v>
      </c>
      <c r="M944" s="12">
        <f t="shared" si="89"/>
        <v>7.0452115965325443E-4</v>
      </c>
    </row>
    <row r="945" spans="1:13" ht="15.6" x14ac:dyDescent="0.3">
      <c r="A945" s="7">
        <v>45229</v>
      </c>
      <c r="B945" s="8">
        <v>983.35</v>
      </c>
      <c r="C945" s="8">
        <f t="shared" si="84"/>
        <v>2.1237927095233197E-2</v>
      </c>
      <c r="D945" s="8">
        <v>66</v>
      </c>
      <c r="E945" s="8">
        <f t="shared" si="85"/>
        <v>2.2779043280183099E-3</v>
      </c>
      <c r="F945" s="8">
        <v>255</v>
      </c>
      <c r="G945" s="8">
        <f t="shared" si="86"/>
        <v>-3.8207671708218593E-2</v>
      </c>
      <c r="H945" s="8">
        <v>7210</v>
      </c>
      <c r="I945" s="8">
        <f t="shared" si="87"/>
        <v>1.1929824561403509E-2</v>
      </c>
      <c r="J945" s="8">
        <v>422.81</v>
      </c>
      <c r="K945" s="8">
        <f t="shared" si="88"/>
        <v>1.5759759759759764E-2</v>
      </c>
      <c r="L945" s="8">
        <v>549696.25125139952</v>
      </c>
      <c r="M945" s="12">
        <f t="shared" si="89"/>
        <v>-1.1713506332775464E-2</v>
      </c>
    </row>
    <row r="946" spans="1:13" ht="15.6" x14ac:dyDescent="0.3">
      <c r="A946" s="7">
        <v>45230</v>
      </c>
      <c r="B946" s="8">
        <v>987.98</v>
      </c>
      <c r="C946" s="8">
        <f t="shared" si="84"/>
        <v>4.7083947729699453E-3</v>
      </c>
      <c r="D946" s="8">
        <v>64.099999999999994</v>
      </c>
      <c r="E946" s="8">
        <f t="shared" si="85"/>
        <v>-2.8787878787878873E-2</v>
      </c>
      <c r="F946" s="8">
        <v>255.35</v>
      </c>
      <c r="G946" s="8">
        <f t="shared" si="86"/>
        <v>1.3725490196078208E-3</v>
      </c>
      <c r="H946" s="8">
        <v>7183.75</v>
      </c>
      <c r="I946" s="8">
        <f t="shared" si="87"/>
        <v>-3.6407766990291263E-3</v>
      </c>
      <c r="J946" s="8">
        <v>429.67</v>
      </c>
      <c r="K946" s="8">
        <f t="shared" si="88"/>
        <v>1.6224781816891781E-2</v>
      </c>
      <c r="L946" s="8">
        <v>557245.65052734315</v>
      </c>
      <c r="M946" s="12">
        <f t="shared" si="89"/>
        <v>1.3733765254460458E-2</v>
      </c>
    </row>
    <row r="947" spans="1:13" ht="15.6" x14ac:dyDescent="0.3">
      <c r="A947" s="7">
        <v>45231</v>
      </c>
      <c r="B947" s="8">
        <v>1004.15</v>
      </c>
      <c r="C947" s="8">
        <f t="shared" si="84"/>
        <v>1.6366728071418406E-2</v>
      </c>
      <c r="D947" s="8">
        <v>65.5</v>
      </c>
      <c r="E947" s="8">
        <f t="shared" si="85"/>
        <v>2.1840873634945489E-2</v>
      </c>
      <c r="F947" s="8">
        <v>258</v>
      </c>
      <c r="G947" s="8">
        <f t="shared" si="86"/>
        <v>1.0377912668885865E-2</v>
      </c>
      <c r="H947" s="8">
        <v>7200</v>
      </c>
      <c r="I947" s="8">
        <f t="shared" si="87"/>
        <v>2.262049765094832E-3</v>
      </c>
      <c r="J947" s="8">
        <v>429.85</v>
      </c>
      <c r="K947" s="8">
        <f t="shared" si="88"/>
        <v>4.1892615262877748E-4</v>
      </c>
      <c r="L947" s="8">
        <v>555449.19786132872</v>
      </c>
      <c r="M947" s="12">
        <f t="shared" si="89"/>
        <v>-3.2238074255301593E-3</v>
      </c>
    </row>
    <row r="948" spans="1:13" ht="15.6" x14ac:dyDescent="0.3">
      <c r="A948" s="7">
        <v>45232</v>
      </c>
      <c r="B948" s="8">
        <v>1026.9000000000001</v>
      </c>
      <c r="C948" s="8">
        <f t="shared" si="84"/>
        <v>2.2655977692575924E-2</v>
      </c>
      <c r="D948" s="8">
        <v>68</v>
      </c>
      <c r="E948" s="8">
        <f t="shared" si="85"/>
        <v>3.8167938931297711E-2</v>
      </c>
      <c r="F948" s="8">
        <v>255.5</v>
      </c>
      <c r="G948" s="8">
        <f t="shared" si="86"/>
        <v>-9.6899224806201549E-3</v>
      </c>
      <c r="H948" s="8">
        <v>7200</v>
      </c>
      <c r="I948" s="8">
        <f t="shared" si="87"/>
        <v>0</v>
      </c>
      <c r="J948" s="8">
        <v>461.57</v>
      </c>
      <c r="K948" s="8">
        <f t="shared" si="88"/>
        <v>7.3793183668721576E-2</v>
      </c>
      <c r="L948" s="8">
        <v>559442.79312133789</v>
      </c>
      <c r="M948" s="12">
        <f t="shared" si="89"/>
        <v>7.1898479201804432E-3</v>
      </c>
    </row>
    <row r="949" spans="1:13" ht="15.6" x14ac:dyDescent="0.3">
      <c r="A949" s="7">
        <v>45233</v>
      </c>
      <c r="B949" s="8">
        <v>1038.72</v>
      </c>
      <c r="C949" s="8">
        <f t="shared" si="84"/>
        <v>1.1510371019573411E-2</v>
      </c>
      <c r="D949" s="8">
        <v>67.5</v>
      </c>
      <c r="E949" s="8">
        <f t="shared" si="85"/>
        <v>-7.3529411764705881E-3</v>
      </c>
      <c r="F949" s="8">
        <v>260.60000000000002</v>
      </c>
      <c r="G949" s="8">
        <f t="shared" si="86"/>
        <v>1.9960861056751558E-2</v>
      </c>
      <c r="H949" s="8">
        <v>7300</v>
      </c>
      <c r="I949" s="8">
        <f t="shared" si="87"/>
        <v>1.3888888888888888E-2</v>
      </c>
      <c r="J949" s="8">
        <v>456.88</v>
      </c>
      <c r="K949" s="8">
        <f t="shared" si="88"/>
        <v>-1.0160972333557202E-2</v>
      </c>
      <c r="L949" s="8">
        <v>559655.86630249023</v>
      </c>
      <c r="M949" s="12">
        <f t="shared" si="89"/>
        <v>3.8086679062130697E-4</v>
      </c>
    </row>
    <row r="950" spans="1:13" ht="15.6" x14ac:dyDescent="0.3">
      <c r="A950" s="7">
        <v>45236</v>
      </c>
      <c r="B950" s="8">
        <v>1064.08</v>
      </c>
      <c r="C950" s="8">
        <f t="shared" si="84"/>
        <v>2.4414664202094788E-2</v>
      </c>
      <c r="D950" s="8">
        <v>72.56</v>
      </c>
      <c r="E950" s="8">
        <f t="shared" si="85"/>
        <v>7.4962962962962995E-2</v>
      </c>
      <c r="F950" s="8">
        <v>258.37</v>
      </c>
      <c r="G950" s="8">
        <f t="shared" si="86"/>
        <v>-8.5571757482732855E-3</v>
      </c>
      <c r="H950" s="8">
        <v>7300</v>
      </c>
      <c r="I950" s="8">
        <f t="shared" si="87"/>
        <v>0</v>
      </c>
      <c r="J950" s="8">
        <v>460.57</v>
      </c>
      <c r="K950" s="8">
        <f t="shared" si="88"/>
        <v>8.0765189984240895E-3</v>
      </c>
      <c r="L950" s="8">
        <v>548722.13518289477</v>
      </c>
      <c r="M950" s="12">
        <f t="shared" si="89"/>
        <v>-1.9536525529218449E-2</v>
      </c>
    </row>
    <row r="951" spans="1:13" ht="15.6" x14ac:dyDescent="0.3">
      <c r="A951" s="7">
        <v>45237</v>
      </c>
      <c r="B951" s="8">
        <v>1081.21</v>
      </c>
      <c r="C951" s="8">
        <f t="shared" si="84"/>
        <v>1.6098413653108892E-2</v>
      </c>
      <c r="D951" s="8">
        <v>71.02</v>
      </c>
      <c r="E951" s="8">
        <f t="shared" si="85"/>
        <v>-2.1223814773980242E-2</v>
      </c>
      <c r="F951" s="8">
        <v>265.83999999999997</v>
      </c>
      <c r="G951" s="8">
        <f t="shared" si="86"/>
        <v>2.8912025389944539E-2</v>
      </c>
      <c r="H951" s="8">
        <v>7300</v>
      </c>
      <c r="I951" s="8">
        <f t="shared" si="87"/>
        <v>0</v>
      </c>
      <c r="J951" s="8">
        <v>440.11</v>
      </c>
      <c r="K951" s="8">
        <f t="shared" si="88"/>
        <v>-4.4423214712204395E-2</v>
      </c>
      <c r="L951" s="8">
        <v>559554.61389160156</v>
      </c>
      <c r="M951" s="12">
        <f t="shared" si="89"/>
        <v>1.9741282543843833E-2</v>
      </c>
    </row>
    <row r="952" spans="1:13" ht="15.6" x14ac:dyDescent="0.3">
      <c r="A952" s="7">
        <v>45238</v>
      </c>
      <c r="B952" s="8">
        <v>1022.58</v>
      </c>
      <c r="C952" s="8">
        <f t="shared" si="84"/>
        <v>-5.4226283515690747E-2</v>
      </c>
      <c r="D952" s="8">
        <v>72.95</v>
      </c>
      <c r="E952" s="8">
        <f t="shared" si="85"/>
        <v>2.7175443537031919E-2</v>
      </c>
      <c r="F952" s="8">
        <v>269.37</v>
      </c>
      <c r="G952" s="8">
        <f t="shared" si="86"/>
        <v>1.3278663857959788E-2</v>
      </c>
      <c r="H952" s="8">
        <v>7300</v>
      </c>
      <c r="I952" s="8">
        <f t="shared" si="87"/>
        <v>0</v>
      </c>
      <c r="J952" s="8">
        <v>449.92</v>
      </c>
      <c r="K952" s="8">
        <f t="shared" si="88"/>
        <v>2.2289882074935815E-2</v>
      </c>
      <c r="L952" s="8">
        <v>555201.75</v>
      </c>
      <c r="M952" s="12">
        <f t="shared" si="89"/>
        <v>-7.7791582511100715E-3</v>
      </c>
    </row>
    <row r="953" spans="1:13" ht="15.6" x14ac:dyDescent="0.3">
      <c r="A953" s="7">
        <v>45240</v>
      </c>
      <c r="B953" s="8">
        <v>1022.99</v>
      </c>
      <c r="C953" s="8">
        <f t="shared" si="84"/>
        <v>4.0094662520288697E-4</v>
      </c>
      <c r="D953" s="8">
        <v>77</v>
      </c>
      <c r="E953" s="8">
        <f t="shared" si="85"/>
        <v>5.5517477724468772E-2</v>
      </c>
      <c r="F953" s="8">
        <v>266.18</v>
      </c>
      <c r="G953" s="8">
        <f t="shared" si="86"/>
        <v>-1.1842447191595195E-2</v>
      </c>
      <c r="H953" s="8">
        <v>7300</v>
      </c>
      <c r="I953" s="8">
        <f t="shared" si="87"/>
        <v>0</v>
      </c>
      <c r="J953" s="8">
        <v>455.01</v>
      </c>
      <c r="K953" s="8">
        <f t="shared" si="88"/>
        <v>1.1313122332859119E-2</v>
      </c>
      <c r="L953" s="8">
        <v>544993.19311523438</v>
      </c>
      <c r="M953" s="12">
        <f t="shared" si="89"/>
        <v>-1.8387112224998614E-2</v>
      </c>
    </row>
    <row r="954" spans="1:13" ht="15.6" x14ac:dyDescent="0.3">
      <c r="A954" s="7">
        <v>45243</v>
      </c>
      <c r="B954" s="8">
        <v>1015.24</v>
      </c>
      <c r="C954" s="8">
        <f t="shared" si="84"/>
        <v>-7.5758316308077306E-3</v>
      </c>
      <c r="D954" s="8">
        <v>78</v>
      </c>
      <c r="E954" s="8">
        <f t="shared" si="85"/>
        <v>1.2987012987012988E-2</v>
      </c>
      <c r="F954" s="8">
        <v>268.99</v>
      </c>
      <c r="G954" s="8">
        <f t="shared" si="86"/>
        <v>1.0556766098129094E-2</v>
      </c>
      <c r="H954" s="8">
        <v>7847.5</v>
      </c>
      <c r="I954" s="8">
        <f t="shared" si="87"/>
        <v>7.4999999999999997E-2</v>
      </c>
      <c r="J954" s="8">
        <v>455</v>
      </c>
      <c r="K954" s="8">
        <f t="shared" si="88"/>
        <v>-2.1977538955167811E-5</v>
      </c>
      <c r="L954" s="8">
        <v>545887.48164367676</v>
      </c>
      <c r="M954" s="12">
        <f t="shared" si="89"/>
        <v>1.6409168770173846E-3</v>
      </c>
    </row>
    <row r="955" spans="1:13" ht="15.6" x14ac:dyDescent="0.3">
      <c r="A955" s="7">
        <v>45244</v>
      </c>
      <c r="B955" s="8">
        <v>1016.51</v>
      </c>
      <c r="C955" s="8">
        <f t="shared" si="84"/>
        <v>1.2509357393325536E-3</v>
      </c>
      <c r="D955" s="8">
        <v>81.400000000000006</v>
      </c>
      <c r="E955" s="8">
        <f t="shared" si="85"/>
        <v>4.3589743589743664E-2</v>
      </c>
      <c r="F955" s="8">
        <v>270.99</v>
      </c>
      <c r="G955" s="8">
        <f t="shared" si="86"/>
        <v>7.4352206401724968E-3</v>
      </c>
      <c r="H955" s="8">
        <v>8400</v>
      </c>
      <c r="I955" s="8">
        <f t="shared" si="87"/>
        <v>7.0404587448231915E-2</v>
      </c>
      <c r="J955" s="8">
        <v>465.89</v>
      </c>
      <c r="K955" s="8">
        <f t="shared" si="88"/>
        <v>2.3934065934065905E-2</v>
      </c>
      <c r="L955" s="8">
        <v>563036.61401367188</v>
      </c>
      <c r="M955" s="12">
        <f t="shared" si="89"/>
        <v>3.1415141300472363E-2</v>
      </c>
    </row>
    <row r="956" spans="1:13" ht="15.6" x14ac:dyDescent="0.3">
      <c r="A956" s="7">
        <v>45245</v>
      </c>
      <c r="B956" s="8">
        <v>1012.71</v>
      </c>
      <c r="C956" s="8">
        <f t="shared" si="84"/>
        <v>-3.7382809810035853E-3</v>
      </c>
      <c r="D956" s="8">
        <v>79.209999999999994</v>
      </c>
      <c r="E956" s="8">
        <f t="shared" si="85"/>
        <v>-2.6904176904177048E-2</v>
      </c>
      <c r="F956" s="8">
        <v>291.31</v>
      </c>
      <c r="G956" s="8">
        <f t="shared" si="86"/>
        <v>7.498431676445623E-2</v>
      </c>
      <c r="H956" s="8">
        <v>8400</v>
      </c>
      <c r="I956" s="8">
        <f t="shared" si="87"/>
        <v>0</v>
      </c>
      <c r="J956" s="8">
        <v>469.81</v>
      </c>
      <c r="K956" s="8">
        <f t="shared" si="88"/>
        <v>8.4140033055013323E-3</v>
      </c>
      <c r="L956" s="8">
        <v>563528.74298095703</v>
      </c>
      <c r="M956" s="12">
        <f t="shared" si="89"/>
        <v>8.7406210366490695E-4</v>
      </c>
    </row>
    <row r="957" spans="1:13" ht="15.6" x14ac:dyDescent="0.3">
      <c r="A957" s="7">
        <v>45246</v>
      </c>
      <c r="B957" s="8">
        <v>1028.51</v>
      </c>
      <c r="C957" s="8">
        <f t="shared" si="84"/>
        <v>1.5601702362966648E-2</v>
      </c>
      <c r="D957" s="8">
        <v>82.58</v>
      </c>
      <c r="E957" s="8">
        <f t="shared" si="85"/>
        <v>4.2545133190253819E-2</v>
      </c>
      <c r="F957" s="8">
        <v>313.16000000000003</v>
      </c>
      <c r="G957" s="8">
        <f t="shared" si="86"/>
        <v>7.5006007346126197E-2</v>
      </c>
      <c r="H957" s="8">
        <v>8800</v>
      </c>
      <c r="I957" s="8">
        <f t="shared" si="87"/>
        <v>4.7619047619047616E-2</v>
      </c>
      <c r="J957" s="8">
        <v>463.51</v>
      </c>
      <c r="K957" s="8">
        <f t="shared" si="88"/>
        <v>-1.3409676252101937E-2</v>
      </c>
      <c r="L957" s="8">
        <v>570867.23202514648</v>
      </c>
      <c r="M957" s="12">
        <f t="shared" si="89"/>
        <v>1.3022386409911017E-2</v>
      </c>
    </row>
    <row r="958" spans="1:13" ht="15.6" x14ac:dyDescent="0.3">
      <c r="A958" s="7">
        <v>45247</v>
      </c>
      <c r="B958" s="8">
        <v>1054.31</v>
      </c>
      <c r="C958" s="8">
        <f t="shared" si="84"/>
        <v>2.5084831455211863E-2</v>
      </c>
      <c r="D958" s="8">
        <v>82.06</v>
      </c>
      <c r="E958" s="8">
        <f t="shared" si="85"/>
        <v>-6.2969241947202232E-3</v>
      </c>
      <c r="F958" s="8">
        <v>312.07</v>
      </c>
      <c r="G958" s="8">
        <f t="shared" si="86"/>
        <v>-3.4806488695875329E-3</v>
      </c>
      <c r="H958" s="8">
        <v>8600</v>
      </c>
      <c r="I958" s="8">
        <f t="shared" si="87"/>
        <v>-2.2727272727272728E-2</v>
      </c>
      <c r="J958" s="8">
        <v>459.97</v>
      </c>
      <c r="K958" s="8">
        <f t="shared" si="88"/>
        <v>-7.6373756769000968E-3</v>
      </c>
      <c r="L958" s="8">
        <v>570205.39297485352</v>
      </c>
      <c r="M958" s="12">
        <f t="shared" si="89"/>
        <v>-1.1593572255760775E-3</v>
      </c>
    </row>
    <row r="959" spans="1:13" ht="15.6" x14ac:dyDescent="0.3">
      <c r="A959" s="7">
        <v>45250</v>
      </c>
      <c r="B959" s="8">
        <v>1088.74</v>
      </c>
      <c r="C959" s="8">
        <f t="shared" si="84"/>
        <v>3.2656429323443828E-2</v>
      </c>
      <c r="D959" s="8">
        <v>80.05</v>
      </c>
      <c r="E959" s="8">
        <f t="shared" si="85"/>
        <v>-2.4494272483548685E-2</v>
      </c>
      <c r="F959" s="8">
        <v>335.48</v>
      </c>
      <c r="G959" s="8">
        <f t="shared" si="86"/>
        <v>7.5015220944019051E-2</v>
      </c>
      <c r="H959" s="8">
        <v>8500</v>
      </c>
      <c r="I959" s="8">
        <f t="shared" si="87"/>
        <v>-1.1627906976744186E-2</v>
      </c>
      <c r="J959" s="8">
        <v>457.26</v>
      </c>
      <c r="K959" s="8">
        <f t="shared" si="88"/>
        <v>-5.891688588386278E-3</v>
      </c>
      <c r="L959" s="8">
        <v>560950.13546080887</v>
      </c>
      <c r="M959" s="12">
        <f t="shared" si="89"/>
        <v>-1.6231445068869782E-2</v>
      </c>
    </row>
    <row r="960" spans="1:13" ht="15.6" x14ac:dyDescent="0.3">
      <c r="A960" s="7">
        <v>45251</v>
      </c>
      <c r="B960" s="8">
        <v>1091.8599999999999</v>
      </c>
      <c r="C960" s="8">
        <f t="shared" si="84"/>
        <v>2.8656979627825659E-3</v>
      </c>
      <c r="D960" s="8">
        <v>80</v>
      </c>
      <c r="E960" s="8">
        <f t="shared" si="85"/>
        <v>-6.2460961898809693E-4</v>
      </c>
      <c r="F960" s="8">
        <v>340.92</v>
      </c>
      <c r="G960" s="8">
        <f t="shared" si="86"/>
        <v>1.6215571718135202E-2</v>
      </c>
      <c r="H960" s="8">
        <v>8500</v>
      </c>
      <c r="I960" s="8">
        <f t="shared" si="87"/>
        <v>0</v>
      </c>
      <c r="J960" s="8">
        <v>474.95</v>
      </c>
      <c r="K960" s="8">
        <f t="shared" si="88"/>
        <v>3.8686961466124305E-2</v>
      </c>
      <c r="L960" s="8">
        <v>576798.06408691406</v>
      </c>
      <c r="M960" s="12">
        <f t="shared" si="89"/>
        <v>2.8251938317273861E-2</v>
      </c>
    </row>
    <row r="961" spans="1:13" ht="15.6" x14ac:dyDescent="0.3">
      <c r="A961" s="7">
        <v>45252</v>
      </c>
      <c r="B961" s="8">
        <v>1105.5999999999999</v>
      </c>
      <c r="C961" s="8">
        <f t="shared" si="84"/>
        <v>1.2584030919714991E-2</v>
      </c>
      <c r="D961" s="8">
        <v>80.08</v>
      </c>
      <c r="E961" s="8">
        <f t="shared" si="85"/>
        <v>9.9999999999997877E-4</v>
      </c>
      <c r="F961" s="8">
        <v>336.16</v>
      </c>
      <c r="G961" s="8">
        <f t="shared" si="86"/>
        <v>-1.396221987563062E-2</v>
      </c>
      <c r="H961" s="8">
        <v>8550</v>
      </c>
      <c r="I961" s="8">
        <f t="shared" si="87"/>
        <v>5.8823529411764705E-3</v>
      </c>
      <c r="J961" s="8">
        <v>474.63</v>
      </c>
      <c r="K961" s="8">
        <f t="shared" si="88"/>
        <v>-6.7375513211915606E-4</v>
      </c>
      <c r="L961" s="8">
        <v>567748.15911499038</v>
      </c>
      <c r="M961" s="12">
        <f t="shared" si="89"/>
        <v>-1.5689901779143291E-2</v>
      </c>
    </row>
    <row r="962" spans="1:13" ht="15.6" x14ac:dyDescent="0.3">
      <c r="A962" s="7">
        <v>45254</v>
      </c>
      <c r="B962" s="8">
        <v>1123.69</v>
      </c>
      <c r="C962" s="8">
        <f t="shared" si="84"/>
        <v>1.6362156295224445E-2</v>
      </c>
      <c r="D962" s="8">
        <v>82.09</v>
      </c>
      <c r="E962" s="8">
        <f t="shared" si="85"/>
        <v>2.5099900099900166E-2</v>
      </c>
      <c r="F962" s="8">
        <v>369.12</v>
      </c>
      <c r="G962" s="8">
        <f t="shared" si="86"/>
        <v>9.8048548310328346E-2</v>
      </c>
      <c r="H962" s="8">
        <v>8567.5</v>
      </c>
      <c r="I962" s="8">
        <f t="shared" si="87"/>
        <v>2.0467836257309943E-3</v>
      </c>
      <c r="J962" s="8">
        <v>464.81</v>
      </c>
      <c r="K962" s="8">
        <f t="shared" si="88"/>
        <v>-2.0689800476160362E-2</v>
      </c>
      <c r="L962" s="8">
        <v>562051.03479166329</v>
      </c>
      <c r="M962" s="12">
        <f t="shared" si="89"/>
        <v>-1.0034597614913996E-2</v>
      </c>
    </row>
    <row r="963" spans="1:13" ht="15.6" x14ac:dyDescent="0.3">
      <c r="A963" s="7">
        <v>45257</v>
      </c>
      <c r="B963" s="8">
        <v>1140.08</v>
      </c>
      <c r="C963" s="8">
        <f t="shared" si="84"/>
        <v>1.4585873328052997E-2</v>
      </c>
      <c r="D963" s="8">
        <v>83.01</v>
      </c>
      <c r="E963" s="8">
        <f t="shared" si="85"/>
        <v>1.1207211597027674E-2</v>
      </c>
      <c r="F963" s="8">
        <v>380.32</v>
      </c>
      <c r="G963" s="8">
        <f t="shared" si="86"/>
        <v>3.0342436064152548E-2</v>
      </c>
      <c r="H963" s="8">
        <v>8450</v>
      </c>
      <c r="I963" s="8">
        <f t="shared" si="87"/>
        <v>-1.371461920046688E-2</v>
      </c>
      <c r="J963" s="8">
        <v>469.88</v>
      </c>
      <c r="K963" s="8">
        <f t="shared" si="88"/>
        <v>1.0907682709063903E-2</v>
      </c>
      <c r="L963" s="8">
        <v>562510.17289333045</v>
      </c>
      <c r="M963" s="12">
        <f t="shared" si="89"/>
        <v>8.1689752930951454E-4</v>
      </c>
    </row>
    <row r="964" spans="1:13" ht="15.6" x14ac:dyDescent="0.3">
      <c r="A964" s="7">
        <v>45258</v>
      </c>
      <c r="B964" s="8">
        <v>1142.54</v>
      </c>
      <c r="C964" s="8">
        <f t="shared" ref="C964:C1027" si="90">(B964-B963)/B963</f>
        <v>2.1577433162585404E-3</v>
      </c>
      <c r="D964" s="8">
        <v>85.12</v>
      </c>
      <c r="E964" s="8">
        <f t="shared" ref="E964:E1027" si="91">(D964-D963)/D963</f>
        <v>2.5418624262137084E-2</v>
      </c>
      <c r="F964" s="8">
        <v>370.11</v>
      </c>
      <c r="G964" s="8">
        <f t="shared" ref="G964:G1027" si="92">(F964-F963)/F963</f>
        <v>-2.6845814051325148E-2</v>
      </c>
      <c r="H964" s="8">
        <v>8500</v>
      </c>
      <c r="I964" s="8">
        <f t="shared" ref="I964:I1027" si="93">(H964-H963)/H963</f>
        <v>5.9171597633136093E-3</v>
      </c>
      <c r="J964" s="8">
        <v>463.72</v>
      </c>
      <c r="K964" s="8">
        <f t="shared" ref="K964:K1027" si="94">(J964-J963)/J963</f>
        <v>-1.3109730143866452E-2</v>
      </c>
      <c r="L964" s="8">
        <v>581314.48608398438</v>
      </c>
      <c r="M964" s="12">
        <f t="shared" ref="M964:M1027" si="95">(L964-L963)/L963</f>
        <v>3.3429285543285288E-2</v>
      </c>
    </row>
    <row r="965" spans="1:13" ht="15.6" x14ac:dyDescent="0.3">
      <c r="A965" s="7">
        <v>45259</v>
      </c>
      <c r="B965" s="8">
        <v>1157.94</v>
      </c>
      <c r="C965" s="8">
        <f t="shared" si="90"/>
        <v>1.3478740350447329E-2</v>
      </c>
      <c r="D965" s="8">
        <v>84.66</v>
      </c>
      <c r="E965" s="8">
        <f t="shared" si="91"/>
        <v>-5.404135338345958E-3</v>
      </c>
      <c r="F965" s="8">
        <v>362.05</v>
      </c>
      <c r="G965" s="8">
        <f t="shared" si="92"/>
        <v>-2.177730944854233E-2</v>
      </c>
      <c r="H965" s="8">
        <v>8500</v>
      </c>
      <c r="I965" s="8">
        <f t="shared" si="93"/>
        <v>0</v>
      </c>
      <c r="J965" s="8">
        <v>465.5</v>
      </c>
      <c r="K965" s="8">
        <f t="shared" si="94"/>
        <v>3.8385232467867949E-3</v>
      </c>
      <c r="L965" s="8">
        <v>583935.26803588867</v>
      </c>
      <c r="M965" s="12">
        <f t="shared" si="95"/>
        <v>4.5083719993959763E-3</v>
      </c>
    </row>
    <row r="966" spans="1:13" ht="15.6" x14ac:dyDescent="0.3">
      <c r="A966" s="7">
        <v>45260</v>
      </c>
      <c r="B966" s="8">
        <v>1190.18</v>
      </c>
      <c r="C966" s="8">
        <f t="shared" si="90"/>
        <v>2.7842547973124694E-2</v>
      </c>
      <c r="D966" s="8">
        <v>85.87</v>
      </c>
      <c r="E966" s="8">
        <f t="shared" si="91"/>
        <v>1.4292463973541319E-2</v>
      </c>
      <c r="F966" s="8">
        <v>358.56</v>
      </c>
      <c r="G966" s="8">
        <f t="shared" si="92"/>
        <v>-9.6395525479906347E-3</v>
      </c>
      <c r="H966" s="8">
        <v>8500</v>
      </c>
      <c r="I966" s="8">
        <f t="shared" si="93"/>
        <v>0</v>
      </c>
      <c r="J966" s="8">
        <v>465</v>
      </c>
      <c r="K966" s="8">
        <f t="shared" si="94"/>
        <v>-1.0741138560687433E-3</v>
      </c>
      <c r="L966" s="8">
        <v>581368.01803588867</v>
      </c>
      <c r="M966" s="12">
        <f t="shared" si="95"/>
        <v>-4.3964633419645016E-3</v>
      </c>
    </row>
    <row r="967" spans="1:13" ht="15.6" x14ac:dyDescent="0.3">
      <c r="A967" s="7">
        <v>45261</v>
      </c>
      <c r="B967" s="8">
        <v>1221.53</v>
      </c>
      <c r="C967" s="8">
        <f t="shared" si="90"/>
        <v>2.6340553529718116E-2</v>
      </c>
      <c r="D967" s="8">
        <v>91.3</v>
      </c>
      <c r="E967" s="8">
        <f t="shared" si="91"/>
        <v>6.3235122860137327E-2</v>
      </c>
      <c r="F967" s="8">
        <v>361.72</v>
      </c>
      <c r="G967" s="8">
        <f t="shared" si="92"/>
        <v>8.8130298973673159E-3</v>
      </c>
      <c r="H967" s="8">
        <v>8533.336666666668</v>
      </c>
      <c r="I967" s="8">
        <f t="shared" si="93"/>
        <v>3.9219607843138764E-3</v>
      </c>
      <c r="J967" s="8">
        <v>489.06</v>
      </c>
      <c r="K967" s="8">
        <f t="shared" si="94"/>
        <v>5.1741935483870974E-2</v>
      </c>
      <c r="L967" s="8">
        <v>587234.42639160156</v>
      </c>
      <c r="M967" s="12">
        <f t="shared" si="95"/>
        <v>1.009069672516927E-2</v>
      </c>
    </row>
    <row r="968" spans="1:13" ht="15.6" x14ac:dyDescent="0.3">
      <c r="A968" s="7">
        <v>45264</v>
      </c>
      <c r="B968" s="8">
        <v>1251.8900000000001</v>
      </c>
      <c r="C968" s="8">
        <f t="shared" si="90"/>
        <v>2.4854076445114018E-2</v>
      </c>
      <c r="D968" s="8">
        <v>93.61</v>
      </c>
      <c r="E968" s="8">
        <f t="shared" si="91"/>
        <v>2.5301204819277133E-2</v>
      </c>
      <c r="F968" s="8">
        <v>388.85</v>
      </c>
      <c r="G968" s="8">
        <f t="shared" si="92"/>
        <v>7.5002764569280095E-2</v>
      </c>
      <c r="H968" s="8">
        <v>8600.01</v>
      </c>
      <c r="I968" s="8">
        <f t="shared" si="93"/>
        <v>7.8132781979380773E-3</v>
      </c>
      <c r="J968" s="8">
        <v>500.61</v>
      </c>
      <c r="K968" s="8">
        <f t="shared" si="94"/>
        <v>2.3616734143049954E-2</v>
      </c>
      <c r="L968" s="8">
        <v>567460.94976557046</v>
      </c>
      <c r="M968" s="12">
        <f t="shared" si="95"/>
        <v>-3.3672202679828948E-2</v>
      </c>
    </row>
    <row r="969" spans="1:13" ht="15.6" x14ac:dyDescent="0.3">
      <c r="A969" s="7">
        <v>45265</v>
      </c>
      <c r="B969" s="8">
        <v>1234.95</v>
      </c>
      <c r="C969" s="8">
        <f t="shared" si="90"/>
        <v>-1.3531540311049736E-2</v>
      </c>
      <c r="D969" s="8">
        <v>91.67</v>
      </c>
      <c r="E969" s="8">
        <f t="shared" si="91"/>
        <v>-2.0724281593846788E-2</v>
      </c>
      <c r="F969" s="8">
        <v>395.02</v>
      </c>
      <c r="G969" s="8">
        <f t="shared" si="92"/>
        <v>1.5867301015815762E-2</v>
      </c>
      <c r="H969" s="8">
        <v>8633.3316666666669</v>
      </c>
      <c r="I969" s="8">
        <f t="shared" si="93"/>
        <v>3.8746078977427603E-3</v>
      </c>
      <c r="J969" s="8">
        <v>500.3</v>
      </c>
      <c r="K969" s="8">
        <f t="shared" si="94"/>
        <v>-6.1924452168355055E-4</v>
      </c>
      <c r="L969" s="8">
        <v>573859.52536010742</v>
      </c>
      <c r="M969" s="12">
        <f t="shared" si="95"/>
        <v>1.1275798972916709E-2</v>
      </c>
    </row>
    <row r="970" spans="1:13" ht="15.6" x14ac:dyDescent="0.3">
      <c r="A970" s="7">
        <v>45266</v>
      </c>
      <c r="B970" s="8">
        <v>1230.1099999999999</v>
      </c>
      <c r="C970" s="8">
        <f t="shared" si="90"/>
        <v>-3.9191870116200211E-3</v>
      </c>
      <c r="D970" s="8">
        <v>93.77</v>
      </c>
      <c r="E970" s="8">
        <f t="shared" si="91"/>
        <v>2.2908257881531519E-2</v>
      </c>
      <c r="F970" s="8">
        <v>384.98</v>
      </c>
      <c r="G970" s="8">
        <f t="shared" si="92"/>
        <v>-2.5416434610905685E-2</v>
      </c>
      <c r="H970" s="8">
        <v>8700</v>
      </c>
      <c r="I970" s="8">
        <f t="shared" si="93"/>
        <v>7.7222022629733784E-3</v>
      </c>
      <c r="J970" s="8">
        <v>507</v>
      </c>
      <c r="K970" s="8">
        <f t="shared" si="94"/>
        <v>1.3391964821107313E-2</v>
      </c>
      <c r="L970" s="8">
        <v>577169.625</v>
      </c>
      <c r="M970" s="12">
        <f t="shared" si="95"/>
        <v>5.7681357433518763E-3</v>
      </c>
    </row>
    <row r="971" spans="1:13" ht="15.6" x14ac:dyDescent="0.3">
      <c r="A971" s="7">
        <v>45267</v>
      </c>
      <c r="B971" s="8">
        <v>1231.93</v>
      </c>
      <c r="C971" s="8">
        <f t="shared" si="90"/>
        <v>1.4795424799409515E-3</v>
      </c>
      <c r="D971" s="8">
        <v>93.49</v>
      </c>
      <c r="E971" s="8">
        <f t="shared" si="91"/>
        <v>-2.9860296470086505E-3</v>
      </c>
      <c r="F971" s="8">
        <v>375.43</v>
      </c>
      <c r="G971" s="8">
        <f t="shared" si="92"/>
        <v>-2.4806483453685933E-2</v>
      </c>
      <c r="H971" s="8">
        <v>8699.98</v>
      </c>
      <c r="I971" s="8">
        <f t="shared" si="93"/>
        <v>-2.2988505747628228E-6</v>
      </c>
      <c r="J971" s="8">
        <v>543.52</v>
      </c>
      <c r="K971" s="8">
        <f t="shared" si="94"/>
        <v>7.2031558185404299E-2</v>
      </c>
      <c r="L971" s="8">
        <v>574887.65883080661</v>
      </c>
      <c r="M971" s="12">
        <f t="shared" si="95"/>
        <v>-3.9537184050414762E-3</v>
      </c>
    </row>
    <row r="972" spans="1:13" ht="15.6" x14ac:dyDescent="0.3">
      <c r="A972" s="7">
        <v>45268</v>
      </c>
      <c r="B972" s="8">
        <v>1238.32</v>
      </c>
      <c r="C972" s="8">
        <f t="shared" si="90"/>
        <v>5.1869830266329034E-3</v>
      </c>
      <c r="D972" s="8">
        <v>94.99</v>
      </c>
      <c r="E972" s="8">
        <f t="shared" si="91"/>
        <v>1.6044496737618999E-2</v>
      </c>
      <c r="F972" s="8">
        <v>375.29</v>
      </c>
      <c r="G972" s="8">
        <f t="shared" si="92"/>
        <v>-3.7290573475744177E-4</v>
      </c>
      <c r="H972" s="8">
        <v>8900</v>
      </c>
      <c r="I972" s="8">
        <f t="shared" si="93"/>
        <v>2.2990857450247062E-2</v>
      </c>
      <c r="J972" s="8">
        <v>558.15</v>
      </c>
      <c r="K972" s="8">
        <f t="shared" si="94"/>
        <v>2.69171327642037E-2</v>
      </c>
      <c r="L972" s="8">
        <v>566917.74824585021</v>
      </c>
      <c r="M972" s="12">
        <f t="shared" si="95"/>
        <v>-1.386342264011273E-2</v>
      </c>
    </row>
    <row r="973" spans="1:13" ht="15.6" x14ac:dyDescent="0.3">
      <c r="A973" s="7">
        <v>45271</v>
      </c>
      <c r="B973" s="8">
        <v>1235.1300000000001</v>
      </c>
      <c r="C973" s="8">
        <f t="shared" si="90"/>
        <v>-2.5760708056074581E-3</v>
      </c>
      <c r="D973" s="8">
        <v>93</v>
      </c>
      <c r="E973" s="8">
        <f t="shared" si="91"/>
        <v>-2.0949573639330404E-2</v>
      </c>
      <c r="F973" s="8">
        <v>371.96</v>
      </c>
      <c r="G973" s="8">
        <f t="shared" si="92"/>
        <v>-8.8731381065310574E-3</v>
      </c>
      <c r="H973" s="8">
        <v>8550</v>
      </c>
      <c r="I973" s="8">
        <f t="shared" si="93"/>
        <v>-3.9325842696629212E-2</v>
      </c>
      <c r="J973" s="8">
        <v>555.89</v>
      </c>
      <c r="K973" s="8">
        <f t="shared" si="94"/>
        <v>-4.0490907462151591E-3</v>
      </c>
      <c r="L973" s="8">
        <v>559255.95812988281</v>
      </c>
      <c r="M973" s="12">
        <f t="shared" si="95"/>
        <v>-1.3514817872035949E-2</v>
      </c>
    </row>
    <row r="974" spans="1:13" ht="15.6" x14ac:dyDescent="0.3">
      <c r="A974" s="7">
        <v>45272</v>
      </c>
      <c r="B974" s="8">
        <v>1262.52</v>
      </c>
      <c r="C974" s="8">
        <f t="shared" si="90"/>
        <v>2.2175803356731576E-2</v>
      </c>
      <c r="D974" s="8">
        <v>94.51</v>
      </c>
      <c r="E974" s="8">
        <f t="shared" si="91"/>
        <v>1.6236559139785001E-2</v>
      </c>
      <c r="F974" s="8">
        <v>365.16</v>
      </c>
      <c r="G974" s="8">
        <f t="shared" si="92"/>
        <v>-1.8281535648994394E-2</v>
      </c>
      <c r="H974" s="8">
        <v>8700</v>
      </c>
      <c r="I974" s="8">
        <f t="shared" si="93"/>
        <v>1.7543859649122806E-2</v>
      </c>
      <c r="J974" s="8">
        <v>559.32000000000005</v>
      </c>
      <c r="K974" s="8">
        <f t="shared" si="94"/>
        <v>6.1702854881362564E-3</v>
      </c>
      <c r="L974" s="8">
        <v>560706.31384277344</v>
      </c>
      <c r="M974" s="12">
        <f t="shared" si="95"/>
        <v>2.5933665825224723E-3</v>
      </c>
    </row>
    <row r="975" spans="1:13" ht="15.6" x14ac:dyDescent="0.3">
      <c r="A975" s="7">
        <v>45273</v>
      </c>
      <c r="B975" s="8">
        <v>1263.7</v>
      </c>
      <c r="C975" s="8">
        <f t="shared" si="90"/>
        <v>9.3463865918960785E-4</v>
      </c>
      <c r="D975" s="8">
        <v>94.01</v>
      </c>
      <c r="E975" s="8">
        <f t="shared" si="91"/>
        <v>-5.2904454555073536E-3</v>
      </c>
      <c r="F975" s="8">
        <v>360.19</v>
      </c>
      <c r="G975" s="8">
        <f t="shared" si="92"/>
        <v>-1.3610472121809691E-2</v>
      </c>
      <c r="H975" s="8">
        <v>8506</v>
      </c>
      <c r="I975" s="8">
        <f t="shared" si="93"/>
        <v>-2.2298850574712644E-2</v>
      </c>
      <c r="J975" s="8">
        <v>540.29</v>
      </c>
      <c r="K975" s="8">
        <f t="shared" si="94"/>
        <v>-3.4023457054995501E-2</v>
      </c>
      <c r="L975" s="8">
        <v>559357.24643497914</v>
      </c>
      <c r="M975" s="12">
        <f t="shared" si="95"/>
        <v>-2.4060142974822755E-3</v>
      </c>
    </row>
    <row r="976" spans="1:13" ht="15.6" x14ac:dyDescent="0.3">
      <c r="A976" s="7">
        <v>45274</v>
      </c>
      <c r="B976" s="8">
        <v>1268.01</v>
      </c>
      <c r="C976" s="8">
        <f t="shared" si="90"/>
        <v>3.4106196090843911E-3</v>
      </c>
      <c r="D976" s="8">
        <v>94.01</v>
      </c>
      <c r="E976" s="8">
        <f t="shared" si="91"/>
        <v>0</v>
      </c>
      <c r="F976" s="8">
        <v>359.99</v>
      </c>
      <c r="G976" s="8">
        <f t="shared" si="92"/>
        <v>-5.5526250034700748E-4</v>
      </c>
      <c r="H976" s="8">
        <v>8500</v>
      </c>
      <c r="I976" s="8">
        <f t="shared" si="93"/>
        <v>-7.0538443451681162E-4</v>
      </c>
      <c r="J976" s="8">
        <v>554.99</v>
      </c>
      <c r="K976" s="8">
        <f t="shared" si="94"/>
        <v>2.7207610727572315E-2</v>
      </c>
      <c r="L976" s="8">
        <v>575155.62138427794</v>
      </c>
      <c r="M976" s="12">
        <f t="shared" si="95"/>
        <v>2.824380134518421E-2</v>
      </c>
    </row>
    <row r="977" spans="1:13" ht="15.6" x14ac:dyDescent="0.3">
      <c r="A977" s="7">
        <v>45275</v>
      </c>
      <c r="B977" s="8">
        <v>1292.53</v>
      </c>
      <c r="C977" s="8">
        <f t="shared" si="90"/>
        <v>1.933738692912515E-2</v>
      </c>
      <c r="D977" s="8">
        <v>92.5</v>
      </c>
      <c r="E977" s="8">
        <f t="shared" si="91"/>
        <v>-1.6062121050952081E-2</v>
      </c>
      <c r="F977" s="8">
        <v>366.76</v>
      </c>
      <c r="G977" s="8">
        <f t="shared" si="92"/>
        <v>1.8806077946609576E-2</v>
      </c>
      <c r="H977" s="8">
        <v>8368.6666666666661</v>
      </c>
      <c r="I977" s="8">
        <f t="shared" si="93"/>
        <v>-1.5450980392156933E-2</v>
      </c>
      <c r="J977" s="8">
        <v>550.57000000000005</v>
      </c>
      <c r="K977" s="8">
        <f t="shared" si="94"/>
        <v>-7.9641074613956264E-3</v>
      </c>
      <c r="L977" s="8">
        <v>571971.29309082031</v>
      </c>
      <c r="M977" s="12">
        <f t="shared" si="95"/>
        <v>-5.5364638283350561E-3</v>
      </c>
    </row>
    <row r="978" spans="1:13" ht="15.6" x14ac:dyDescent="0.3">
      <c r="A978" s="7">
        <v>45278</v>
      </c>
      <c r="B978" s="8">
        <v>1273.32</v>
      </c>
      <c r="C978" s="8">
        <f t="shared" si="90"/>
        <v>-1.4862324278740173E-2</v>
      </c>
      <c r="D978" s="8">
        <v>93</v>
      </c>
      <c r="E978" s="8">
        <f t="shared" si="91"/>
        <v>5.4054054054054057E-3</v>
      </c>
      <c r="F978" s="8">
        <v>365.45</v>
      </c>
      <c r="G978" s="8">
        <f t="shared" si="92"/>
        <v>-3.5718180826698723E-3</v>
      </c>
      <c r="H978" s="8">
        <v>8322.8888888888887</v>
      </c>
      <c r="I978" s="8">
        <f t="shared" si="93"/>
        <v>-5.4701399399877376E-3</v>
      </c>
      <c r="J978" s="8">
        <v>543.66999999999996</v>
      </c>
      <c r="K978" s="8">
        <f t="shared" si="94"/>
        <v>-1.2532466353052456E-2</v>
      </c>
      <c r="L978" s="8">
        <v>567053.27887739986</v>
      </c>
      <c r="M978" s="12">
        <f t="shared" si="95"/>
        <v>-8.5983584715317966E-3</v>
      </c>
    </row>
    <row r="979" spans="1:13" ht="15.6" x14ac:dyDescent="0.3">
      <c r="A979" s="7">
        <v>45279</v>
      </c>
      <c r="B979" s="8">
        <v>1259.9100000000001</v>
      </c>
      <c r="C979" s="8">
        <f t="shared" si="90"/>
        <v>-1.0531523890302402E-2</v>
      </c>
      <c r="D979" s="8">
        <v>88.08</v>
      </c>
      <c r="E979" s="8">
        <f t="shared" si="91"/>
        <v>-5.2903225806451633E-2</v>
      </c>
      <c r="F979" s="8">
        <v>338.04</v>
      </c>
      <c r="G979" s="8">
        <f t="shared" si="92"/>
        <v>-7.5003420440552665E-2</v>
      </c>
      <c r="H979" s="8">
        <v>8100</v>
      </c>
      <c r="I979" s="8">
        <f t="shared" si="93"/>
        <v>-2.6780231223132969E-2</v>
      </c>
      <c r="J979" s="8">
        <v>529.99</v>
      </c>
      <c r="K979" s="8">
        <f t="shared" si="94"/>
        <v>-2.516232273253987E-2</v>
      </c>
      <c r="L979" s="8">
        <v>567199.23882463574</v>
      </c>
      <c r="M979" s="12">
        <f t="shared" si="95"/>
        <v>2.5740076404256123E-4</v>
      </c>
    </row>
    <row r="980" spans="1:13" ht="15.6" x14ac:dyDescent="0.3">
      <c r="A980" s="7">
        <v>45280</v>
      </c>
      <c r="B980" s="8">
        <v>1240.3</v>
      </c>
      <c r="C980" s="8">
        <f t="shared" si="90"/>
        <v>-1.5564603820907942E-2</v>
      </c>
      <c r="D980" s="8">
        <v>88.83</v>
      </c>
      <c r="E980" s="8">
        <f t="shared" si="91"/>
        <v>8.5149863760217992E-3</v>
      </c>
      <c r="F980" s="8">
        <v>337.79</v>
      </c>
      <c r="G980" s="8">
        <f t="shared" si="92"/>
        <v>-7.3955744882262453E-4</v>
      </c>
      <c r="H980" s="8">
        <v>8109.6296296296296</v>
      </c>
      <c r="I980" s="8">
        <f t="shared" si="93"/>
        <v>1.1888431641517978E-3</v>
      </c>
      <c r="J980" s="8">
        <v>540.79</v>
      </c>
      <c r="K980" s="8">
        <f t="shared" si="94"/>
        <v>2.0377742976282486E-2</v>
      </c>
      <c r="L980" s="8">
        <v>575763.5</v>
      </c>
      <c r="M980" s="12">
        <f t="shared" si="95"/>
        <v>1.5099211333765766E-2</v>
      </c>
    </row>
    <row r="981" spans="1:13" ht="15.6" x14ac:dyDescent="0.3">
      <c r="A981" s="7">
        <v>45281</v>
      </c>
      <c r="B981" s="8">
        <v>1229.18</v>
      </c>
      <c r="C981" s="8">
        <f t="shared" si="90"/>
        <v>-8.9655728452792804E-3</v>
      </c>
      <c r="D981" s="8">
        <v>90</v>
      </c>
      <c r="E981" s="8">
        <f t="shared" si="91"/>
        <v>1.3171225937183404E-2</v>
      </c>
      <c r="F981" s="8">
        <v>343.49</v>
      </c>
      <c r="G981" s="8">
        <f t="shared" si="92"/>
        <v>1.6874389413540924E-2</v>
      </c>
      <c r="H981" s="8">
        <v>7906</v>
      </c>
      <c r="I981" s="8">
        <f t="shared" si="93"/>
        <v>-2.5109609061015701E-2</v>
      </c>
      <c r="J981" s="8">
        <v>533.1</v>
      </c>
      <c r="K981" s="8">
        <f t="shared" si="94"/>
        <v>-1.4219937498844175E-2</v>
      </c>
      <c r="L981" s="8">
        <v>576453.58798950166</v>
      </c>
      <c r="M981" s="12">
        <f t="shared" si="95"/>
        <v>1.1985615439354094E-3</v>
      </c>
    </row>
    <row r="982" spans="1:13" ht="15.6" x14ac:dyDescent="0.3">
      <c r="A982" s="7">
        <v>45282</v>
      </c>
      <c r="B982" s="8">
        <v>1220.18</v>
      </c>
      <c r="C982" s="8">
        <f t="shared" si="90"/>
        <v>-7.3219544737141828E-3</v>
      </c>
      <c r="D982" s="8">
        <v>86.11</v>
      </c>
      <c r="E982" s="8">
        <f t="shared" si="91"/>
        <v>-4.3222222222222231E-2</v>
      </c>
      <c r="F982" s="8">
        <v>330.07</v>
      </c>
      <c r="G982" s="8">
        <f t="shared" si="92"/>
        <v>-3.9069550787504778E-2</v>
      </c>
      <c r="H982" s="8">
        <v>7903.9074074074078</v>
      </c>
      <c r="I982" s="8">
        <f t="shared" si="93"/>
        <v>-2.6468411239465657E-4</v>
      </c>
      <c r="J982" s="8">
        <v>524.41</v>
      </c>
      <c r="K982" s="8">
        <f t="shared" si="94"/>
        <v>-1.6300881635715726E-2</v>
      </c>
      <c r="L982" s="8">
        <v>581336.50015319884</v>
      </c>
      <c r="M982" s="12">
        <f t="shared" si="95"/>
        <v>8.4706076350870262E-3</v>
      </c>
    </row>
    <row r="983" spans="1:13" ht="15.6" x14ac:dyDescent="0.3">
      <c r="A983" s="7">
        <v>45286</v>
      </c>
      <c r="B983" s="8">
        <v>1186.77</v>
      </c>
      <c r="C983" s="8">
        <f t="shared" si="90"/>
        <v>-2.7381206051566229E-2</v>
      </c>
      <c r="D983" s="8">
        <v>81.44</v>
      </c>
      <c r="E983" s="8">
        <f t="shared" si="91"/>
        <v>-5.4232957844617367E-2</v>
      </c>
      <c r="F983" s="8">
        <v>321.72000000000003</v>
      </c>
      <c r="G983" s="8">
        <f t="shared" si="92"/>
        <v>-2.5297664131850715E-2</v>
      </c>
      <c r="H983" s="8">
        <v>7800</v>
      </c>
      <c r="I983" s="8">
        <f t="shared" si="93"/>
        <v>-1.3146334091670606E-2</v>
      </c>
      <c r="J983" s="8">
        <v>504.07</v>
      </c>
      <c r="K983" s="8">
        <f t="shared" si="94"/>
        <v>-3.8786445719951899E-2</v>
      </c>
      <c r="L983" s="8">
        <v>571876.1451426968</v>
      </c>
      <c r="M983" s="12">
        <f t="shared" si="95"/>
        <v>-1.6273457813175272E-2</v>
      </c>
    </row>
    <row r="984" spans="1:13" ht="15.6" x14ac:dyDescent="0.3">
      <c r="A984" s="7">
        <v>45287</v>
      </c>
      <c r="B984" s="8">
        <v>1192.47</v>
      </c>
      <c r="C984" s="8">
        <f t="shared" si="90"/>
        <v>4.802952551884565E-3</v>
      </c>
      <c r="D984" s="8">
        <v>82.02</v>
      </c>
      <c r="E984" s="8">
        <f t="shared" si="91"/>
        <v>7.1218074656188395E-3</v>
      </c>
      <c r="F984" s="8">
        <v>338.31</v>
      </c>
      <c r="G984" s="8">
        <f t="shared" si="92"/>
        <v>5.156657963446467E-2</v>
      </c>
      <c r="H984" s="8">
        <v>7800</v>
      </c>
      <c r="I984" s="8">
        <f t="shared" si="93"/>
        <v>0</v>
      </c>
      <c r="J984" s="8">
        <v>514.08000000000004</v>
      </c>
      <c r="K984" s="8">
        <f t="shared" si="94"/>
        <v>1.9858353006526965E-2</v>
      </c>
      <c r="L984" s="8">
        <v>587095.7724609375</v>
      </c>
      <c r="M984" s="12">
        <f t="shared" si="95"/>
        <v>2.661350267450488E-2</v>
      </c>
    </row>
    <row r="985" spans="1:13" ht="15.6" x14ac:dyDescent="0.3">
      <c r="A985" s="7">
        <v>45288</v>
      </c>
      <c r="B985" s="8">
        <v>1200.04</v>
      </c>
      <c r="C985" s="8">
        <f t="shared" si="90"/>
        <v>6.3481680880860198E-3</v>
      </c>
      <c r="D985" s="8">
        <v>88.17</v>
      </c>
      <c r="E985" s="8">
        <f t="shared" si="91"/>
        <v>7.4981711777615284E-2</v>
      </c>
      <c r="F985" s="8">
        <v>345.57</v>
      </c>
      <c r="G985" s="8">
        <f t="shared" si="92"/>
        <v>2.1459608051786795E-2</v>
      </c>
      <c r="H985" s="8">
        <v>8000</v>
      </c>
      <c r="I985" s="8">
        <f t="shared" si="93"/>
        <v>2.564102564102564E-2</v>
      </c>
      <c r="J985" s="8">
        <v>516.27</v>
      </c>
      <c r="K985" s="8">
        <f t="shared" si="94"/>
        <v>4.2600373482725266E-3</v>
      </c>
      <c r="L985" s="8">
        <v>584839.7724609375</v>
      </c>
      <c r="M985" s="12">
        <f t="shared" si="95"/>
        <v>-3.8426439191403023E-3</v>
      </c>
    </row>
    <row r="986" spans="1:13" ht="15.6" x14ac:dyDescent="0.3">
      <c r="A986" s="7">
        <v>45289</v>
      </c>
      <c r="B986" s="8">
        <v>1199.92</v>
      </c>
      <c r="C986" s="8">
        <f t="shared" si="90"/>
        <v>-9.9996666777683125E-5</v>
      </c>
      <c r="D986" s="8">
        <v>94.75</v>
      </c>
      <c r="E986" s="8">
        <f t="shared" si="91"/>
        <v>7.4628558466598591E-2</v>
      </c>
      <c r="F986" s="8">
        <v>335.48</v>
      </c>
      <c r="G986" s="8">
        <f t="shared" si="92"/>
        <v>-2.9198136412304235E-2</v>
      </c>
      <c r="H986" s="8">
        <v>8203</v>
      </c>
      <c r="I986" s="8">
        <f t="shared" si="93"/>
        <v>2.5375000000000002E-2</v>
      </c>
      <c r="J986" s="8">
        <v>530.09</v>
      </c>
      <c r="K986" s="8">
        <f t="shared" si="94"/>
        <v>2.6768938733608482E-2</v>
      </c>
      <c r="L986" s="8">
        <v>580565.57250976563</v>
      </c>
      <c r="M986" s="12">
        <f t="shared" si="95"/>
        <v>-7.308326403976495E-3</v>
      </c>
    </row>
    <row r="987" spans="1:13" ht="15.6" x14ac:dyDescent="0.3">
      <c r="A987" s="7">
        <v>45292</v>
      </c>
      <c r="B987" s="8">
        <v>1226.93</v>
      </c>
      <c r="C987" s="8">
        <f t="shared" si="90"/>
        <v>2.2509833988932585E-2</v>
      </c>
      <c r="D987" s="8">
        <v>95.04</v>
      </c>
      <c r="E987" s="8">
        <f t="shared" si="91"/>
        <v>3.0606860158312005E-3</v>
      </c>
      <c r="F987" s="8">
        <v>335.02</v>
      </c>
      <c r="G987" s="8">
        <f t="shared" si="92"/>
        <v>-1.3711696673424239E-3</v>
      </c>
      <c r="H987" s="8">
        <v>8134.333333333333</v>
      </c>
      <c r="I987" s="8">
        <f t="shared" si="93"/>
        <v>-8.3709212076882814E-3</v>
      </c>
      <c r="J987" s="8">
        <v>539.63</v>
      </c>
      <c r="K987" s="8">
        <f t="shared" si="94"/>
        <v>1.7996943915184145E-2</v>
      </c>
      <c r="L987" s="8">
        <v>577746.29696624447</v>
      </c>
      <c r="M987" s="12">
        <f t="shared" si="95"/>
        <v>-4.8560846130326404E-3</v>
      </c>
    </row>
    <row r="988" spans="1:13" ht="15.6" x14ac:dyDescent="0.3">
      <c r="A988" s="7">
        <v>45293</v>
      </c>
      <c r="B988" s="8">
        <v>1244.44</v>
      </c>
      <c r="C988" s="8">
        <f t="shared" si="90"/>
        <v>1.4271392825996584E-2</v>
      </c>
      <c r="D988" s="8">
        <v>95.99</v>
      </c>
      <c r="E988" s="8">
        <f t="shared" si="91"/>
        <v>9.9957912457911257E-3</v>
      </c>
      <c r="F988" s="8">
        <v>324.73</v>
      </c>
      <c r="G988" s="8">
        <f t="shared" si="92"/>
        <v>-3.0714584203928016E-2</v>
      </c>
      <c r="H988" s="8">
        <v>8200</v>
      </c>
      <c r="I988" s="8">
        <f t="shared" si="93"/>
        <v>8.0727779371389131E-3</v>
      </c>
      <c r="J988" s="8">
        <v>532.86</v>
      </c>
      <c r="K988" s="8">
        <f t="shared" si="94"/>
        <v>-1.2545633118988903E-2</v>
      </c>
      <c r="L988" s="8">
        <v>572937.6274138391</v>
      </c>
      <c r="M988" s="12">
        <f t="shared" si="95"/>
        <v>-8.3231507976005547E-3</v>
      </c>
    </row>
    <row r="989" spans="1:13" ht="15.6" x14ac:dyDescent="0.3">
      <c r="A989" s="7">
        <v>45294</v>
      </c>
      <c r="B989" s="8">
        <v>1267.7</v>
      </c>
      <c r="C989" s="8">
        <f t="shared" si="90"/>
        <v>1.8691138182636357E-2</v>
      </c>
      <c r="D989" s="8">
        <v>96</v>
      </c>
      <c r="E989" s="8">
        <f t="shared" si="91"/>
        <v>1.0417751849156284E-4</v>
      </c>
      <c r="F989" s="8">
        <v>331.3</v>
      </c>
      <c r="G989" s="8">
        <f t="shared" si="92"/>
        <v>2.0232192898715834E-2</v>
      </c>
      <c r="H989" s="8">
        <v>8244.7777777777774</v>
      </c>
      <c r="I989" s="8">
        <f t="shared" si="93"/>
        <v>5.4607046070460213E-3</v>
      </c>
      <c r="J989" s="8">
        <v>539.99</v>
      </c>
      <c r="K989" s="8">
        <f t="shared" si="94"/>
        <v>1.3380625304958142E-2</v>
      </c>
      <c r="L989" s="8">
        <v>572627.28625488281</v>
      </c>
      <c r="M989" s="12">
        <f t="shared" si="95"/>
        <v>-5.4166656911176564E-4</v>
      </c>
    </row>
    <row r="990" spans="1:13" ht="15.6" x14ac:dyDescent="0.3">
      <c r="A990" s="7">
        <v>45295</v>
      </c>
      <c r="B990" s="8">
        <v>1274.2</v>
      </c>
      <c r="C990" s="8">
        <f t="shared" si="90"/>
        <v>5.1273960716257784E-3</v>
      </c>
      <c r="D990" s="8">
        <v>96.78</v>
      </c>
      <c r="E990" s="8">
        <f t="shared" si="91"/>
        <v>8.1250000000000124E-3</v>
      </c>
      <c r="F990" s="8">
        <v>333</v>
      </c>
      <c r="G990" s="8">
        <f t="shared" si="92"/>
        <v>5.1313009357077831E-3</v>
      </c>
      <c r="H990" s="8">
        <v>8273.6944444444453</v>
      </c>
      <c r="I990" s="8">
        <f t="shared" si="93"/>
        <v>3.5072705955286297E-3</v>
      </c>
      <c r="J990" s="8">
        <v>538.48</v>
      </c>
      <c r="K990" s="8">
        <f t="shared" si="94"/>
        <v>-2.7963480805199927E-3</v>
      </c>
      <c r="L990" s="8">
        <v>574907.46374511719</v>
      </c>
      <c r="M990" s="12">
        <f t="shared" si="95"/>
        <v>3.9819574528962322E-3</v>
      </c>
    </row>
    <row r="991" spans="1:13" ht="15.6" x14ac:dyDescent="0.3">
      <c r="A991" s="7">
        <v>45296</v>
      </c>
      <c r="B991" s="8">
        <v>1280.83</v>
      </c>
      <c r="C991" s="8">
        <f t="shared" si="90"/>
        <v>5.2032647935958886E-3</v>
      </c>
      <c r="D991" s="8">
        <v>97.48</v>
      </c>
      <c r="E991" s="8">
        <f t="shared" si="91"/>
        <v>7.2328993593718006E-3</v>
      </c>
      <c r="F991" s="8">
        <v>329.67</v>
      </c>
      <c r="G991" s="8">
        <f t="shared" si="92"/>
        <v>-9.9999999999999516E-3</v>
      </c>
      <c r="H991" s="8">
        <v>8400</v>
      </c>
      <c r="I991" s="8">
        <f t="shared" si="93"/>
        <v>1.5265919765790408E-2</v>
      </c>
      <c r="J991" s="8">
        <v>540</v>
      </c>
      <c r="K991" s="8">
        <f t="shared" si="94"/>
        <v>2.8227603625018234E-3</v>
      </c>
      <c r="L991" s="8">
        <v>574425.00686645508</v>
      </c>
      <c r="M991" s="12">
        <f t="shared" si="95"/>
        <v>-8.3919049427405698E-4</v>
      </c>
    </row>
    <row r="992" spans="1:13" ht="15.6" x14ac:dyDescent="0.3">
      <c r="A992" s="7">
        <v>45299</v>
      </c>
      <c r="B992" s="8">
        <v>1287.67</v>
      </c>
      <c r="C992" s="8">
        <f t="shared" si="90"/>
        <v>5.3402871575463926E-3</v>
      </c>
      <c r="D992" s="8">
        <v>98</v>
      </c>
      <c r="E992" s="8">
        <f t="shared" si="91"/>
        <v>5.3344275748871154E-3</v>
      </c>
      <c r="F992" s="8">
        <v>333.48</v>
      </c>
      <c r="G992" s="8">
        <f t="shared" si="92"/>
        <v>1.1557011557011563E-2</v>
      </c>
      <c r="H992" s="8">
        <v>8250</v>
      </c>
      <c r="I992" s="8">
        <f t="shared" si="93"/>
        <v>-1.7857142857142856E-2</v>
      </c>
      <c r="J992" s="8">
        <v>532.76</v>
      </c>
      <c r="K992" s="8">
        <f t="shared" si="94"/>
        <v>-1.3407407407407423E-2</v>
      </c>
      <c r="L992" s="8">
        <v>558909.96358552203</v>
      </c>
      <c r="M992" s="12">
        <f t="shared" si="95"/>
        <v>-2.7009693337637128E-2</v>
      </c>
    </row>
    <row r="993" spans="1:13" ht="15.6" x14ac:dyDescent="0.3">
      <c r="A993" s="7">
        <v>45300</v>
      </c>
      <c r="B993" s="8">
        <v>1341.58</v>
      </c>
      <c r="C993" s="8">
        <f t="shared" si="90"/>
        <v>4.1866316680515853E-2</v>
      </c>
      <c r="D993" s="8">
        <v>94.07</v>
      </c>
      <c r="E993" s="8">
        <f t="shared" si="91"/>
        <v>-4.0102040816326602E-2</v>
      </c>
      <c r="F993" s="8">
        <v>329.95</v>
      </c>
      <c r="G993" s="8">
        <f t="shared" si="92"/>
        <v>-1.0585342449322386E-2</v>
      </c>
      <c r="H993" s="8">
        <v>8200</v>
      </c>
      <c r="I993" s="8">
        <f t="shared" si="93"/>
        <v>-6.0606060606060606E-3</v>
      </c>
      <c r="J993" s="8">
        <v>526.09</v>
      </c>
      <c r="K993" s="8">
        <f t="shared" si="94"/>
        <v>-1.2519708686838275E-2</v>
      </c>
      <c r="L993" s="8">
        <v>569215.75448974594</v>
      </c>
      <c r="M993" s="12">
        <f t="shared" si="95"/>
        <v>1.8439089613128665E-2</v>
      </c>
    </row>
    <row r="994" spans="1:13" ht="15.6" x14ac:dyDescent="0.3">
      <c r="A994" s="7">
        <v>45301</v>
      </c>
      <c r="B994" s="8">
        <v>1389.8</v>
      </c>
      <c r="C994" s="8">
        <f t="shared" si="90"/>
        <v>3.5942694434920042E-2</v>
      </c>
      <c r="D994" s="8">
        <v>94.07</v>
      </c>
      <c r="E994" s="8">
        <f t="shared" si="91"/>
        <v>0</v>
      </c>
      <c r="F994" s="8">
        <v>332</v>
      </c>
      <c r="G994" s="8">
        <f t="shared" si="92"/>
        <v>6.2130625852402227E-3</v>
      </c>
      <c r="H994" s="8">
        <v>8200</v>
      </c>
      <c r="I994" s="8">
        <f t="shared" si="93"/>
        <v>0</v>
      </c>
      <c r="J994" s="8">
        <v>530.01</v>
      </c>
      <c r="K994" s="8">
        <f t="shared" si="94"/>
        <v>7.4511965633255886E-3</v>
      </c>
      <c r="L994" s="8">
        <v>565578.33521099389</v>
      </c>
      <c r="M994" s="12">
        <f t="shared" si="95"/>
        <v>-6.3902294517703562E-3</v>
      </c>
    </row>
    <row r="995" spans="1:13" ht="15.6" x14ac:dyDescent="0.3">
      <c r="A995" s="7">
        <v>45302</v>
      </c>
      <c r="B995" s="8">
        <v>1446.85</v>
      </c>
      <c r="C995" s="8">
        <f t="shared" si="90"/>
        <v>4.1049071808893334E-2</v>
      </c>
      <c r="D995" s="8">
        <v>95.89</v>
      </c>
      <c r="E995" s="8">
        <f t="shared" si="91"/>
        <v>1.9347294567875067E-2</v>
      </c>
      <c r="F995" s="8">
        <v>334</v>
      </c>
      <c r="G995" s="8">
        <f t="shared" si="92"/>
        <v>6.024096385542169E-3</v>
      </c>
      <c r="H995" s="8">
        <v>8150</v>
      </c>
      <c r="I995" s="8">
        <f t="shared" si="93"/>
        <v>-6.0975609756097563E-3</v>
      </c>
      <c r="J995" s="8">
        <v>533.77</v>
      </c>
      <c r="K995" s="8">
        <f t="shared" si="94"/>
        <v>7.0942057697024417E-3</v>
      </c>
      <c r="L995" s="8">
        <v>566018.31372070313</v>
      </c>
      <c r="M995" s="12">
        <f t="shared" si="95"/>
        <v>7.7792673855709349E-4</v>
      </c>
    </row>
    <row r="996" spans="1:13" ht="15.6" x14ac:dyDescent="0.3">
      <c r="A996" s="7">
        <v>45303</v>
      </c>
      <c r="B996" s="8">
        <v>1422.11</v>
      </c>
      <c r="C996" s="8">
        <f t="shared" si="90"/>
        <v>-1.7099215537201513E-2</v>
      </c>
      <c r="D996" s="8">
        <v>92.52</v>
      </c>
      <c r="E996" s="8">
        <f t="shared" si="91"/>
        <v>-3.5144436333298619E-2</v>
      </c>
      <c r="F996" s="8">
        <v>330.99</v>
      </c>
      <c r="G996" s="8">
        <f t="shared" si="92"/>
        <v>-9.0119760479041647E-3</v>
      </c>
      <c r="H996" s="8">
        <v>8200</v>
      </c>
      <c r="I996" s="8">
        <f t="shared" si="93"/>
        <v>6.1349693251533744E-3</v>
      </c>
      <c r="J996" s="8">
        <v>538.98</v>
      </c>
      <c r="K996" s="8">
        <f t="shared" si="94"/>
        <v>9.7607583790771998E-3</v>
      </c>
      <c r="L996" s="8">
        <v>572425.27465541661</v>
      </c>
      <c r="M996" s="12">
        <f t="shared" si="95"/>
        <v>1.1319352712454711E-2</v>
      </c>
    </row>
    <row r="997" spans="1:13" ht="15.6" x14ac:dyDescent="0.3">
      <c r="A997" s="7">
        <v>45307</v>
      </c>
      <c r="B997" s="8">
        <v>1417.56</v>
      </c>
      <c r="C997" s="8">
        <f t="shared" si="90"/>
        <v>-3.1994712082749964E-3</v>
      </c>
      <c r="D997" s="8">
        <v>92.52</v>
      </c>
      <c r="E997" s="8">
        <f t="shared" si="91"/>
        <v>0</v>
      </c>
      <c r="F997" s="8">
        <v>322.31</v>
      </c>
      <c r="G997" s="8">
        <f t="shared" si="92"/>
        <v>-2.6224357231336315E-2</v>
      </c>
      <c r="H997" s="8">
        <v>8200</v>
      </c>
      <c r="I997" s="8">
        <f t="shared" si="93"/>
        <v>0</v>
      </c>
      <c r="J997" s="8">
        <v>525</v>
      </c>
      <c r="K997" s="8">
        <f t="shared" si="94"/>
        <v>-2.5937882667260413E-2</v>
      </c>
      <c r="L997" s="8">
        <v>564252.62377929688</v>
      </c>
      <c r="M997" s="12">
        <f t="shared" si="95"/>
        <v>-1.4277236240205207E-2</v>
      </c>
    </row>
    <row r="998" spans="1:13" ht="15.6" x14ac:dyDescent="0.3">
      <c r="A998" s="7">
        <v>45308</v>
      </c>
      <c r="B998" s="8">
        <v>1437.35</v>
      </c>
      <c r="C998" s="8">
        <f t="shared" si="90"/>
        <v>1.3960608369310621E-2</v>
      </c>
      <c r="D998" s="8">
        <v>89.12</v>
      </c>
      <c r="E998" s="8">
        <f t="shared" si="91"/>
        <v>-3.6748811067877127E-2</v>
      </c>
      <c r="F998" s="8">
        <v>320.08999999999997</v>
      </c>
      <c r="G998" s="8">
        <f t="shared" si="92"/>
        <v>-6.8877788464522579E-3</v>
      </c>
      <c r="H998" s="8">
        <v>8150</v>
      </c>
      <c r="I998" s="8">
        <f t="shared" si="93"/>
        <v>-6.0975609756097563E-3</v>
      </c>
      <c r="J998" s="8">
        <v>520.75</v>
      </c>
      <c r="K998" s="8">
        <f t="shared" si="94"/>
        <v>-8.0952380952380946E-3</v>
      </c>
      <c r="L998" s="8">
        <v>559056.87824302912</v>
      </c>
      <c r="M998" s="12">
        <f t="shared" si="95"/>
        <v>-9.2081902986418974E-3</v>
      </c>
    </row>
    <row r="999" spans="1:13" ht="15.6" x14ac:dyDescent="0.3">
      <c r="A999" s="7">
        <v>45309</v>
      </c>
      <c r="B999" s="8">
        <v>1437.02</v>
      </c>
      <c r="C999" s="8">
        <f t="shared" si="90"/>
        <v>-2.2958917452250828E-4</v>
      </c>
      <c r="D999" s="8">
        <v>88.04</v>
      </c>
      <c r="E999" s="8">
        <f t="shared" si="91"/>
        <v>-1.2118491921005366E-2</v>
      </c>
      <c r="F999" s="8">
        <v>314.87</v>
      </c>
      <c r="G999" s="8">
        <f t="shared" si="92"/>
        <v>-1.630791339935634E-2</v>
      </c>
      <c r="H999" s="8">
        <v>8200</v>
      </c>
      <c r="I999" s="8">
        <f t="shared" si="93"/>
        <v>6.1349693251533744E-3</v>
      </c>
      <c r="J999" s="8">
        <v>524.79999999999995</v>
      </c>
      <c r="K999" s="8">
        <f t="shared" si="94"/>
        <v>7.7772443590973682E-3</v>
      </c>
      <c r="L999" s="8">
        <v>563694.04318237305</v>
      </c>
      <c r="M999" s="12">
        <f t="shared" si="95"/>
        <v>8.294621030184508E-3</v>
      </c>
    </row>
    <row r="1000" spans="1:13" ht="15.6" x14ac:dyDescent="0.3">
      <c r="A1000" s="7">
        <v>45310</v>
      </c>
      <c r="B1000" s="8">
        <v>1442.98</v>
      </c>
      <c r="C1000" s="8">
        <f t="shared" si="90"/>
        <v>4.1474718514704296E-3</v>
      </c>
      <c r="D1000" s="8">
        <v>88.48</v>
      </c>
      <c r="E1000" s="8">
        <f t="shared" si="91"/>
        <v>4.9977283053157396E-3</v>
      </c>
      <c r="F1000" s="8">
        <v>317</v>
      </c>
      <c r="G1000" s="8">
        <f t="shared" si="92"/>
        <v>6.7646965414297818E-3</v>
      </c>
      <c r="H1000" s="8">
        <v>8200</v>
      </c>
      <c r="I1000" s="8">
        <f t="shared" si="93"/>
        <v>0</v>
      </c>
      <c r="J1000" s="8">
        <v>526.62</v>
      </c>
      <c r="K1000" s="8">
        <f t="shared" si="94"/>
        <v>3.4679878048781442E-3</v>
      </c>
      <c r="L1000" s="8">
        <v>565900.125</v>
      </c>
      <c r="M1000" s="12">
        <f t="shared" si="95"/>
        <v>3.913615629450984E-3</v>
      </c>
    </row>
    <row r="1001" spans="1:13" ht="15.6" x14ac:dyDescent="0.3">
      <c r="A1001" s="7">
        <v>45313</v>
      </c>
      <c r="B1001" s="8">
        <v>1437.21</v>
      </c>
      <c r="C1001" s="8">
        <f t="shared" si="90"/>
        <v>-3.9986694202275722E-3</v>
      </c>
      <c r="D1001" s="8">
        <v>89.62</v>
      </c>
      <c r="E1001" s="8">
        <f t="shared" si="91"/>
        <v>1.2884267631103081E-2</v>
      </c>
      <c r="F1001" s="8">
        <v>316.5</v>
      </c>
      <c r="G1001" s="8">
        <f t="shared" si="92"/>
        <v>-1.5772870662460567E-3</v>
      </c>
      <c r="H1001" s="8">
        <v>8270</v>
      </c>
      <c r="I1001" s="8">
        <f t="shared" si="93"/>
        <v>8.5365853658536592E-3</v>
      </c>
      <c r="J1001" s="8">
        <v>519</v>
      </c>
      <c r="K1001" s="8">
        <f t="shared" si="94"/>
        <v>-1.4469636550074065E-2</v>
      </c>
      <c r="L1001" s="8">
        <v>561945.3202438131</v>
      </c>
      <c r="M1001" s="12">
        <f t="shared" si="95"/>
        <v>-6.9885207326768175E-3</v>
      </c>
    </row>
    <row r="1002" spans="1:13" ht="15.6" x14ac:dyDescent="0.3">
      <c r="A1002" s="7">
        <v>45314</v>
      </c>
      <c r="B1002" s="8">
        <v>1437.32</v>
      </c>
      <c r="C1002" s="8">
        <f t="shared" si="90"/>
        <v>7.6537179674438633E-5</v>
      </c>
      <c r="D1002" s="8">
        <v>87.01</v>
      </c>
      <c r="E1002" s="8">
        <f t="shared" si="91"/>
        <v>-2.912296362419102E-2</v>
      </c>
      <c r="F1002" s="8">
        <v>316.04000000000002</v>
      </c>
      <c r="G1002" s="8">
        <f t="shared" si="92"/>
        <v>-1.4533965244865072E-3</v>
      </c>
      <c r="H1002" s="8">
        <v>8350</v>
      </c>
      <c r="I1002" s="8">
        <f t="shared" si="93"/>
        <v>9.673518742442563E-3</v>
      </c>
      <c r="J1002" s="8">
        <v>520.32000000000005</v>
      </c>
      <c r="K1002" s="8">
        <f t="shared" si="94"/>
        <v>2.5433526011561657E-3</v>
      </c>
      <c r="L1002" s="8">
        <v>565118.21136474609</v>
      </c>
      <c r="M1002" s="12">
        <f t="shared" si="95"/>
        <v>5.6462630911426814E-3</v>
      </c>
    </row>
    <row r="1003" spans="1:13" ht="15.6" x14ac:dyDescent="0.3">
      <c r="A1003" s="7">
        <v>45315</v>
      </c>
      <c r="B1003" s="8">
        <v>1437.11</v>
      </c>
      <c r="C1003" s="8">
        <f t="shared" si="90"/>
        <v>-1.4610525144020565E-4</v>
      </c>
      <c r="D1003" s="8">
        <v>88.9</v>
      </c>
      <c r="E1003" s="8">
        <f t="shared" si="91"/>
        <v>2.1721641190667745E-2</v>
      </c>
      <c r="F1003" s="8">
        <v>324</v>
      </c>
      <c r="G1003" s="8">
        <f t="shared" si="92"/>
        <v>2.518668522971769E-2</v>
      </c>
      <c r="H1003" s="8">
        <v>8300</v>
      </c>
      <c r="I1003" s="8">
        <f t="shared" si="93"/>
        <v>-5.9880239520958087E-3</v>
      </c>
      <c r="J1003" s="8">
        <v>515.03</v>
      </c>
      <c r="K1003" s="8">
        <f t="shared" si="94"/>
        <v>-1.0166820418204329E-2</v>
      </c>
      <c r="L1003" s="8">
        <v>562885.05682373047</v>
      </c>
      <c r="M1003" s="12">
        <f t="shared" si="95"/>
        <v>-3.9516591327372263E-3</v>
      </c>
    </row>
    <row r="1004" spans="1:13" ht="15.6" x14ac:dyDescent="0.3">
      <c r="A1004" s="7">
        <v>45316</v>
      </c>
      <c r="B1004" s="8">
        <v>1420.35</v>
      </c>
      <c r="C1004" s="8">
        <f t="shared" si="90"/>
        <v>-1.1662294465976851E-2</v>
      </c>
      <c r="D1004" s="8">
        <v>86.5</v>
      </c>
      <c r="E1004" s="8">
        <f t="shared" si="91"/>
        <v>-2.6996625421822334E-2</v>
      </c>
      <c r="F1004" s="8">
        <v>324.99</v>
      </c>
      <c r="G1004" s="8">
        <f t="shared" si="92"/>
        <v>3.0555555555555835E-3</v>
      </c>
      <c r="H1004" s="8">
        <v>8316.6666666666661</v>
      </c>
      <c r="I1004" s="8">
        <f t="shared" si="93"/>
        <v>2.0080321285139832E-3</v>
      </c>
      <c r="J1004" s="8">
        <v>510.2</v>
      </c>
      <c r="K1004" s="8">
        <f t="shared" si="94"/>
        <v>-9.3780944799331765E-3</v>
      </c>
      <c r="L1004" s="8">
        <v>563723.55682373047</v>
      </c>
      <c r="M1004" s="12">
        <f t="shared" si="95"/>
        <v>1.4896469356133208E-3</v>
      </c>
    </row>
    <row r="1005" spans="1:13" ht="15.6" x14ac:dyDescent="0.3">
      <c r="A1005" s="7">
        <v>45317</v>
      </c>
      <c r="B1005" s="8">
        <v>1445.77</v>
      </c>
      <c r="C1005" s="8">
        <f t="shared" si="90"/>
        <v>1.7896997218995372E-2</v>
      </c>
      <c r="D1005" s="8">
        <v>86</v>
      </c>
      <c r="E1005" s="8">
        <f t="shared" si="91"/>
        <v>-5.7803468208092483E-3</v>
      </c>
      <c r="F1005" s="8">
        <v>325</v>
      </c>
      <c r="G1005" s="8">
        <f t="shared" si="92"/>
        <v>3.077017754389644E-5</v>
      </c>
      <c r="H1005" s="8">
        <v>8300</v>
      </c>
      <c r="I1005" s="8">
        <f t="shared" si="93"/>
        <v>-2.0040080160319915E-3</v>
      </c>
      <c r="J1005" s="8">
        <v>511.24</v>
      </c>
      <c r="K1005" s="8">
        <f t="shared" si="94"/>
        <v>2.0384163073304986E-3</v>
      </c>
      <c r="L1005" s="8">
        <v>563191.41363525391</v>
      </c>
      <c r="M1005" s="12">
        <f t="shared" si="95"/>
        <v>-9.4397898053949383E-4</v>
      </c>
    </row>
    <row r="1006" spans="1:13" ht="15.6" x14ac:dyDescent="0.3">
      <c r="A1006" s="7">
        <v>45320</v>
      </c>
      <c r="B1006" s="8">
        <v>1465.18</v>
      </c>
      <c r="C1006" s="8">
        <f t="shared" si="90"/>
        <v>1.3425371947128577E-2</v>
      </c>
      <c r="D1006" s="8">
        <v>85</v>
      </c>
      <c r="E1006" s="8">
        <f t="shared" si="91"/>
        <v>-1.1627906976744186E-2</v>
      </c>
      <c r="F1006" s="8">
        <v>330.32</v>
      </c>
      <c r="G1006" s="8">
        <f t="shared" si="92"/>
        <v>1.6369230769230747E-2</v>
      </c>
      <c r="H1006" s="8">
        <v>8272.2222222222208</v>
      </c>
      <c r="I1006" s="8">
        <f t="shared" si="93"/>
        <v>-3.3467202141902641E-3</v>
      </c>
      <c r="J1006" s="8">
        <v>503.58</v>
      </c>
      <c r="K1006" s="8">
        <f t="shared" si="94"/>
        <v>-1.4983178155073986E-2</v>
      </c>
      <c r="L1006" s="8">
        <v>563683.33125807345</v>
      </c>
      <c r="M1006" s="12">
        <f t="shared" si="95"/>
        <v>8.7344659543785077E-4</v>
      </c>
    </row>
    <row r="1007" spans="1:13" ht="15.6" x14ac:dyDescent="0.3">
      <c r="A1007" s="7">
        <v>45321</v>
      </c>
      <c r="B1007" s="8">
        <v>1465.23</v>
      </c>
      <c r="C1007" s="8">
        <f t="shared" si="90"/>
        <v>3.4125499938543061E-5</v>
      </c>
      <c r="D1007" s="8">
        <v>85</v>
      </c>
      <c r="E1007" s="8">
        <f t="shared" si="91"/>
        <v>0</v>
      </c>
      <c r="F1007" s="8">
        <v>328</v>
      </c>
      <c r="G1007" s="8">
        <f t="shared" si="92"/>
        <v>-7.023492371034128E-3</v>
      </c>
      <c r="H1007" s="8">
        <v>8257.4074074074069</v>
      </c>
      <c r="I1007" s="8">
        <f t="shared" si="93"/>
        <v>-1.7909111260352567E-3</v>
      </c>
      <c r="J1007" s="8">
        <v>504.98</v>
      </c>
      <c r="K1007" s="8">
        <f t="shared" si="94"/>
        <v>2.7800945232138571E-3</v>
      </c>
      <c r="L1007" s="8">
        <v>566991.66239929199</v>
      </c>
      <c r="M1007" s="12">
        <f t="shared" si="95"/>
        <v>5.8691306940631821E-3</v>
      </c>
    </row>
    <row r="1008" spans="1:13" ht="15.6" x14ac:dyDescent="0.3">
      <c r="A1008" s="7">
        <v>45322</v>
      </c>
      <c r="B1008" s="8">
        <v>1465.01</v>
      </c>
      <c r="C1008" s="8">
        <f t="shared" si="90"/>
        <v>-1.5014707588571576E-4</v>
      </c>
      <c r="D1008" s="8">
        <v>81.63</v>
      </c>
      <c r="E1008" s="8">
        <f t="shared" si="91"/>
        <v>-3.9647058823529466E-2</v>
      </c>
      <c r="F1008" s="8">
        <v>328.11</v>
      </c>
      <c r="G1008" s="8">
        <f t="shared" si="92"/>
        <v>3.3536585365857819E-4</v>
      </c>
      <c r="H1008" s="8">
        <v>8200</v>
      </c>
      <c r="I1008" s="8">
        <f t="shared" si="93"/>
        <v>-6.9522314420273033E-3</v>
      </c>
      <c r="J1008" s="8">
        <v>506.03</v>
      </c>
      <c r="K1008" s="8">
        <f t="shared" si="94"/>
        <v>2.0792902689214512E-3</v>
      </c>
      <c r="L1008" s="8">
        <v>571503.57275390625</v>
      </c>
      <c r="M1008" s="12">
        <f t="shared" si="95"/>
        <v>7.9576308680123758E-3</v>
      </c>
    </row>
    <row r="1009" spans="1:13" ht="15.6" x14ac:dyDescent="0.3">
      <c r="A1009" s="7">
        <v>45323</v>
      </c>
      <c r="B1009" s="8">
        <v>1429.97</v>
      </c>
      <c r="C1009" s="8">
        <f t="shared" si="90"/>
        <v>-2.3917925474911408E-2</v>
      </c>
      <c r="D1009" s="8">
        <v>84.8</v>
      </c>
      <c r="E1009" s="8">
        <f t="shared" si="91"/>
        <v>3.8833762097268187E-2</v>
      </c>
      <c r="F1009" s="8">
        <v>323.07</v>
      </c>
      <c r="G1009" s="8">
        <f t="shared" si="92"/>
        <v>-1.5360702203529366E-2</v>
      </c>
      <c r="H1009" s="8">
        <v>8214.3518518518522</v>
      </c>
      <c r="I1009" s="8">
        <f t="shared" si="93"/>
        <v>1.7502258355917304E-3</v>
      </c>
      <c r="J1009" s="8">
        <v>506.31</v>
      </c>
      <c r="K1009" s="8">
        <f t="shared" si="94"/>
        <v>5.5332687785315012E-4</v>
      </c>
      <c r="L1009" s="8">
        <v>573033.34997558594</v>
      </c>
      <c r="M1009" s="12">
        <f t="shared" si="95"/>
        <v>2.6767588071377134E-3</v>
      </c>
    </row>
    <row r="1010" spans="1:13" ht="15.6" x14ac:dyDescent="0.3">
      <c r="A1010" s="7">
        <v>45324</v>
      </c>
      <c r="B1010" s="8">
        <v>1465.01</v>
      </c>
      <c r="C1010" s="8">
        <f t="shared" si="90"/>
        <v>2.4504010573648372E-2</v>
      </c>
      <c r="D1010" s="8">
        <v>81.790000000000006</v>
      </c>
      <c r="E1010" s="8">
        <f t="shared" si="91"/>
        <v>-3.549528301886782E-2</v>
      </c>
      <c r="F1010" s="8">
        <v>322.54000000000002</v>
      </c>
      <c r="G1010" s="8">
        <f t="shared" si="92"/>
        <v>-1.6405113442906265E-3</v>
      </c>
      <c r="H1010" s="8">
        <v>8200</v>
      </c>
      <c r="I1010" s="8">
        <f t="shared" si="93"/>
        <v>-1.7471678971989362E-3</v>
      </c>
      <c r="J1010" s="8">
        <v>500.76</v>
      </c>
      <c r="K1010" s="8">
        <f t="shared" si="94"/>
        <v>-1.0961663802808578E-2</v>
      </c>
      <c r="L1010" s="8">
        <v>568275.51561340317</v>
      </c>
      <c r="M1010" s="12">
        <f t="shared" si="95"/>
        <v>-8.3028926019497358E-3</v>
      </c>
    </row>
    <row r="1011" spans="1:13" ht="15.6" x14ac:dyDescent="0.3">
      <c r="A1011" s="7">
        <v>45328</v>
      </c>
      <c r="B1011" s="8">
        <v>1466.86</v>
      </c>
      <c r="C1011" s="8">
        <f t="shared" si="90"/>
        <v>1.2627900150851592E-3</v>
      </c>
      <c r="D1011" s="8">
        <v>83.27</v>
      </c>
      <c r="E1011" s="8">
        <f t="shared" si="91"/>
        <v>1.809512165301369E-2</v>
      </c>
      <c r="F1011" s="8">
        <v>326</v>
      </c>
      <c r="G1011" s="8">
        <f t="shared" si="92"/>
        <v>1.072735164630737E-2</v>
      </c>
      <c r="H1011" s="8">
        <v>8200</v>
      </c>
      <c r="I1011" s="8">
        <f t="shared" si="93"/>
        <v>0</v>
      </c>
      <c r="J1011" s="8">
        <v>507.9</v>
      </c>
      <c r="K1011" s="8">
        <f t="shared" si="94"/>
        <v>1.4258327342439465E-2</v>
      </c>
      <c r="L1011" s="8">
        <v>561169.15382385254</v>
      </c>
      <c r="M1011" s="12">
        <f t="shared" si="95"/>
        <v>-1.2505134559386996E-2</v>
      </c>
    </row>
    <row r="1012" spans="1:13" ht="15.6" x14ac:dyDescent="0.3">
      <c r="A1012" s="7">
        <v>45329</v>
      </c>
      <c r="B1012" s="8">
        <v>1472.58</v>
      </c>
      <c r="C1012" s="8">
        <f t="shared" si="90"/>
        <v>3.8994859768485251E-3</v>
      </c>
      <c r="D1012" s="8">
        <v>87.33</v>
      </c>
      <c r="E1012" s="8">
        <f t="shared" si="91"/>
        <v>4.8757055362075204E-2</v>
      </c>
      <c r="F1012" s="8">
        <v>330.33</v>
      </c>
      <c r="G1012" s="8">
        <f t="shared" si="92"/>
        <v>1.3282208588957007E-2</v>
      </c>
      <c r="H1012" s="8">
        <v>8200</v>
      </c>
      <c r="I1012" s="8">
        <f t="shared" si="93"/>
        <v>0</v>
      </c>
      <c r="J1012" s="8">
        <v>510.12</v>
      </c>
      <c r="K1012" s="8">
        <f t="shared" si="94"/>
        <v>4.3709391612522693E-3</v>
      </c>
      <c r="L1012" s="8">
        <v>568329.58636474609</v>
      </c>
      <c r="M1012" s="12">
        <f t="shared" si="95"/>
        <v>1.2759846994621463E-2</v>
      </c>
    </row>
    <row r="1013" spans="1:13" ht="15.6" x14ac:dyDescent="0.3">
      <c r="A1013" s="7">
        <v>45331</v>
      </c>
      <c r="B1013" s="8">
        <v>1465.87</v>
      </c>
      <c r="C1013" s="8">
        <f t="shared" si="90"/>
        <v>-4.5566285023564334E-3</v>
      </c>
      <c r="D1013" s="8">
        <v>87.33</v>
      </c>
      <c r="E1013" s="8">
        <f t="shared" si="91"/>
        <v>0</v>
      </c>
      <c r="F1013" s="8">
        <v>325.25</v>
      </c>
      <c r="G1013" s="8">
        <f t="shared" si="92"/>
        <v>-1.537856083310624E-2</v>
      </c>
      <c r="H1013" s="8">
        <v>8200</v>
      </c>
      <c r="I1013" s="8">
        <f t="shared" si="93"/>
        <v>0</v>
      </c>
      <c r="J1013" s="8">
        <v>522.85</v>
      </c>
      <c r="K1013" s="8">
        <f t="shared" si="94"/>
        <v>2.4954912569591505E-2</v>
      </c>
      <c r="L1013" s="8">
        <v>564601.85392700136</v>
      </c>
      <c r="M1013" s="12">
        <f t="shared" si="95"/>
        <v>-6.5591032513171495E-3</v>
      </c>
    </row>
    <row r="1014" spans="1:13" ht="15.6" x14ac:dyDescent="0.3">
      <c r="A1014" s="7">
        <v>45334</v>
      </c>
      <c r="B1014" s="8">
        <v>1466.51</v>
      </c>
      <c r="C1014" s="8">
        <f t="shared" si="90"/>
        <v>4.3660078997462265E-4</v>
      </c>
      <c r="D1014" s="8">
        <v>82.03</v>
      </c>
      <c r="E1014" s="8">
        <f t="shared" si="91"/>
        <v>-6.0689339287759041E-2</v>
      </c>
      <c r="F1014" s="8">
        <v>316</v>
      </c>
      <c r="G1014" s="8">
        <f t="shared" si="92"/>
        <v>-2.8439661798616449E-2</v>
      </c>
      <c r="H1014" s="8">
        <v>8200</v>
      </c>
      <c r="I1014" s="8">
        <f t="shared" si="93"/>
        <v>0</v>
      </c>
      <c r="J1014" s="8">
        <v>499.15</v>
      </c>
      <c r="K1014" s="8">
        <f t="shared" si="94"/>
        <v>-4.5328488094099728E-2</v>
      </c>
      <c r="L1014" s="8">
        <v>555023.95646926761</v>
      </c>
      <c r="M1014" s="12">
        <f t="shared" si="95"/>
        <v>-1.6963985135925709E-2</v>
      </c>
    </row>
    <row r="1015" spans="1:13" ht="15.6" x14ac:dyDescent="0.3">
      <c r="A1015" s="7">
        <v>45335</v>
      </c>
      <c r="B1015" s="8">
        <v>1480.09</v>
      </c>
      <c r="C1015" s="8">
        <f t="shared" si="90"/>
        <v>9.2600800540057187E-3</v>
      </c>
      <c r="D1015" s="8">
        <v>83</v>
      </c>
      <c r="E1015" s="8">
        <f t="shared" si="91"/>
        <v>1.1824942094355709E-2</v>
      </c>
      <c r="F1015" s="8">
        <v>316.14999999999998</v>
      </c>
      <c r="G1015" s="8">
        <f t="shared" si="92"/>
        <v>4.7468354430372551E-4</v>
      </c>
      <c r="H1015" s="8">
        <v>8200</v>
      </c>
      <c r="I1015" s="8">
        <f t="shared" si="93"/>
        <v>0</v>
      </c>
      <c r="J1015" s="8">
        <v>499.74</v>
      </c>
      <c r="K1015" s="8">
        <f t="shared" si="94"/>
        <v>1.1820094160072761E-3</v>
      </c>
      <c r="L1015" s="8">
        <v>556019.10681152344</v>
      </c>
      <c r="M1015" s="12">
        <f t="shared" si="95"/>
        <v>1.7929862858287876E-3</v>
      </c>
    </row>
    <row r="1016" spans="1:13" ht="15.6" x14ac:dyDescent="0.3">
      <c r="A1016" s="7">
        <v>45336</v>
      </c>
      <c r="B1016" s="8">
        <v>1518.26</v>
      </c>
      <c r="C1016" s="8">
        <f t="shared" si="90"/>
        <v>2.5788972292225522E-2</v>
      </c>
      <c r="D1016" s="8">
        <v>83.5</v>
      </c>
      <c r="E1016" s="8">
        <f t="shared" si="91"/>
        <v>6.024096385542169E-3</v>
      </c>
      <c r="F1016" s="8">
        <v>330.26</v>
      </c>
      <c r="G1016" s="8">
        <f t="shared" si="92"/>
        <v>4.4630713269017915E-2</v>
      </c>
      <c r="H1016" s="8">
        <v>8200</v>
      </c>
      <c r="I1016" s="8">
        <f t="shared" si="93"/>
        <v>0</v>
      </c>
      <c r="J1016" s="8">
        <v>499.74</v>
      </c>
      <c r="K1016" s="8">
        <f t="shared" si="94"/>
        <v>0</v>
      </c>
      <c r="L1016" s="8">
        <v>555094.67147033662</v>
      </c>
      <c r="M1016" s="12">
        <f t="shared" si="95"/>
        <v>-1.6625963566035905E-3</v>
      </c>
    </row>
    <row r="1017" spans="1:13" ht="15.6" x14ac:dyDescent="0.3">
      <c r="A1017" s="7">
        <v>45337</v>
      </c>
      <c r="B1017" s="8">
        <v>1477.27</v>
      </c>
      <c r="C1017" s="8">
        <f t="shared" si="90"/>
        <v>-2.6998010880876798E-2</v>
      </c>
      <c r="D1017" s="8">
        <v>81.740000000000009</v>
      </c>
      <c r="E1017" s="8">
        <f t="shared" si="91"/>
        <v>-2.1077844311377138E-2</v>
      </c>
      <c r="F1017" s="8">
        <v>324.98</v>
      </c>
      <c r="G1017" s="8">
        <f t="shared" si="92"/>
        <v>-1.5987403863622518E-2</v>
      </c>
      <c r="H1017" s="8">
        <v>8103.37</v>
      </c>
      <c r="I1017" s="8">
        <f t="shared" si="93"/>
        <v>-1.1784146341463428E-2</v>
      </c>
      <c r="J1017" s="8">
        <v>493.17</v>
      </c>
      <c r="K1017" s="8">
        <f t="shared" si="94"/>
        <v>-1.3146836354904537E-2</v>
      </c>
      <c r="L1017" s="8">
        <v>558585.89318847656</v>
      </c>
      <c r="M1017" s="12">
        <f t="shared" si="95"/>
        <v>6.2894167383959693E-3</v>
      </c>
    </row>
    <row r="1018" spans="1:13" ht="15.6" x14ac:dyDescent="0.3">
      <c r="A1018" s="7">
        <v>45338</v>
      </c>
      <c r="B1018" s="8">
        <v>1450.66</v>
      </c>
      <c r="C1018" s="8">
        <f t="shared" si="90"/>
        <v>-1.801295633161162E-2</v>
      </c>
      <c r="D1018" s="8">
        <v>78.239999999999995</v>
      </c>
      <c r="E1018" s="8">
        <f t="shared" si="91"/>
        <v>-4.2818693418155293E-2</v>
      </c>
      <c r="F1018" s="8">
        <v>320.7</v>
      </c>
      <c r="G1018" s="8">
        <f t="shared" si="92"/>
        <v>-1.3170041233306755E-2</v>
      </c>
      <c r="H1018" s="8">
        <v>8071.16</v>
      </c>
      <c r="I1018" s="8">
        <f t="shared" si="93"/>
        <v>-3.9748894595705289E-3</v>
      </c>
      <c r="J1018" s="8">
        <v>472.2</v>
      </c>
      <c r="K1018" s="8">
        <f t="shared" si="94"/>
        <v>-4.2520834600644861E-2</v>
      </c>
      <c r="L1018" s="8">
        <v>561409.66227722168</v>
      </c>
      <c r="M1018" s="12">
        <f t="shared" si="95"/>
        <v>5.055210171217712E-3</v>
      </c>
    </row>
    <row r="1019" spans="1:13" ht="15.6" x14ac:dyDescent="0.3">
      <c r="A1019" s="7">
        <v>45341</v>
      </c>
      <c r="B1019" s="8">
        <v>1501.94</v>
      </c>
      <c r="C1019" s="8">
        <f t="shared" si="90"/>
        <v>3.5349427157293903E-2</v>
      </c>
      <c r="D1019" s="8">
        <v>82.22</v>
      </c>
      <c r="E1019" s="8">
        <f t="shared" si="91"/>
        <v>5.0869120654396784E-2</v>
      </c>
      <c r="F1019" s="8">
        <v>320</v>
      </c>
      <c r="G1019" s="8">
        <f t="shared" si="92"/>
        <v>-2.1827252884315208E-3</v>
      </c>
      <c r="H1019" s="8">
        <v>7910.11</v>
      </c>
      <c r="I1019" s="8">
        <f t="shared" si="93"/>
        <v>-1.9953761293296155E-2</v>
      </c>
      <c r="J1019" s="8">
        <v>467.31</v>
      </c>
      <c r="K1019" s="8">
        <f t="shared" si="94"/>
        <v>-1.0355781448538727E-2</v>
      </c>
      <c r="L1019" s="8">
        <v>560819.26242457493</v>
      </c>
      <c r="M1019" s="12">
        <f t="shared" si="95"/>
        <v>-1.0516382105928393E-3</v>
      </c>
    </row>
    <row r="1020" spans="1:13" ht="15.6" x14ac:dyDescent="0.3">
      <c r="A1020" s="7">
        <v>45342</v>
      </c>
      <c r="B1020" s="8">
        <v>1494.42</v>
      </c>
      <c r="C1020" s="8">
        <f t="shared" si="90"/>
        <v>-5.0068577972488789E-3</v>
      </c>
      <c r="D1020" s="8">
        <v>82.22</v>
      </c>
      <c r="E1020" s="8">
        <f t="shared" si="91"/>
        <v>0</v>
      </c>
      <c r="F1020" s="8">
        <v>330.39</v>
      </c>
      <c r="G1020" s="8">
        <f t="shared" si="92"/>
        <v>3.2468749999999956E-2</v>
      </c>
      <c r="H1020" s="8">
        <v>7990.6350000000002</v>
      </c>
      <c r="I1020" s="8">
        <f t="shared" si="93"/>
        <v>1.0180010138923548E-2</v>
      </c>
      <c r="J1020" s="8">
        <v>486.88</v>
      </c>
      <c r="K1020" s="8">
        <f t="shared" si="94"/>
        <v>4.1877982495559678E-2</v>
      </c>
      <c r="L1020" s="8">
        <v>558210.1392364502</v>
      </c>
      <c r="M1020" s="12">
        <f t="shared" si="95"/>
        <v>-4.6523423194217402E-3</v>
      </c>
    </row>
    <row r="1021" spans="1:13" ht="15.6" x14ac:dyDescent="0.3">
      <c r="A1021" s="7">
        <v>45343</v>
      </c>
      <c r="B1021" s="8">
        <v>1548.08</v>
      </c>
      <c r="C1021" s="8">
        <f t="shared" si="90"/>
        <v>3.590690702747544E-2</v>
      </c>
      <c r="D1021" s="8">
        <v>82.04</v>
      </c>
      <c r="E1021" s="8">
        <f t="shared" si="91"/>
        <v>-2.1892483580636416E-3</v>
      </c>
      <c r="F1021" s="8">
        <v>328.32</v>
      </c>
      <c r="G1021" s="8">
        <f t="shared" si="92"/>
        <v>-6.2653228003268658E-3</v>
      </c>
      <c r="H1021" s="8">
        <v>7950.3724999999986</v>
      </c>
      <c r="I1021" s="8">
        <f t="shared" si="93"/>
        <v>-5.0387109409955073E-3</v>
      </c>
      <c r="J1021" s="8">
        <v>485</v>
      </c>
      <c r="K1021" s="8">
        <f t="shared" si="94"/>
        <v>-3.8613210647387352E-3</v>
      </c>
      <c r="L1021" s="8">
        <v>565030.62129943818</v>
      </c>
      <c r="M1021" s="12">
        <f t="shared" si="95"/>
        <v>1.2218484731068133E-2</v>
      </c>
    </row>
    <row r="1022" spans="1:13" ht="15.6" x14ac:dyDescent="0.3">
      <c r="A1022" s="7">
        <v>45344</v>
      </c>
      <c r="B1022" s="8">
        <v>1466.01</v>
      </c>
      <c r="C1022" s="8">
        <f t="shared" si="90"/>
        <v>-5.3014056121130651E-2</v>
      </c>
      <c r="D1022" s="8">
        <v>82.35</v>
      </c>
      <c r="E1022" s="8">
        <f t="shared" si="91"/>
        <v>3.778644563627353E-3</v>
      </c>
      <c r="F1022" s="8">
        <v>337.48</v>
      </c>
      <c r="G1022" s="8">
        <f t="shared" si="92"/>
        <v>2.789961013645232E-2</v>
      </c>
      <c r="H1022" s="8">
        <v>7840.3358333333344</v>
      </c>
      <c r="I1022" s="8">
        <f t="shared" si="93"/>
        <v>-1.3840441648069213E-2</v>
      </c>
      <c r="J1022" s="8">
        <v>491.75</v>
      </c>
      <c r="K1022" s="8">
        <f t="shared" si="94"/>
        <v>1.3917525773195877E-2</v>
      </c>
      <c r="L1022" s="8">
        <v>563496.28637695313</v>
      </c>
      <c r="M1022" s="12">
        <f t="shared" si="95"/>
        <v>-2.7154898595698096E-3</v>
      </c>
    </row>
    <row r="1023" spans="1:13" ht="15.6" x14ac:dyDescent="0.3">
      <c r="A1023" s="7">
        <v>45345</v>
      </c>
      <c r="B1023" s="8">
        <v>1488.34</v>
      </c>
      <c r="C1023" s="8">
        <f t="shared" si="90"/>
        <v>1.5231819701093394E-2</v>
      </c>
      <c r="D1023" s="8">
        <v>82.23</v>
      </c>
      <c r="E1023" s="8">
        <f t="shared" si="91"/>
        <v>-1.4571948998177333E-3</v>
      </c>
      <c r="F1023" s="8">
        <v>362.79</v>
      </c>
      <c r="G1023" s="8">
        <f t="shared" si="92"/>
        <v>7.4997036861443642E-2</v>
      </c>
      <c r="H1023" s="8">
        <v>7787.677083333333</v>
      </c>
      <c r="I1023" s="8">
        <f t="shared" si="93"/>
        <v>-6.7163895934306481E-3</v>
      </c>
      <c r="J1023" s="8">
        <v>500.04</v>
      </c>
      <c r="K1023" s="8">
        <f t="shared" si="94"/>
        <v>1.6858159633960389E-2</v>
      </c>
      <c r="L1023" s="8">
        <v>569279.04318237305</v>
      </c>
      <c r="M1023" s="12">
        <f t="shared" si="95"/>
        <v>1.0262280240745941E-2</v>
      </c>
    </row>
    <row r="1024" spans="1:13" ht="15.6" x14ac:dyDescent="0.3">
      <c r="A1024" s="7">
        <v>45348</v>
      </c>
      <c r="B1024" s="8">
        <v>1512.71</v>
      </c>
      <c r="C1024" s="8">
        <f t="shared" si="90"/>
        <v>1.6373946813228242E-2</v>
      </c>
      <c r="D1024" s="8">
        <v>83.32</v>
      </c>
      <c r="E1024" s="8">
        <f t="shared" si="91"/>
        <v>1.325550285783764E-2</v>
      </c>
      <c r="F1024" s="8">
        <v>362.98</v>
      </c>
      <c r="G1024" s="8">
        <f t="shared" si="92"/>
        <v>5.2371895586978063E-4</v>
      </c>
      <c r="H1024" s="8">
        <v>7580</v>
      </c>
      <c r="I1024" s="8">
        <f t="shared" si="93"/>
        <v>-2.6667397878860393E-2</v>
      </c>
      <c r="J1024" s="8">
        <v>507.9</v>
      </c>
      <c r="K1024" s="8">
        <f t="shared" si="94"/>
        <v>1.5718742500599864E-2</v>
      </c>
      <c r="L1024" s="8">
        <v>563220.25549316406</v>
      </c>
      <c r="M1024" s="12">
        <f t="shared" si="95"/>
        <v>-1.0642913632195668E-2</v>
      </c>
    </row>
    <row r="1025" spans="1:13" ht="15.6" x14ac:dyDescent="0.3">
      <c r="A1025" s="7">
        <v>45349</v>
      </c>
      <c r="B1025" s="8">
        <v>1514.61</v>
      </c>
      <c r="C1025" s="8">
        <f t="shared" si="90"/>
        <v>1.2560239570042265E-3</v>
      </c>
      <c r="D1025" s="8">
        <v>81.569999999999993</v>
      </c>
      <c r="E1025" s="8">
        <f t="shared" si="91"/>
        <v>-2.100336053768603E-2</v>
      </c>
      <c r="F1025" s="8">
        <v>359.96</v>
      </c>
      <c r="G1025" s="8">
        <f t="shared" si="92"/>
        <v>-8.3200176318255509E-3</v>
      </c>
      <c r="H1025" s="8">
        <v>7780</v>
      </c>
      <c r="I1025" s="8">
        <f t="shared" si="93"/>
        <v>2.6385224274406333E-2</v>
      </c>
      <c r="J1025" s="8">
        <v>500.06</v>
      </c>
      <c r="K1025" s="8">
        <f t="shared" si="94"/>
        <v>-1.5436109470368135E-2</v>
      </c>
      <c r="L1025" s="8">
        <v>564881.11688232422</v>
      </c>
      <c r="M1025" s="12">
        <f t="shared" si="95"/>
        <v>2.9488665809894944E-3</v>
      </c>
    </row>
    <row r="1026" spans="1:13" ht="15.6" x14ac:dyDescent="0.3">
      <c r="A1026" s="7">
        <v>45350</v>
      </c>
      <c r="B1026" s="8">
        <v>1527.47</v>
      </c>
      <c r="C1026" s="8">
        <f t="shared" si="90"/>
        <v>8.4906345527892522E-3</v>
      </c>
      <c r="D1026" s="8">
        <v>81</v>
      </c>
      <c r="E1026" s="8">
        <f t="shared" si="91"/>
        <v>-6.9878631849944004E-3</v>
      </c>
      <c r="F1026" s="8">
        <v>362.67</v>
      </c>
      <c r="G1026" s="8">
        <f t="shared" si="92"/>
        <v>7.5286142904768209E-3</v>
      </c>
      <c r="H1026" s="8">
        <v>7743.333333333333</v>
      </c>
      <c r="I1026" s="8">
        <f t="shared" si="93"/>
        <v>-4.7129391602399708E-3</v>
      </c>
      <c r="J1026" s="8">
        <v>507</v>
      </c>
      <c r="K1026" s="8">
        <f t="shared" si="94"/>
        <v>1.3878334599848014E-2</v>
      </c>
      <c r="L1026" s="8">
        <v>567410.31240844727</v>
      </c>
      <c r="M1026" s="12">
        <f t="shared" si="95"/>
        <v>4.4773943588026291E-3</v>
      </c>
    </row>
    <row r="1027" spans="1:13" ht="15.6" x14ac:dyDescent="0.3">
      <c r="A1027" s="7">
        <v>45351</v>
      </c>
      <c r="B1027" s="8">
        <v>1526.42</v>
      </c>
      <c r="C1027" s="8">
        <f t="shared" si="90"/>
        <v>-6.8741120938542455E-4</v>
      </c>
      <c r="D1027" s="8">
        <v>84</v>
      </c>
      <c r="E1027" s="8">
        <f t="shared" si="91"/>
        <v>3.7037037037037035E-2</v>
      </c>
      <c r="F1027" s="8">
        <v>369.38</v>
      </c>
      <c r="G1027" s="8">
        <f t="shared" si="92"/>
        <v>1.850166818319679E-2</v>
      </c>
      <c r="H1027" s="8">
        <v>7797.7777777777774</v>
      </c>
      <c r="I1027" s="8">
        <f t="shared" si="93"/>
        <v>7.0311378963983226E-3</v>
      </c>
      <c r="J1027" s="8">
        <v>513.4</v>
      </c>
      <c r="K1027" s="8">
        <f t="shared" si="94"/>
        <v>1.2623274161735655E-2</v>
      </c>
      <c r="L1027" s="8">
        <v>566816.14716116339</v>
      </c>
      <c r="M1027" s="12">
        <f t="shared" si="95"/>
        <v>-1.0471527116979313E-3</v>
      </c>
    </row>
    <row r="1028" spans="1:13" ht="15.6" x14ac:dyDescent="0.3">
      <c r="A1028" s="7">
        <v>45352</v>
      </c>
      <c r="B1028" s="8">
        <v>1546.16</v>
      </c>
      <c r="C1028" s="8">
        <f t="shared" ref="C1028:C1091" si="96">(B1028-B1027)/B1027</f>
        <v>1.2932220489773463E-2</v>
      </c>
      <c r="D1028" s="8">
        <v>80.5</v>
      </c>
      <c r="E1028" s="8">
        <f t="shared" ref="E1028:E1091" si="97">(D1028-D1027)/D1027</f>
        <v>-4.1666666666666664E-2</v>
      </c>
      <c r="F1028" s="8">
        <v>364</v>
      </c>
      <c r="G1028" s="8">
        <f t="shared" ref="G1028:G1091" si="98">(F1028-F1027)/F1027</f>
        <v>-1.4564946667388584E-2</v>
      </c>
      <c r="H1028" s="8">
        <v>7870</v>
      </c>
      <c r="I1028" s="8">
        <f t="shared" ref="I1028:I1091" si="99">(H1028-H1027)/H1027</f>
        <v>9.2618979766315706E-3</v>
      </c>
      <c r="J1028" s="8">
        <v>516.61</v>
      </c>
      <c r="K1028" s="8">
        <f t="shared" ref="K1028:K1091" si="100">(J1028-J1027)/J1027</f>
        <v>6.2524347487340022E-3</v>
      </c>
      <c r="L1028" s="8">
        <v>581827.66729858518</v>
      </c>
      <c r="M1028" s="12">
        <f t="shared" ref="M1028:M1091" si="101">(L1028-L1027)/L1027</f>
        <v>2.6483931716845651E-2</v>
      </c>
    </row>
    <row r="1029" spans="1:13" ht="15.6" x14ac:dyDescent="0.3">
      <c r="A1029" s="7">
        <v>45355</v>
      </c>
      <c r="B1029" s="8">
        <v>1563.96</v>
      </c>
      <c r="C1029" s="8">
        <f t="shared" si="96"/>
        <v>1.151239199047961E-2</v>
      </c>
      <c r="D1029" s="8">
        <v>82.01</v>
      </c>
      <c r="E1029" s="8">
        <f t="shared" si="97"/>
        <v>1.8757763975155342E-2</v>
      </c>
      <c r="F1029" s="8">
        <v>363</v>
      </c>
      <c r="G1029" s="8">
        <f t="shared" si="98"/>
        <v>-2.7472527472527475E-3</v>
      </c>
      <c r="H1029" s="8">
        <v>7886.3194444444443</v>
      </c>
      <c r="I1029" s="8">
        <f t="shared" si="99"/>
        <v>2.0736269942114795E-3</v>
      </c>
      <c r="J1029" s="8">
        <v>515.70000000000005</v>
      </c>
      <c r="K1029" s="8">
        <f t="shared" si="100"/>
        <v>-1.7614835175470242E-3</v>
      </c>
      <c r="L1029" s="8">
        <v>586298.42833038419</v>
      </c>
      <c r="M1029" s="12">
        <f t="shared" si="101"/>
        <v>7.6839952499280018E-3</v>
      </c>
    </row>
    <row r="1030" spans="1:13" ht="15.6" x14ac:dyDescent="0.3">
      <c r="A1030" s="7">
        <v>45356</v>
      </c>
      <c r="B1030" s="8">
        <v>1553.45</v>
      </c>
      <c r="C1030" s="8">
        <f t="shared" si="96"/>
        <v>-6.7201207191999734E-3</v>
      </c>
      <c r="D1030" s="8">
        <v>82</v>
      </c>
      <c r="E1030" s="8">
        <f t="shared" si="97"/>
        <v>-1.2193634922576656E-4</v>
      </c>
      <c r="F1030" s="8">
        <v>360</v>
      </c>
      <c r="G1030" s="8">
        <f t="shared" si="98"/>
        <v>-8.2644628099173556E-3</v>
      </c>
      <c r="H1030" s="8">
        <v>7677.5</v>
      </c>
      <c r="I1030" s="8">
        <f t="shared" si="99"/>
        <v>-2.6478694645262969E-2</v>
      </c>
      <c r="J1030" s="8">
        <v>519.64</v>
      </c>
      <c r="K1030" s="8">
        <f t="shared" si="100"/>
        <v>7.6401008338179959E-3</v>
      </c>
      <c r="L1030" s="8">
        <v>593056.35494995117</v>
      </c>
      <c r="M1030" s="12">
        <f t="shared" si="101"/>
        <v>1.1526427998130036E-2</v>
      </c>
    </row>
    <row r="1031" spans="1:13" ht="15.6" x14ac:dyDescent="0.3">
      <c r="A1031" s="7">
        <v>45357</v>
      </c>
      <c r="B1031" s="8">
        <v>1549.36</v>
      </c>
      <c r="C1031" s="8">
        <f t="shared" si="96"/>
        <v>-2.6328494640961379E-3</v>
      </c>
      <c r="D1031" s="8">
        <v>83.79</v>
      </c>
      <c r="E1031" s="8">
        <f t="shared" si="97"/>
        <v>2.1829268292683002E-2</v>
      </c>
      <c r="F1031" s="8">
        <v>369.29</v>
      </c>
      <c r="G1031" s="8">
        <f t="shared" si="98"/>
        <v>2.5805555555555613E-2</v>
      </c>
      <c r="H1031" s="8">
        <v>8200</v>
      </c>
      <c r="I1031" s="8">
        <f t="shared" si="99"/>
        <v>6.8056007815043965E-2</v>
      </c>
      <c r="J1031" s="8">
        <v>515.53</v>
      </c>
      <c r="K1031" s="8">
        <f t="shared" si="100"/>
        <v>-7.9093218381957008E-3</v>
      </c>
      <c r="L1031" s="8">
        <v>597602.03450515866</v>
      </c>
      <c r="M1031" s="12">
        <f t="shared" si="101"/>
        <v>7.6648357567825186E-3</v>
      </c>
    </row>
    <row r="1032" spans="1:13" ht="15.6" x14ac:dyDescent="0.3">
      <c r="A1032" s="7">
        <v>45358</v>
      </c>
      <c r="B1032" s="8">
        <v>1547.01</v>
      </c>
      <c r="C1032" s="8">
        <f t="shared" si="96"/>
        <v>-1.5167553054163715E-3</v>
      </c>
      <c r="D1032" s="8">
        <v>88.14</v>
      </c>
      <c r="E1032" s="8">
        <f t="shared" si="97"/>
        <v>5.1915503043322521E-2</v>
      </c>
      <c r="F1032" s="8">
        <v>368.59</v>
      </c>
      <c r="G1032" s="8">
        <f t="shared" si="98"/>
        <v>-1.8955292588481829E-3</v>
      </c>
      <c r="H1032" s="8">
        <v>7890</v>
      </c>
      <c r="I1032" s="8">
        <f t="shared" si="99"/>
        <v>-3.7804878048780487E-2</v>
      </c>
      <c r="J1032" s="8">
        <v>514.62</v>
      </c>
      <c r="K1032" s="8">
        <f t="shared" si="100"/>
        <v>-1.7651737047309918E-3</v>
      </c>
      <c r="L1032" s="8">
        <v>602082</v>
      </c>
      <c r="M1032" s="12">
        <f t="shared" si="101"/>
        <v>7.496570018458772E-3</v>
      </c>
    </row>
    <row r="1033" spans="1:13" ht="15.6" x14ac:dyDescent="0.3">
      <c r="A1033" s="7">
        <v>45359</v>
      </c>
      <c r="B1033" s="8">
        <v>1554.16</v>
      </c>
      <c r="C1033" s="8">
        <f t="shared" si="96"/>
        <v>4.6218188634851044E-3</v>
      </c>
      <c r="D1033" s="8">
        <v>89.07</v>
      </c>
      <c r="E1033" s="8">
        <f t="shared" si="97"/>
        <v>1.0551395507147636E-2</v>
      </c>
      <c r="F1033" s="8">
        <v>356.51</v>
      </c>
      <c r="G1033" s="8">
        <f t="shared" si="98"/>
        <v>-3.277354241840523E-2</v>
      </c>
      <c r="H1033" s="8">
        <v>8050</v>
      </c>
      <c r="I1033" s="8">
        <f t="shared" si="99"/>
        <v>2.0278833967046894E-2</v>
      </c>
      <c r="J1033" s="8">
        <v>509.41</v>
      </c>
      <c r="K1033" s="8">
        <f t="shared" si="100"/>
        <v>-1.0123974971823831E-2</v>
      </c>
      <c r="L1033" s="8">
        <v>602511.44366420805</v>
      </c>
      <c r="M1033" s="12">
        <f t="shared" si="101"/>
        <v>7.1326441283422277E-4</v>
      </c>
    </row>
    <row r="1034" spans="1:13" ht="15.6" x14ac:dyDescent="0.3">
      <c r="A1034" s="7">
        <v>45362</v>
      </c>
      <c r="B1034" s="8">
        <v>1552.5</v>
      </c>
      <c r="C1034" s="8">
        <f t="shared" si="96"/>
        <v>-1.0681010964122624E-3</v>
      </c>
      <c r="D1034" s="8">
        <v>89.07</v>
      </c>
      <c r="E1034" s="8">
        <f t="shared" si="97"/>
        <v>0</v>
      </c>
      <c r="F1034" s="8">
        <v>359.49</v>
      </c>
      <c r="G1034" s="8">
        <f t="shared" si="98"/>
        <v>8.3588118145354086E-3</v>
      </c>
      <c r="H1034" s="8">
        <v>7577.77</v>
      </c>
      <c r="I1034" s="8">
        <f t="shared" si="99"/>
        <v>-5.866211180124218E-2</v>
      </c>
      <c r="J1034" s="8">
        <v>519.82000000000005</v>
      </c>
      <c r="K1034" s="8">
        <f t="shared" si="100"/>
        <v>2.0435405665377642E-2</v>
      </c>
      <c r="L1034" s="8">
        <v>605551.36940002441</v>
      </c>
      <c r="M1034" s="12">
        <f t="shared" si="101"/>
        <v>5.0454240625354366E-3</v>
      </c>
    </row>
    <row r="1035" spans="1:13" ht="15.6" x14ac:dyDescent="0.3">
      <c r="A1035" s="7">
        <v>45363</v>
      </c>
      <c r="B1035" s="8">
        <v>1534.72</v>
      </c>
      <c r="C1035" s="8">
        <f t="shared" si="96"/>
        <v>-1.1452495974235087E-2</v>
      </c>
      <c r="D1035" s="8">
        <v>88.44</v>
      </c>
      <c r="E1035" s="8">
        <f t="shared" si="97"/>
        <v>-7.0730885820140957E-3</v>
      </c>
      <c r="F1035" s="8">
        <v>359</v>
      </c>
      <c r="G1035" s="8">
        <f t="shared" si="98"/>
        <v>-1.363042087401622E-3</v>
      </c>
      <c r="H1035" s="8">
        <v>7480</v>
      </c>
      <c r="I1035" s="8">
        <f t="shared" si="99"/>
        <v>-1.2902212656230056E-2</v>
      </c>
      <c r="J1035" s="8">
        <v>504.8</v>
      </c>
      <c r="K1035" s="8">
        <f t="shared" si="100"/>
        <v>-2.8894617367550376E-2</v>
      </c>
      <c r="L1035" s="8">
        <v>602103.47915527225</v>
      </c>
      <c r="M1035" s="12">
        <f t="shared" si="101"/>
        <v>-5.6938030677204342E-3</v>
      </c>
    </row>
    <row r="1036" spans="1:13" ht="15.6" x14ac:dyDescent="0.3">
      <c r="A1036" s="7">
        <v>45364</v>
      </c>
      <c r="B1036" s="8">
        <v>1527.42</v>
      </c>
      <c r="C1036" s="8">
        <f t="shared" si="96"/>
        <v>-4.7565679733110626E-3</v>
      </c>
      <c r="D1036" s="8">
        <v>85.55</v>
      </c>
      <c r="E1036" s="8">
        <f t="shared" si="97"/>
        <v>-3.2677521483491637E-2</v>
      </c>
      <c r="F1036" s="8">
        <v>353</v>
      </c>
      <c r="G1036" s="8">
        <f t="shared" si="98"/>
        <v>-1.6713091922005572E-2</v>
      </c>
      <c r="H1036" s="8">
        <v>7430.88</v>
      </c>
      <c r="I1036" s="8">
        <f t="shared" si="99"/>
        <v>-6.566844919786082E-3</v>
      </c>
      <c r="J1036" s="8">
        <v>505.13</v>
      </c>
      <c r="K1036" s="8">
        <f t="shared" si="100"/>
        <v>6.5372424722659288E-4</v>
      </c>
      <c r="L1036" s="8">
        <v>606283.97933837771</v>
      </c>
      <c r="M1036" s="12">
        <f t="shared" si="101"/>
        <v>6.9431589881701859E-3</v>
      </c>
    </row>
    <row r="1037" spans="1:13" ht="15.6" x14ac:dyDescent="0.3">
      <c r="A1037" s="7">
        <v>45365</v>
      </c>
      <c r="B1037" s="8">
        <v>1534.62</v>
      </c>
      <c r="C1037" s="8">
        <f t="shared" si="96"/>
        <v>4.7138311662802751E-3</v>
      </c>
      <c r="D1037" s="8">
        <v>89.18</v>
      </c>
      <c r="E1037" s="8">
        <f t="shared" si="97"/>
        <v>4.2431326709526707E-2</v>
      </c>
      <c r="F1037" s="8">
        <v>357.5</v>
      </c>
      <c r="G1037" s="8">
        <f t="shared" si="98"/>
        <v>1.2747875354107648E-2</v>
      </c>
      <c r="H1037" s="8">
        <v>7500</v>
      </c>
      <c r="I1037" s="8">
        <f t="shared" si="99"/>
        <v>9.3017246947871435E-3</v>
      </c>
      <c r="J1037" s="8">
        <v>530.29999999999995</v>
      </c>
      <c r="K1037" s="8">
        <f t="shared" si="100"/>
        <v>4.9828756953655413E-2</v>
      </c>
      <c r="L1037" s="8">
        <v>602395.5</v>
      </c>
      <c r="M1037" s="12">
        <f t="shared" si="101"/>
        <v>-6.4136270640387247E-3</v>
      </c>
    </row>
    <row r="1038" spans="1:13" ht="15.6" x14ac:dyDescent="0.3">
      <c r="A1038" s="7">
        <v>45366</v>
      </c>
      <c r="B1038" s="8">
        <v>1556.48</v>
      </c>
      <c r="C1038" s="8">
        <f t="shared" si="96"/>
        <v>1.4244568688014055E-2</v>
      </c>
      <c r="D1038" s="8">
        <v>83.34</v>
      </c>
      <c r="E1038" s="8">
        <f t="shared" si="97"/>
        <v>-6.5485534873290008E-2</v>
      </c>
      <c r="F1038" s="8">
        <v>354</v>
      </c>
      <c r="G1038" s="8">
        <f t="shared" si="98"/>
        <v>-9.7902097902097911E-3</v>
      </c>
      <c r="H1038" s="8">
        <v>7450.293333333334</v>
      </c>
      <c r="I1038" s="8">
        <f t="shared" si="99"/>
        <v>-6.6275555555554699E-3</v>
      </c>
      <c r="J1038" s="8">
        <v>519.48</v>
      </c>
      <c r="K1038" s="8">
        <f t="shared" si="100"/>
        <v>-2.04035451631151E-2</v>
      </c>
      <c r="L1038" s="8">
        <v>600808.06359863281</v>
      </c>
      <c r="M1038" s="12">
        <f t="shared" si="101"/>
        <v>-2.6352062745607953E-3</v>
      </c>
    </row>
    <row r="1039" spans="1:13" ht="15.6" x14ac:dyDescent="0.3">
      <c r="A1039" s="7">
        <v>45369</v>
      </c>
      <c r="B1039" s="8">
        <v>1547.22</v>
      </c>
      <c r="C1039" s="8">
        <f t="shared" si="96"/>
        <v>-5.9493215460526255E-3</v>
      </c>
      <c r="D1039" s="8">
        <v>83.34</v>
      </c>
      <c r="E1039" s="8">
        <f t="shared" si="97"/>
        <v>0</v>
      </c>
      <c r="F1039" s="8">
        <v>359.48</v>
      </c>
      <c r="G1039" s="8">
        <f t="shared" si="98"/>
        <v>1.5480225988700616E-2</v>
      </c>
      <c r="H1039" s="8">
        <v>7470.0733333333337</v>
      </c>
      <c r="I1039" s="8">
        <f t="shared" si="99"/>
        <v>2.6549290229288167E-3</v>
      </c>
      <c r="J1039" s="8">
        <v>520</v>
      </c>
      <c r="K1039" s="8">
        <f t="shared" si="100"/>
        <v>1.0010010010009659E-3</v>
      </c>
      <c r="L1039" s="8">
        <v>600677.75151360035</v>
      </c>
      <c r="M1039" s="12">
        <f t="shared" si="101"/>
        <v>-2.1689470053370903E-4</v>
      </c>
    </row>
    <row r="1040" spans="1:13" ht="15.6" x14ac:dyDescent="0.3">
      <c r="A1040" s="7">
        <v>45370</v>
      </c>
      <c r="B1040" s="8">
        <v>1595.8</v>
      </c>
      <c r="C1040" s="8">
        <f t="shared" si="96"/>
        <v>3.1398249764092973E-2</v>
      </c>
      <c r="D1040" s="8">
        <v>85.85</v>
      </c>
      <c r="E1040" s="8">
        <f t="shared" si="97"/>
        <v>3.0117590592752468E-2</v>
      </c>
      <c r="F1040" s="8">
        <v>353</v>
      </c>
      <c r="G1040" s="8">
        <f t="shared" si="98"/>
        <v>-1.8026037609880988E-2</v>
      </c>
      <c r="H1040" s="8">
        <v>7420</v>
      </c>
      <c r="I1040" s="8">
        <f t="shared" si="99"/>
        <v>-6.703191668801161E-3</v>
      </c>
      <c r="J1040" s="8">
        <v>523.67999999999995</v>
      </c>
      <c r="K1040" s="8">
        <f t="shared" si="100"/>
        <v>7.0769230769229807E-3</v>
      </c>
      <c r="L1040" s="8">
        <v>600421.77491821349</v>
      </c>
      <c r="M1040" s="12">
        <f t="shared" si="101"/>
        <v>-4.261462901561571E-4</v>
      </c>
    </row>
    <row r="1041" spans="1:13" ht="15.6" x14ac:dyDescent="0.3">
      <c r="A1041" s="7">
        <v>45371</v>
      </c>
      <c r="B1041" s="8">
        <v>1589.92</v>
      </c>
      <c r="C1041" s="8">
        <f t="shared" si="96"/>
        <v>-3.68467226469475E-3</v>
      </c>
      <c r="D1041" s="8">
        <v>85.85</v>
      </c>
      <c r="E1041" s="8">
        <f t="shared" si="97"/>
        <v>0</v>
      </c>
      <c r="F1041" s="8">
        <v>345.61</v>
      </c>
      <c r="G1041" s="8">
        <f t="shared" si="98"/>
        <v>-2.0934844192634524E-2</v>
      </c>
      <c r="H1041" s="8">
        <v>7510</v>
      </c>
      <c r="I1041" s="8">
        <f t="shared" si="99"/>
        <v>1.2129380053908356E-2</v>
      </c>
      <c r="J1041" s="8">
        <v>552.76</v>
      </c>
      <c r="K1041" s="8">
        <f t="shared" si="100"/>
        <v>5.5530094714329445E-2</v>
      </c>
      <c r="L1041" s="8">
        <v>600867.25414916873</v>
      </c>
      <c r="M1041" s="12">
        <f t="shared" si="101"/>
        <v>7.4194382942877795E-4</v>
      </c>
    </row>
    <row r="1042" spans="1:13" ht="15.6" x14ac:dyDescent="0.3">
      <c r="A1042" s="7">
        <v>45372</v>
      </c>
      <c r="B1042" s="8">
        <v>1587.41</v>
      </c>
      <c r="C1042" s="8">
        <f t="shared" si="96"/>
        <v>-1.5786957834356388E-3</v>
      </c>
      <c r="D1042" s="8">
        <v>85.85</v>
      </c>
      <c r="E1042" s="8">
        <f t="shared" si="97"/>
        <v>0</v>
      </c>
      <c r="F1042" s="8">
        <v>345</v>
      </c>
      <c r="G1042" s="8">
        <f t="shared" si="98"/>
        <v>-1.7649952258326253E-3</v>
      </c>
      <c r="H1042" s="8">
        <v>7382.5</v>
      </c>
      <c r="I1042" s="8">
        <f t="shared" si="99"/>
        <v>-1.6977363515312916E-2</v>
      </c>
      <c r="J1042" s="8">
        <v>546.54999999999995</v>
      </c>
      <c r="K1042" s="8">
        <f t="shared" si="100"/>
        <v>-1.1234532165858667E-2</v>
      </c>
      <c r="L1042" s="8">
        <v>606707.1728515625</v>
      </c>
      <c r="M1042" s="12">
        <f t="shared" si="101"/>
        <v>9.7191495493678167E-3</v>
      </c>
    </row>
    <row r="1043" spans="1:13" ht="15.6" x14ac:dyDescent="0.3">
      <c r="A1043" s="7">
        <v>45373</v>
      </c>
      <c r="B1043" s="8">
        <v>1590.78</v>
      </c>
      <c r="C1043" s="8">
        <f t="shared" si="96"/>
        <v>2.1229550021732825E-3</v>
      </c>
      <c r="D1043" s="8">
        <v>85.85</v>
      </c>
      <c r="E1043" s="8">
        <f t="shared" si="97"/>
        <v>0</v>
      </c>
      <c r="F1043" s="8">
        <v>340.07</v>
      </c>
      <c r="G1043" s="8">
        <f t="shared" si="98"/>
        <v>-1.4289855072463787E-2</v>
      </c>
      <c r="H1043" s="8">
        <v>7200</v>
      </c>
      <c r="I1043" s="8">
        <f t="shared" si="99"/>
        <v>-2.4720623095157466E-2</v>
      </c>
      <c r="J1043" s="8">
        <v>550.04</v>
      </c>
      <c r="K1043" s="8">
        <f t="shared" si="100"/>
        <v>6.3855091025523912E-3</v>
      </c>
      <c r="L1043" s="8">
        <v>597486.49020521343</v>
      </c>
      <c r="M1043" s="12">
        <f t="shared" si="101"/>
        <v>-1.5197912698165863E-2</v>
      </c>
    </row>
    <row r="1044" spans="1:13" ht="15.6" x14ac:dyDescent="0.3">
      <c r="A1044" s="7">
        <v>45376</v>
      </c>
      <c r="B1044" s="8">
        <v>1587.02</v>
      </c>
      <c r="C1044" s="8">
        <f t="shared" si="96"/>
        <v>-2.3636203623379668E-3</v>
      </c>
      <c r="D1044" s="8">
        <v>85.63</v>
      </c>
      <c r="E1044" s="8">
        <f t="shared" si="97"/>
        <v>-2.5626092020966671E-3</v>
      </c>
      <c r="F1044" s="8">
        <v>339.95</v>
      </c>
      <c r="G1044" s="8">
        <f t="shared" si="98"/>
        <v>-3.5286852706796999E-4</v>
      </c>
      <c r="H1044" s="8">
        <v>7400</v>
      </c>
      <c r="I1044" s="8">
        <f t="shared" si="99"/>
        <v>2.7777777777777776E-2</v>
      </c>
      <c r="J1044" s="8">
        <v>542.91999999999996</v>
      </c>
      <c r="K1044" s="8">
        <f t="shared" si="100"/>
        <v>-1.2944513126318094E-2</v>
      </c>
      <c r="L1044" s="8">
        <v>601074.36748688668</v>
      </c>
      <c r="M1044" s="12">
        <f t="shared" si="101"/>
        <v>6.0049513093441758E-3</v>
      </c>
    </row>
    <row r="1045" spans="1:13" ht="15.6" x14ac:dyDescent="0.3">
      <c r="A1045" s="7">
        <v>45377</v>
      </c>
      <c r="B1045" s="8">
        <v>1587.25</v>
      </c>
      <c r="C1045" s="8">
        <f t="shared" si="96"/>
        <v>1.4492570982093371E-4</v>
      </c>
      <c r="D1045" s="8">
        <v>85.84</v>
      </c>
      <c r="E1045" s="8">
        <f t="shared" si="97"/>
        <v>2.4524115380124721E-3</v>
      </c>
      <c r="F1045" s="8">
        <v>340.38</v>
      </c>
      <c r="G1045" s="8">
        <f t="shared" si="98"/>
        <v>1.2648918958670593E-3</v>
      </c>
      <c r="H1045" s="8">
        <v>7458.8325000000004</v>
      </c>
      <c r="I1045" s="8">
        <f t="shared" si="99"/>
        <v>7.9503378378378963E-3</v>
      </c>
      <c r="J1045" s="8">
        <v>542.51</v>
      </c>
      <c r="K1045" s="8">
        <f t="shared" si="100"/>
        <v>-7.5517571649592614E-4</v>
      </c>
      <c r="L1045" s="8">
        <v>604381.68057128787</v>
      </c>
      <c r="M1045" s="12">
        <f t="shared" si="101"/>
        <v>5.5023359226399624E-3</v>
      </c>
    </row>
    <row r="1046" spans="1:13" ht="15.6" x14ac:dyDescent="0.3">
      <c r="A1046" s="7">
        <v>45378</v>
      </c>
      <c r="B1046" s="8">
        <v>1587</v>
      </c>
      <c r="C1046" s="8">
        <f t="shared" si="96"/>
        <v>-1.5750511891636477E-4</v>
      </c>
      <c r="D1046" s="8">
        <v>92.05</v>
      </c>
      <c r="E1046" s="8">
        <f t="shared" si="97"/>
        <v>7.2343895619757612E-2</v>
      </c>
      <c r="F1046" s="8">
        <v>348.64</v>
      </c>
      <c r="G1046" s="8">
        <f t="shared" si="98"/>
        <v>2.4266995710676278E-2</v>
      </c>
      <c r="H1046" s="8">
        <v>7635</v>
      </c>
      <c r="I1046" s="8">
        <f t="shared" si="99"/>
        <v>2.3618642729944607E-2</v>
      </c>
      <c r="J1046" s="8">
        <v>549.16</v>
      </c>
      <c r="K1046" s="8">
        <f t="shared" si="100"/>
        <v>1.2257838565187697E-2</v>
      </c>
      <c r="L1046" s="8">
        <v>606796.22705078125</v>
      </c>
      <c r="M1046" s="12">
        <f t="shared" si="101"/>
        <v>3.9950689392356251E-3</v>
      </c>
    </row>
    <row r="1047" spans="1:13" ht="15.6" x14ac:dyDescent="0.3">
      <c r="A1047" s="7">
        <v>45379</v>
      </c>
      <c r="B1047" s="8">
        <v>1587.35</v>
      </c>
      <c r="C1047" s="8">
        <f t="shared" si="96"/>
        <v>2.2054190296150539E-4</v>
      </c>
      <c r="D1047" s="8">
        <v>98.51</v>
      </c>
      <c r="E1047" s="8">
        <f t="shared" si="97"/>
        <v>7.0179250407387372E-2</v>
      </c>
      <c r="F1047" s="8">
        <v>359.86</v>
      </c>
      <c r="G1047" s="8">
        <f t="shared" si="98"/>
        <v>3.2182193666819722E-2</v>
      </c>
      <c r="H1047" s="8">
        <v>7600.33</v>
      </c>
      <c r="I1047" s="8">
        <f t="shared" si="99"/>
        <v>-4.5409299279633364E-3</v>
      </c>
      <c r="J1047" s="8">
        <v>551.02</v>
      </c>
      <c r="K1047" s="8">
        <f t="shared" si="100"/>
        <v>3.386991040862433E-3</v>
      </c>
      <c r="L1047" s="8">
        <v>615328.47290039063</v>
      </c>
      <c r="M1047" s="12">
        <f t="shared" si="101"/>
        <v>1.4061138598502415E-2</v>
      </c>
    </row>
    <row r="1048" spans="1:13" ht="15.6" x14ac:dyDescent="0.3">
      <c r="A1048" s="7">
        <v>45383</v>
      </c>
      <c r="B1048" s="8">
        <v>1583.26</v>
      </c>
      <c r="C1048" s="8">
        <f t="shared" si="96"/>
        <v>-2.5766214130468505E-3</v>
      </c>
      <c r="D1048" s="8">
        <v>98.12</v>
      </c>
      <c r="E1048" s="8">
        <f t="shared" si="97"/>
        <v>-3.9589889351334942E-3</v>
      </c>
      <c r="F1048" s="8">
        <v>369.38</v>
      </c>
      <c r="G1048" s="8">
        <f t="shared" si="98"/>
        <v>2.6454732395931699E-2</v>
      </c>
      <c r="H1048" s="8">
        <v>7608.9974999999986</v>
      </c>
      <c r="I1048" s="8">
        <f t="shared" si="99"/>
        <v>1.140411008469192E-3</v>
      </c>
      <c r="J1048" s="8">
        <v>544.79999999999995</v>
      </c>
      <c r="K1048" s="8">
        <f t="shared" si="100"/>
        <v>-1.1288156509745613E-2</v>
      </c>
      <c r="L1048" s="8">
        <v>617502.16831970215</v>
      </c>
      <c r="M1048" s="12">
        <f t="shared" si="101"/>
        <v>3.5325773388409434E-3</v>
      </c>
    </row>
    <row r="1049" spans="1:13" ht="15.6" x14ac:dyDescent="0.3">
      <c r="A1049" s="7">
        <v>45384</v>
      </c>
      <c r="B1049" s="8">
        <v>1566.15</v>
      </c>
      <c r="C1049" s="8">
        <f t="shared" si="96"/>
        <v>-1.080681631570298E-2</v>
      </c>
      <c r="D1049" s="8">
        <v>96.1</v>
      </c>
      <c r="E1049" s="8">
        <f t="shared" si="97"/>
        <v>-2.0587036282103649E-2</v>
      </c>
      <c r="F1049" s="8">
        <v>391.49</v>
      </c>
      <c r="G1049" s="8">
        <f t="shared" si="98"/>
        <v>5.9857057772483659E-2</v>
      </c>
      <c r="H1049" s="8">
        <v>7597.850833333333</v>
      </c>
      <c r="I1049" s="8">
        <f t="shared" si="99"/>
        <v>-1.4649323602308486E-3</v>
      </c>
      <c r="J1049" s="8">
        <v>535.92999999999995</v>
      </c>
      <c r="K1049" s="8">
        <f t="shared" si="100"/>
        <v>-1.6281204111600597E-2</v>
      </c>
      <c r="L1049" s="8">
        <v>627540.52239990234</v>
      </c>
      <c r="M1049" s="12">
        <f t="shared" si="101"/>
        <v>1.6256386771103602E-2</v>
      </c>
    </row>
    <row r="1050" spans="1:13" ht="15.6" x14ac:dyDescent="0.3">
      <c r="A1050" s="7">
        <v>45385</v>
      </c>
      <c r="B1050" s="8">
        <v>1587.52</v>
      </c>
      <c r="C1050" s="8">
        <f t="shared" si="96"/>
        <v>1.364492545413906E-2</v>
      </c>
      <c r="D1050" s="8">
        <v>96.1</v>
      </c>
      <c r="E1050" s="8">
        <f t="shared" si="97"/>
        <v>0</v>
      </c>
      <c r="F1050" s="8">
        <v>394.99</v>
      </c>
      <c r="G1050" s="8">
        <f t="shared" si="98"/>
        <v>8.9402028148867149E-3</v>
      </c>
      <c r="H1050" s="8">
        <v>7591.2461111111106</v>
      </c>
      <c r="I1050" s="8">
        <f t="shared" si="99"/>
        <v>-8.692882194062118E-4</v>
      </c>
      <c r="J1050" s="8">
        <v>537.11</v>
      </c>
      <c r="K1050" s="8">
        <f t="shared" si="100"/>
        <v>2.2017800832199426E-3</v>
      </c>
      <c r="L1050" s="8">
        <v>634042.93297424912</v>
      </c>
      <c r="M1050" s="12">
        <f t="shared" si="101"/>
        <v>1.0361738154342003E-2</v>
      </c>
    </row>
    <row r="1051" spans="1:13" ht="15.6" x14ac:dyDescent="0.3">
      <c r="A1051" s="7">
        <v>45386</v>
      </c>
      <c r="B1051" s="8">
        <v>1587</v>
      </c>
      <c r="C1051" s="8">
        <f t="shared" si="96"/>
        <v>-3.2755492844183494E-4</v>
      </c>
      <c r="D1051" s="8">
        <v>95.79</v>
      </c>
      <c r="E1051" s="8">
        <f t="shared" si="97"/>
        <v>-3.2258064516127792E-3</v>
      </c>
      <c r="F1051" s="8">
        <v>404.5</v>
      </c>
      <c r="G1051" s="8">
        <f t="shared" si="98"/>
        <v>2.4076558900225298E-2</v>
      </c>
      <c r="H1051" s="8">
        <v>7566.89</v>
      </c>
      <c r="I1051" s="8">
        <f t="shared" si="99"/>
        <v>-3.2084470394736489E-3</v>
      </c>
      <c r="J1051" s="8">
        <v>539.11</v>
      </c>
      <c r="K1051" s="8">
        <f t="shared" si="100"/>
        <v>3.7236320306827278E-3</v>
      </c>
      <c r="L1051" s="8">
        <v>635142.01354980469</v>
      </c>
      <c r="M1051" s="12">
        <f t="shared" si="101"/>
        <v>1.7334481915914687E-3</v>
      </c>
    </row>
    <row r="1052" spans="1:13" ht="15.6" x14ac:dyDescent="0.3">
      <c r="A1052" s="7">
        <v>45390</v>
      </c>
      <c r="B1052" s="8">
        <v>1591.38</v>
      </c>
      <c r="C1052" s="8">
        <f t="shared" si="96"/>
        <v>2.759924385633339E-3</v>
      </c>
      <c r="D1052" s="8">
        <v>95.02</v>
      </c>
      <c r="E1052" s="8">
        <f t="shared" si="97"/>
        <v>-8.0384173713332306E-3</v>
      </c>
      <c r="F1052" s="8">
        <v>407.94</v>
      </c>
      <c r="G1052" s="8">
        <f t="shared" si="98"/>
        <v>8.5043263288009825E-3</v>
      </c>
      <c r="H1052" s="8">
        <v>7561.0453703703706</v>
      </c>
      <c r="I1052" s="8">
        <f t="shared" si="99"/>
        <v>-7.723952151583686E-4</v>
      </c>
      <c r="J1052" s="8">
        <v>539</v>
      </c>
      <c r="K1052" s="8">
        <f t="shared" si="100"/>
        <v>-2.0403999183842562E-4</v>
      </c>
      <c r="L1052" s="8">
        <v>644267.16908286512</v>
      </c>
      <c r="M1052" s="12">
        <f t="shared" si="101"/>
        <v>1.4367110564864061E-2</v>
      </c>
    </row>
    <row r="1053" spans="1:13" ht="15.6" x14ac:dyDescent="0.3">
      <c r="A1053" s="7">
        <v>45391</v>
      </c>
      <c r="B1053" s="8">
        <v>1588.34</v>
      </c>
      <c r="C1053" s="8">
        <f t="shared" si="96"/>
        <v>-1.9102916965150942E-3</v>
      </c>
      <c r="D1053" s="8">
        <v>97.95</v>
      </c>
      <c r="E1053" s="8">
        <f t="shared" si="97"/>
        <v>3.0835613555041119E-2</v>
      </c>
      <c r="F1053" s="8">
        <v>402</v>
      </c>
      <c r="G1053" s="8">
        <f t="shared" si="98"/>
        <v>-1.4560964847771725E-2</v>
      </c>
      <c r="H1053" s="8">
        <v>7544.4838425925927</v>
      </c>
      <c r="I1053" s="8">
        <f t="shared" si="99"/>
        <v>-2.1903754000310452E-3</v>
      </c>
      <c r="J1053" s="8">
        <v>536.58000000000004</v>
      </c>
      <c r="K1053" s="8">
        <f t="shared" si="100"/>
        <v>-4.4897959183672707E-3</v>
      </c>
      <c r="L1053" s="8">
        <v>646875.08633422852</v>
      </c>
      <c r="M1053" s="12">
        <f t="shared" si="101"/>
        <v>4.0478816498997613E-3</v>
      </c>
    </row>
    <row r="1054" spans="1:13" ht="15.6" x14ac:dyDescent="0.3">
      <c r="A1054" s="7">
        <v>45397</v>
      </c>
      <c r="B1054" s="8">
        <v>1595.84</v>
      </c>
      <c r="C1054" s="8">
        <f t="shared" si="96"/>
        <v>4.7219109258722948E-3</v>
      </c>
      <c r="D1054" s="8">
        <v>95.86</v>
      </c>
      <c r="E1054" s="8">
        <f t="shared" si="97"/>
        <v>-2.1337417049515094E-2</v>
      </c>
      <c r="F1054" s="8">
        <v>391.94</v>
      </c>
      <c r="G1054" s="8">
        <f t="shared" si="98"/>
        <v>-2.5024875621890551E-2</v>
      </c>
      <c r="H1054" s="8">
        <v>7525</v>
      </c>
      <c r="I1054" s="8">
        <f t="shared" si="99"/>
        <v>-2.582528241706366E-3</v>
      </c>
      <c r="J1054" s="8">
        <v>538.29</v>
      </c>
      <c r="K1054" s="8">
        <f t="shared" si="100"/>
        <v>3.1868500503185408E-3</v>
      </c>
      <c r="L1054" s="8">
        <v>652495.71081803739</v>
      </c>
      <c r="M1054" s="12">
        <f t="shared" si="101"/>
        <v>8.6888869312626484E-3</v>
      </c>
    </row>
    <row r="1055" spans="1:13" ht="15.6" x14ac:dyDescent="0.3">
      <c r="A1055" s="7">
        <v>45398</v>
      </c>
      <c r="B1055" s="8">
        <v>1587.07</v>
      </c>
      <c r="C1055" s="8">
        <f t="shared" si="96"/>
        <v>-5.4955383998395715E-3</v>
      </c>
      <c r="D1055" s="8">
        <v>97.8</v>
      </c>
      <c r="E1055" s="8">
        <f t="shared" si="97"/>
        <v>2.0237846860004148E-2</v>
      </c>
      <c r="F1055" s="8">
        <v>392.38</v>
      </c>
      <c r="G1055" s="8">
        <f t="shared" si="98"/>
        <v>1.1226208093075413E-3</v>
      </c>
      <c r="H1055" s="8">
        <v>7525</v>
      </c>
      <c r="I1055" s="8">
        <f t="shared" si="99"/>
        <v>0</v>
      </c>
      <c r="J1055" s="8">
        <v>532.82000000000005</v>
      </c>
      <c r="K1055" s="8">
        <f t="shared" si="100"/>
        <v>-1.0161808690482665E-2</v>
      </c>
      <c r="L1055" s="8">
        <v>663686.10814697295</v>
      </c>
      <c r="M1055" s="12">
        <f t="shared" si="101"/>
        <v>1.7150146956377847E-2</v>
      </c>
    </row>
    <row r="1056" spans="1:13" ht="15.6" x14ac:dyDescent="0.3">
      <c r="A1056" s="7">
        <v>45399</v>
      </c>
      <c r="B1056" s="8">
        <v>1587.01</v>
      </c>
      <c r="C1056" s="8">
        <f t="shared" si="96"/>
        <v>-3.7805515824724448E-5</v>
      </c>
      <c r="D1056" s="8">
        <v>94.5</v>
      </c>
      <c r="E1056" s="8">
        <f t="shared" si="97"/>
        <v>-3.374233128834353E-2</v>
      </c>
      <c r="F1056" s="8">
        <v>390.58</v>
      </c>
      <c r="G1056" s="8">
        <f t="shared" si="98"/>
        <v>-4.5873897752179297E-3</v>
      </c>
      <c r="H1056" s="8">
        <v>7600</v>
      </c>
      <c r="I1056" s="8">
        <f t="shared" si="99"/>
        <v>9.9667774086378731E-3</v>
      </c>
      <c r="J1056" s="8">
        <v>532.16</v>
      </c>
      <c r="K1056" s="8">
        <f t="shared" si="100"/>
        <v>-1.2386922412823877E-3</v>
      </c>
      <c r="L1056" s="8">
        <v>659332.58642578125</v>
      </c>
      <c r="M1056" s="12">
        <f t="shared" si="101"/>
        <v>-6.5596095319018178E-3</v>
      </c>
    </row>
    <row r="1057" spans="1:13" ht="15.6" x14ac:dyDescent="0.3">
      <c r="A1057" s="7">
        <v>45400</v>
      </c>
      <c r="B1057" s="8">
        <v>1581.83</v>
      </c>
      <c r="C1057" s="8">
        <f t="shared" si="96"/>
        <v>-3.2639995967259586E-3</v>
      </c>
      <c r="D1057" s="8">
        <v>96.59</v>
      </c>
      <c r="E1057" s="8">
        <f t="shared" si="97"/>
        <v>2.2116402116402152E-2</v>
      </c>
      <c r="F1057" s="8">
        <v>401.83</v>
      </c>
      <c r="G1057" s="8">
        <f t="shared" si="98"/>
        <v>2.8803318142249987E-2</v>
      </c>
      <c r="H1057" s="8">
        <v>7547.5</v>
      </c>
      <c r="I1057" s="8">
        <f t="shared" si="99"/>
        <v>-6.9078947368421051E-3</v>
      </c>
      <c r="J1057" s="8">
        <v>532.42999999999995</v>
      </c>
      <c r="K1057" s="8">
        <f t="shared" si="100"/>
        <v>5.0736620565240123E-4</v>
      </c>
      <c r="L1057" s="8">
        <v>657793.98926353455</v>
      </c>
      <c r="M1057" s="12">
        <f t="shared" si="101"/>
        <v>-2.333567601424624E-3</v>
      </c>
    </row>
    <row r="1058" spans="1:13" ht="15.6" x14ac:dyDescent="0.3">
      <c r="A1058" s="7">
        <v>45401</v>
      </c>
      <c r="B1058" s="8">
        <v>1580.83</v>
      </c>
      <c r="C1058" s="8">
        <f t="shared" si="96"/>
        <v>-6.3217918486815905E-4</v>
      </c>
      <c r="D1058" s="8">
        <v>92.52</v>
      </c>
      <c r="E1058" s="8">
        <f t="shared" si="97"/>
        <v>-4.2136867170514618E-2</v>
      </c>
      <c r="F1058" s="8">
        <v>402.55</v>
      </c>
      <c r="G1058" s="8">
        <f t="shared" si="98"/>
        <v>1.7918025035463438E-3</v>
      </c>
      <c r="H1058" s="8">
        <v>7600</v>
      </c>
      <c r="I1058" s="8">
        <f t="shared" si="99"/>
        <v>6.9559456773766147E-3</v>
      </c>
      <c r="J1058" s="8">
        <v>501.12</v>
      </c>
      <c r="K1058" s="8">
        <f t="shared" si="100"/>
        <v>-5.8805852412523618E-2</v>
      </c>
      <c r="L1058" s="8">
        <v>666755.1728515625</v>
      </c>
      <c r="M1058" s="12">
        <f t="shared" si="101"/>
        <v>1.362308524293584E-2</v>
      </c>
    </row>
    <row r="1059" spans="1:13" ht="15.6" x14ac:dyDescent="0.3">
      <c r="A1059" s="7">
        <v>45404</v>
      </c>
      <c r="B1059" s="8">
        <v>1587.01</v>
      </c>
      <c r="C1059" s="8">
        <f t="shared" si="96"/>
        <v>3.9093387650791442E-3</v>
      </c>
      <c r="D1059" s="8">
        <v>91.29</v>
      </c>
      <c r="E1059" s="8">
        <f t="shared" si="97"/>
        <v>-1.3294422827496648E-2</v>
      </c>
      <c r="F1059" s="8">
        <v>415.61</v>
      </c>
      <c r="G1059" s="8">
        <f t="shared" si="98"/>
        <v>3.2443174760899272E-2</v>
      </c>
      <c r="H1059" s="8">
        <v>7652.01</v>
      </c>
      <c r="I1059" s="8">
        <f t="shared" si="99"/>
        <v>6.843421052631608E-3</v>
      </c>
      <c r="J1059" s="8">
        <v>504.63</v>
      </c>
      <c r="K1059" s="8">
        <f t="shared" si="100"/>
        <v>7.0043103448275681E-3</v>
      </c>
      <c r="L1059" s="8">
        <v>644140.06092191488</v>
      </c>
      <c r="M1059" s="12">
        <f t="shared" si="101"/>
        <v>-3.3918164943404723E-2</v>
      </c>
    </row>
    <row r="1060" spans="1:13" ht="15.6" x14ac:dyDescent="0.3">
      <c r="A1060" s="7">
        <v>45405</v>
      </c>
      <c r="B1060" s="8">
        <v>1586.6</v>
      </c>
      <c r="C1060" s="8">
        <f t="shared" si="96"/>
        <v>-2.5834745842816481E-4</v>
      </c>
      <c r="D1060" s="8">
        <v>95.96</v>
      </c>
      <c r="E1060" s="8">
        <f t="shared" si="97"/>
        <v>5.1155657793843651E-2</v>
      </c>
      <c r="F1060" s="8">
        <v>407.33</v>
      </c>
      <c r="G1060" s="8">
        <f t="shared" si="98"/>
        <v>-1.9922523519645893E-2</v>
      </c>
      <c r="H1060" s="8">
        <v>7680.36</v>
      </c>
      <c r="I1060" s="8">
        <f t="shared" si="99"/>
        <v>3.7049089062872963E-3</v>
      </c>
      <c r="J1060" s="8">
        <v>502.89</v>
      </c>
      <c r="K1060" s="8">
        <f t="shared" si="100"/>
        <v>-3.448070863801219E-3</v>
      </c>
      <c r="L1060" s="8">
        <v>647449.72721130401</v>
      </c>
      <c r="M1060" s="12">
        <f t="shared" si="101"/>
        <v>5.1381159008371995E-3</v>
      </c>
    </row>
    <row r="1061" spans="1:13" ht="15.6" x14ac:dyDescent="0.3">
      <c r="A1061" s="7">
        <v>45406</v>
      </c>
      <c r="B1061" s="8">
        <v>1587</v>
      </c>
      <c r="C1061" s="8">
        <f t="shared" si="96"/>
        <v>2.5211143325355539E-4</v>
      </c>
      <c r="D1061" s="8">
        <v>96.12</v>
      </c>
      <c r="E1061" s="8">
        <f t="shared" si="97"/>
        <v>1.6673614005836891E-3</v>
      </c>
      <c r="F1061" s="8">
        <v>409.43</v>
      </c>
      <c r="G1061" s="8">
        <f t="shared" si="98"/>
        <v>5.1555250042963265E-3</v>
      </c>
      <c r="H1061" s="8">
        <v>7706</v>
      </c>
      <c r="I1061" s="8">
        <f t="shared" si="99"/>
        <v>3.3383851798614033E-3</v>
      </c>
      <c r="J1061" s="8">
        <v>506.4</v>
      </c>
      <c r="K1061" s="8">
        <f t="shared" si="100"/>
        <v>6.9796575791922508E-3</v>
      </c>
      <c r="L1061" s="8">
        <v>646559.66081237793</v>
      </c>
      <c r="M1061" s="12">
        <f t="shared" si="101"/>
        <v>-1.374726656785808E-3</v>
      </c>
    </row>
    <row r="1062" spans="1:13" ht="15.6" x14ac:dyDescent="0.3">
      <c r="A1062" s="7">
        <v>45407</v>
      </c>
      <c r="B1062" s="8">
        <v>1587.61</v>
      </c>
      <c r="C1062" s="8">
        <f t="shared" si="96"/>
        <v>3.8437303087580335E-4</v>
      </c>
      <c r="D1062" s="8">
        <v>97.63</v>
      </c>
      <c r="E1062" s="8">
        <f t="shared" si="97"/>
        <v>1.570952975447348E-2</v>
      </c>
      <c r="F1062" s="8">
        <v>403.49</v>
      </c>
      <c r="G1062" s="8">
        <f t="shared" si="98"/>
        <v>-1.450797450113572E-2</v>
      </c>
      <c r="H1062" s="8">
        <v>7690.87</v>
      </c>
      <c r="I1062" s="8">
        <f t="shared" si="99"/>
        <v>-1.963405138852856E-3</v>
      </c>
      <c r="J1062" s="8">
        <v>492.61</v>
      </c>
      <c r="K1062" s="8">
        <f t="shared" si="100"/>
        <v>-2.7231437598736107E-2</v>
      </c>
      <c r="L1062" s="8">
        <v>647684.41357421875</v>
      </c>
      <c r="M1062" s="12">
        <f t="shared" si="101"/>
        <v>1.7395962507583767E-3</v>
      </c>
    </row>
    <row r="1063" spans="1:13" ht="15.6" x14ac:dyDescent="0.3">
      <c r="A1063" s="7">
        <v>45408</v>
      </c>
      <c r="B1063" s="8">
        <v>1590.54</v>
      </c>
      <c r="C1063" s="8">
        <f t="shared" si="96"/>
        <v>1.8455414113038239E-3</v>
      </c>
      <c r="D1063" s="8">
        <v>97.57</v>
      </c>
      <c r="E1063" s="8">
        <f t="shared" si="97"/>
        <v>-6.1456519512447275E-4</v>
      </c>
      <c r="F1063" s="8">
        <v>408.61</v>
      </c>
      <c r="G1063" s="8">
        <f t="shared" si="98"/>
        <v>1.2689285979826029E-2</v>
      </c>
      <c r="H1063" s="8">
        <v>7822.61</v>
      </c>
      <c r="I1063" s="8">
        <f t="shared" si="99"/>
        <v>1.7129401485137544E-2</v>
      </c>
      <c r="J1063" s="8">
        <v>481.82</v>
      </c>
      <c r="K1063" s="8">
        <f t="shared" si="100"/>
        <v>-2.1903737236353343E-2</v>
      </c>
      <c r="L1063" s="8">
        <v>649658.11358642578</v>
      </c>
      <c r="M1063" s="12">
        <f t="shared" si="101"/>
        <v>3.0473174447957644E-3</v>
      </c>
    </row>
    <row r="1064" spans="1:13" ht="15.6" x14ac:dyDescent="0.3">
      <c r="A1064" s="7">
        <v>45411</v>
      </c>
      <c r="B1064" s="8">
        <v>1619.99</v>
      </c>
      <c r="C1064" s="8">
        <f t="shared" si="96"/>
        <v>1.8515724219447513E-2</v>
      </c>
      <c r="D1064" s="8">
        <v>92.09</v>
      </c>
      <c r="E1064" s="8">
        <f t="shared" si="97"/>
        <v>-5.6164804755560009E-2</v>
      </c>
      <c r="F1064" s="8">
        <v>400.74</v>
      </c>
      <c r="G1064" s="8">
        <f t="shared" si="98"/>
        <v>-1.9260419470889124E-2</v>
      </c>
      <c r="H1064" s="8">
        <v>7484.2</v>
      </c>
      <c r="I1064" s="8">
        <f t="shared" si="99"/>
        <v>-4.326049745545283E-2</v>
      </c>
      <c r="J1064" s="8">
        <v>475.25</v>
      </c>
      <c r="K1064" s="8">
        <f t="shared" si="100"/>
        <v>-1.3635797600763756E-2</v>
      </c>
      <c r="L1064" s="8">
        <v>651061.91230800748</v>
      </c>
      <c r="M1064" s="12">
        <f t="shared" si="101"/>
        <v>2.1608268906733916E-3</v>
      </c>
    </row>
    <row r="1065" spans="1:13" ht="15.6" x14ac:dyDescent="0.3">
      <c r="A1065" s="7">
        <v>45412</v>
      </c>
      <c r="B1065" s="8">
        <v>1610</v>
      </c>
      <c r="C1065" s="8">
        <f t="shared" si="96"/>
        <v>-6.1667047327452693E-3</v>
      </c>
      <c r="D1065" s="8">
        <v>91</v>
      </c>
      <c r="E1065" s="8">
        <f t="shared" si="97"/>
        <v>-1.1836247149527673E-2</v>
      </c>
      <c r="F1065" s="8">
        <v>403.18</v>
      </c>
      <c r="G1065" s="8">
        <f t="shared" si="98"/>
        <v>6.088735838698402E-3</v>
      </c>
      <c r="H1065" s="8">
        <v>7485</v>
      </c>
      <c r="I1065" s="8">
        <f t="shared" si="99"/>
        <v>1.0689185216859276E-4</v>
      </c>
      <c r="J1065" s="8">
        <v>475.31</v>
      </c>
      <c r="K1065" s="8">
        <f t="shared" si="100"/>
        <v>1.2624934245134619E-4</v>
      </c>
      <c r="L1065" s="8">
        <v>637009.1728515625</v>
      </c>
      <c r="M1065" s="12">
        <f t="shared" si="101"/>
        <v>-2.1584336590399166E-2</v>
      </c>
    </row>
    <row r="1066" spans="1:13" ht="15.6" x14ac:dyDescent="0.3">
      <c r="A1066" s="7">
        <v>45414</v>
      </c>
      <c r="B1066" s="8">
        <v>1597.11</v>
      </c>
      <c r="C1066" s="8">
        <f t="shared" si="96"/>
        <v>-8.0062111801242862E-3</v>
      </c>
      <c r="D1066" s="8">
        <v>91</v>
      </c>
      <c r="E1066" s="8">
        <f t="shared" si="97"/>
        <v>0</v>
      </c>
      <c r="F1066" s="8">
        <v>403.95</v>
      </c>
      <c r="G1066" s="8">
        <f t="shared" si="98"/>
        <v>1.9098169552060663E-3</v>
      </c>
      <c r="H1066" s="8">
        <v>7485</v>
      </c>
      <c r="I1066" s="8">
        <f t="shared" si="99"/>
        <v>0</v>
      </c>
      <c r="J1066" s="8">
        <v>464.02</v>
      </c>
      <c r="K1066" s="8">
        <f t="shared" si="100"/>
        <v>-2.3752919147503777E-2</v>
      </c>
      <c r="L1066" s="8">
        <v>639752.38641357422</v>
      </c>
      <c r="M1066" s="12">
        <f t="shared" si="101"/>
        <v>4.306395698717747E-3</v>
      </c>
    </row>
    <row r="1067" spans="1:13" ht="15.6" x14ac:dyDescent="0.3">
      <c r="A1067" s="7">
        <v>45415</v>
      </c>
      <c r="B1067" s="8">
        <v>1599.38</v>
      </c>
      <c r="C1067" s="8">
        <f t="shared" si="96"/>
        <v>1.4213172542906934E-3</v>
      </c>
      <c r="D1067" s="8">
        <v>91.18</v>
      </c>
      <c r="E1067" s="8">
        <f t="shared" si="97"/>
        <v>1.978021978022053E-3</v>
      </c>
      <c r="F1067" s="8">
        <v>400.65</v>
      </c>
      <c r="G1067" s="8">
        <f t="shared" si="98"/>
        <v>-8.1693278871147711E-3</v>
      </c>
      <c r="H1067" s="8">
        <v>7585.11</v>
      </c>
      <c r="I1067" s="8">
        <f t="shared" si="99"/>
        <v>1.3374749498997952E-2</v>
      </c>
      <c r="J1067" s="8">
        <v>465.45</v>
      </c>
      <c r="K1067" s="8">
        <f t="shared" si="100"/>
        <v>3.0817637170811752E-3</v>
      </c>
      <c r="L1067" s="8">
        <v>639696.75</v>
      </c>
      <c r="M1067" s="12">
        <f t="shared" si="101"/>
        <v>-8.6965542850280276E-5</v>
      </c>
    </row>
    <row r="1068" spans="1:13" ht="15.6" x14ac:dyDescent="0.3">
      <c r="A1068" s="7">
        <v>45418</v>
      </c>
      <c r="B1068" s="8">
        <v>1616.82</v>
      </c>
      <c r="C1068" s="8">
        <f t="shared" si="96"/>
        <v>1.0904225387337485E-2</v>
      </c>
      <c r="D1068" s="8">
        <v>91.01</v>
      </c>
      <c r="E1068" s="8">
        <f t="shared" si="97"/>
        <v>-1.8644439570081343E-3</v>
      </c>
      <c r="F1068" s="8">
        <v>406.81</v>
      </c>
      <c r="G1068" s="8">
        <f t="shared" si="98"/>
        <v>1.5375015599650632E-2</v>
      </c>
      <c r="H1068" s="8">
        <v>7560</v>
      </c>
      <c r="I1068" s="8">
        <f t="shared" si="99"/>
        <v>-3.3104332040009535E-3</v>
      </c>
      <c r="J1068" s="8">
        <v>463.92</v>
      </c>
      <c r="K1068" s="8">
        <f t="shared" si="100"/>
        <v>-3.2871414759909181E-3</v>
      </c>
      <c r="L1068" s="8">
        <v>641254.95280395448</v>
      </c>
      <c r="M1068" s="12">
        <f t="shared" si="101"/>
        <v>2.4358460535472194E-3</v>
      </c>
    </row>
    <row r="1069" spans="1:13" ht="15.6" x14ac:dyDescent="0.3">
      <c r="A1069" s="7">
        <v>45419</v>
      </c>
      <c r="B1069" s="8">
        <v>1606.15</v>
      </c>
      <c r="C1069" s="8">
        <f t="shared" si="96"/>
        <v>-6.5993740799840713E-3</v>
      </c>
      <c r="D1069" s="8">
        <v>93.79</v>
      </c>
      <c r="E1069" s="8">
        <f t="shared" si="97"/>
        <v>3.0546093835842225E-2</v>
      </c>
      <c r="F1069" s="8">
        <v>409.33</v>
      </c>
      <c r="G1069" s="8">
        <f t="shared" si="98"/>
        <v>6.1945379907081483E-3</v>
      </c>
      <c r="H1069" s="8">
        <v>7530</v>
      </c>
      <c r="I1069" s="8">
        <f t="shared" si="99"/>
        <v>-3.968253968253968E-3</v>
      </c>
      <c r="J1069" s="8">
        <v>462.93</v>
      </c>
      <c r="K1069" s="8">
        <f t="shared" si="100"/>
        <v>-2.1339886187273865E-3</v>
      </c>
      <c r="L1069" s="8">
        <v>643625.58642578125</v>
      </c>
      <c r="M1069" s="12">
        <f t="shared" si="101"/>
        <v>3.696865983585661E-3</v>
      </c>
    </row>
    <row r="1070" spans="1:13" ht="15.6" x14ac:dyDescent="0.3">
      <c r="A1070" s="7">
        <v>45420</v>
      </c>
      <c r="B1070" s="8">
        <v>1605.83</v>
      </c>
      <c r="C1070" s="8">
        <f t="shared" si="96"/>
        <v>-1.992341935685731E-4</v>
      </c>
      <c r="D1070" s="8">
        <v>91</v>
      </c>
      <c r="E1070" s="8">
        <f t="shared" si="97"/>
        <v>-2.9747307815332191E-2</v>
      </c>
      <c r="F1070" s="8">
        <v>409.98</v>
      </c>
      <c r="G1070" s="8">
        <f t="shared" si="98"/>
        <v>1.5879608140132269E-3</v>
      </c>
      <c r="H1070" s="8">
        <v>7500</v>
      </c>
      <c r="I1070" s="8">
        <f t="shared" si="99"/>
        <v>-3.9840637450199202E-3</v>
      </c>
      <c r="J1070" s="8">
        <v>461.8</v>
      </c>
      <c r="K1070" s="8">
        <f t="shared" si="100"/>
        <v>-2.4409737973343604E-3</v>
      </c>
      <c r="L1070" s="8">
        <v>642602.42712402344</v>
      </c>
      <c r="M1070" s="12">
        <f t="shared" si="101"/>
        <v>-1.5896809004124273E-3</v>
      </c>
    </row>
    <row r="1071" spans="1:13" ht="15.6" x14ac:dyDescent="0.3">
      <c r="A1071" s="7">
        <v>45421</v>
      </c>
      <c r="B1071" s="8">
        <v>1557.92</v>
      </c>
      <c r="C1071" s="8">
        <f t="shared" si="96"/>
        <v>-2.9835038578180664E-2</v>
      </c>
      <c r="D1071" s="8">
        <v>91</v>
      </c>
      <c r="E1071" s="8">
        <f t="shared" si="97"/>
        <v>0</v>
      </c>
      <c r="F1071" s="8">
        <v>407.54</v>
      </c>
      <c r="G1071" s="8">
        <f t="shared" si="98"/>
        <v>-5.9515098297477868E-3</v>
      </c>
      <c r="H1071" s="8">
        <v>7500</v>
      </c>
      <c r="I1071" s="8">
        <f t="shared" si="99"/>
        <v>0</v>
      </c>
      <c r="J1071" s="8">
        <v>456.95</v>
      </c>
      <c r="K1071" s="8">
        <f t="shared" si="100"/>
        <v>-1.0502381983542709E-2</v>
      </c>
      <c r="L1071" s="8">
        <v>647857.37866088748</v>
      </c>
      <c r="M1071" s="12">
        <f t="shared" si="101"/>
        <v>8.1776092262562019E-3</v>
      </c>
    </row>
    <row r="1072" spans="1:13" ht="15.6" x14ac:dyDescent="0.3">
      <c r="A1072" s="7">
        <v>45422</v>
      </c>
      <c r="B1072" s="8">
        <v>1587.17</v>
      </c>
      <c r="C1072" s="8">
        <f t="shared" si="96"/>
        <v>1.8775033377837116E-2</v>
      </c>
      <c r="D1072" s="8">
        <v>91.02</v>
      </c>
      <c r="E1072" s="8">
        <f t="shared" si="97"/>
        <v>2.1978021978017606E-4</v>
      </c>
      <c r="F1072" s="8">
        <v>407.17</v>
      </c>
      <c r="G1072" s="8">
        <f t="shared" si="98"/>
        <v>-9.0788634244492452E-4</v>
      </c>
      <c r="H1072" s="8">
        <v>7487.5</v>
      </c>
      <c r="I1072" s="8">
        <f t="shared" si="99"/>
        <v>-1.6666666666666668E-3</v>
      </c>
      <c r="J1072" s="8">
        <v>468.1</v>
      </c>
      <c r="K1072" s="8">
        <f t="shared" si="100"/>
        <v>2.440091913776132E-2</v>
      </c>
      <c r="L1072" s="8">
        <v>657635.92466674745</v>
      </c>
      <c r="M1072" s="12">
        <f t="shared" si="101"/>
        <v>1.5093670810807303E-2</v>
      </c>
    </row>
    <row r="1073" spans="1:13" ht="15.6" x14ac:dyDescent="0.3">
      <c r="A1073" s="7">
        <v>45425</v>
      </c>
      <c r="B1073" s="8">
        <v>1583.91</v>
      </c>
      <c r="C1073" s="8">
        <f t="shared" si="96"/>
        <v>-2.0539702741357202E-3</v>
      </c>
      <c r="D1073" s="8">
        <v>92.29</v>
      </c>
      <c r="E1073" s="8">
        <f t="shared" si="97"/>
        <v>1.3952977367611627E-2</v>
      </c>
      <c r="F1073" s="8">
        <v>422.15</v>
      </c>
      <c r="G1073" s="8">
        <f t="shared" si="98"/>
        <v>3.6790529754156642E-2</v>
      </c>
      <c r="H1073" s="8">
        <v>7401</v>
      </c>
      <c r="I1073" s="8">
        <f t="shared" si="99"/>
        <v>-1.1552587646076794E-2</v>
      </c>
      <c r="J1073" s="8">
        <v>490.48</v>
      </c>
      <c r="K1073" s="8">
        <f t="shared" si="100"/>
        <v>4.781029694509719E-2</v>
      </c>
      <c r="L1073" s="8">
        <v>646608.38177877665</v>
      </c>
      <c r="M1073" s="12">
        <f t="shared" si="101"/>
        <v>-1.6768461810475057E-2</v>
      </c>
    </row>
    <row r="1074" spans="1:13" ht="15.6" x14ac:dyDescent="0.3">
      <c r="A1074" s="7">
        <v>45426</v>
      </c>
      <c r="B1074" s="8">
        <v>1587</v>
      </c>
      <c r="C1074" s="8">
        <f t="shared" si="96"/>
        <v>1.9508684205541463E-3</v>
      </c>
      <c r="D1074" s="8">
        <v>92</v>
      </c>
      <c r="E1074" s="8">
        <f t="shared" si="97"/>
        <v>-3.1422689348792527E-3</v>
      </c>
      <c r="F1074" s="8">
        <v>422.02</v>
      </c>
      <c r="G1074" s="8">
        <f t="shared" si="98"/>
        <v>-3.0794741205731485E-4</v>
      </c>
      <c r="H1074" s="8">
        <v>7306.58</v>
      </c>
      <c r="I1074" s="8">
        <f t="shared" si="99"/>
        <v>-1.275773544115661E-2</v>
      </c>
      <c r="J1074" s="8">
        <v>491.57</v>
      </c>
      <c r="K1074" s="8">
        <f t="shared" si="100"/>
        <v>2.2223128364051029E-3</v>
      </c>
      <c r="L1074" s="8">
        <v>651155.32999882102</v>
      </c>
      <c r="M1074" s="12">
        <f t="shared" si="101"/>
        <v>7.0319970296951959E-3</v>
      </c>
    </row>
    <row r="1075" spans="1:13" ht="15.6" x14ac:dyDescent="0.3">
      <c r="A1075" s="7">
        <v>45427</v>
      </c>
      <c r="B1075" s="8">
        <v>1587</v>
      </c>
      <c r="C1075" s="8">
        <f t="shared" si="96"/>
        <v>0</v>
      </c>
      <c r="D1075" s="8">
        <v>90</v>
      </c>
      <c r="E1075" s="8">
        <f t="shared" si="97"/>
        <v>-2.1739130434782608E-2</v>
      </c>
      <c r="F1075" s="8">
        <v>417.64</v>
      </c>
      <c r="G1075" s="8">
        <f t="shared" si="98"/>
        <v>-1.0378655040045485E-2</v>
      </c>
      <c r="H1075" s="8">
        <v>7380</v>
      </c>
      <c r="I1075" s="8">
        <f t="shared" si="99"/>
        <v>1.0048476852371434E-2</v>
      </c>
      <c r="J1075" s="8">
        <v>483.8</v>
      </c>
      <c r="K1075" s="8">
        <f t="shared" si="100"/>
        <v>-1.5806497548670549E-2</v>
      </c>
      <c r="L1075" s="8">
        <v>663819.70185119659</v>
      </c>
      <c r="M1075" s="12">
        <f t="shared" si="101"/>
        <v>1.9449079611155908E-2</v>
      </c>
    </row>
    <row r="1076" spans="1:13" ht="15.6" x14ac:dyDescent="0.3">
      <c r="A1076" s="7">
        <v>45428</v>
      </c>
      <c r="B1076" s="8">
        <v>1581.71</v>
      </c>
      <c r="C1076" s="8">
        <f t="shared" si="96"/>
        <v>-3.3333333333333106E-3</v>
      </c>
      <c r="D1076" s="8">
        <v>90</v>
      </c>
      <c r="E1076" s="8">
        <f t="shared" si="97"/>
        <v>0</v>
      </c>
      <c r="F1076" s="8">
        <v>411.1</v>
      </c>
      <c r="G1076" s="8">
        <f t="shared" si="98"/>
        <v>-1.5659419595824068E-2</v>
      </c>
      <c r="H1076" s="8">
        <v>7280</v>
      </c>
      <c r="I1076" s="8">
        <f t="shared" si="99"/>
        <v>-1.3550135501355014E-2</v>
      </c>
      <c r="J1076" s="8">
        <v>482.13</v>
      </c>
      <c r="K1076" s="8">
        <f t="shared" si="100"/>
        <v>-3.4518396031418268E-3</v>
      </c>
      <c r="L1076" s="8">
        <v>661640</v>
      </c>
      <c r="M1076" s="12">
        <f t="shared" si="101"/>
        <v>-3.2835751110098783E-3</v>
      </c>
    </row>
    <row r="1077" spans="1:13" ht="15.6" x14ac:dyDescent="0.3">
      <c r="A1077" s="7">
        <v>45429</v>
      </c>
      <c r="B1077" s="8">
        <v>1587.58</v>
      </c>
      <c r="C1077" s="8">
        <f t="shared" si="96"/>
        <v>3.7111733503612486E-3</v>
      </c>
      <c r="D1077" s="8">
        <v>88.02</v>
      </c>
      <c r="E1077" s="8">
        <f t="shared" si="97"/>
        <v>-2.2000000000000044E-2</v>
      </c>
      <c r="F1077" s="8">
        <v>414.91</v>
      </c>
      <c r="G1077" s="8">
        <f t="shared" si="98"/>
        <v>9.267818049136468E-3</v>
      </c>
      <c r="H1077" s="8">
        <v>7429.82</v>
      </c>
      <c r="I1077" s="8">
        <f t="shared" si="99"/>
        <v>2.0579670329670289E-2</v>
      </c>
      <c r="J1077" s="8">
        <v>490.3</v>
      </c>
      <c r="K1077" s="8">
        <f t="shared" si="100"/>
        <v>1.6945637068840388E-2</v>
      </c>
      <c r="L1077" s="8">
        <v>670591.58642578125</v>
      </c>
      <c r="M1077" s="12">
        <f t="shared" si="101"/>
        <v>1.3529391248686976E-2</v>
      </c>
    </row>
    <row r="1078" spans="1:13" ht="15.6" x14ac:dyDescent="0.3">
      <c r="A1078" s="7">
        <v>45432</v>
      </c>
      <c r="B1078" s="8">
        <v>1579.55</v>
      </c>
      <c r="C1078" s="8">
        <f t="shared" si="96"/>
        <v>-5.0580128245505569E-3</v>
      </c>
      <c r="D1078" s="8">
        <v>87.01</v>
      </c>
      <c r="E1078" s="8">
        <f t="shared" si="97"/>
        <v>-1.1474664848897875E-2</v>
      </c>
      <c r="F1078" s="8">
        <v>408.05</v>
      </c>
      <c r="G1078" s="8">
        <f t="shared" si="98"/>
        <v>-1.6533706104938452E-2</v>
      </c>
      <c r="H1078" s="8">
        <v>7417.82</v>
      </c>
      <c r="I1078" s="8">
        <f t="shared" si="99"/>
        <v>-1.6151131521355835E-3</v>
      </c>
      <c r="J1078" s="8">
        <v>492.58</v>
      </c>
      <c r="K1078" s="8">
        <f t="shared" si="100"/>
        <v>4.6502141545991691E-3</v>
      </c>
      <c r="L1078" s="8">
        <v>670833.78177835047</v>
      </c>
      <c r="M1078" s="12">
        <f t="shared" si="101"/>
        <v>3.6116670335831566E-4</v>
      </c>
    </row>
    <row r="1079" spans="1:13" ht="15.6" x14ac:dyDescent="0.3">
      <c r="A1079" s="7">
        <v>45433</v>
      </c>
      <c r="B1079" s="8">
        <v>1579.16</v>
      </c>
      <c r="C1079" s="8">
        <f t="shared" si="96"/>
        <v>-2.4690576429987822E-4</v>
      </c>
      <c r="D1079" s="8">
        <v>87.01</v>
      </c>
      <c r="E1079" s="8">
        <f t="shared" si="97"/>
        <v>0</v>
      </c>
      <c r="F1079" s="8">
        <v>410.61</v>
      </c>
      <c r="G1079" s="8">
        <f t="shared" si="98"/>
        <v>6.2737409631172707E-3</v>
      </c>
      <c r="H1079" s="8">
        <v>7321.28</v>
      </c>
      <c r="I1079" s="8">
        <f t="shared" si="99"/>
        <v>-1.3014605369232466E-2</v>
      </c>
      <c r="J1079" s="8">
        <v>495.58</v>
      </c>
      <c r="K1079" s="8">
        <f t="shared" si="100"/>
        <v>6.0903812578667425E-3</v>
      </c>
      <c r="L1079" s="8">
        <v>671069.10850919783</v>
      </c>
      <c r="M1079" s="12">
        <f t="shared" si="101"/>
        <v>3.5079737669668038E-4</v>
      </c>
    </row>
    <row r="1080" spans="1:13" ht="15.6" x14ac:dyDescent="0.3">
      <c r="A1080" s="7">
        <v>45434</v>
      </c>
      <c r="B1080" s="8">
        <v>1579.89</v>
      </c>
      <c r="C1080" s="8">
        <f t="shared" si="96"/>
        <v>4.6227108082779334E-4</v>
      </c>
      <c r="D1080" s="8">
        <v>87.01</v>
      </c>
      <c r="E1080" s="8">
        <f t="shared" si="97"/>
        <v>0</v>
      </c>
      <c r="F1080" s="8">
        <v>409.89</v>
      </c>
      <c r="G1080" s="8">
        <f t="shared" si="98"/>
        <v>-1.7534887119164833E-3</v>
      </c>
      <c r="H1080" s="8">
        <v>7200</v>
      </c>
      <c r="I1080" s="8">
        <f t="shared" si="99"/>
        <v>-1.6565409327330707E-2</v>
      </c>
      <c r="J1080" s="8">
        <v>488.42</v>
      </c>
      <c r="K1080" s="8">
        <f t="shared" si="100"/>
        <v>-1.4447717825578047E-2</v>
      </c>
      <c r="L1080" s="8">
        <v>664675.45558105409</v>
      </c>
      <c r="M1080" s="12">
        <f t="shared" si="101"/>
        <v>-9.5275625819633558E-3</v>
      </c>
    </row>
    <row r="1081" spans="1:13" ht="15.6" x14ac:dyDescent="0.3">
      <c r="A1081" s="7">
        <v>45435</v>
      </c>
      <c r="B1081" s="8">
        <v>1567</v>
      </c>
      <c r="C1081" s="8">
        <f t="shared" si="96"/>
        <v>-8.1587958655350047E-3</v>
      </c>
      <c r="D1081" s="8">
        <v>87.01</v>
      </c>
      <c r="E1081" s="8">
        <f t="shared" si="97"/>
        <v>0</v>
      </c>
      <c r="F1081" s="8">
        <v>440.63</v>
      </c>
      <c r="G1081" s="8">
        <f t="shared" si="98"/>
        <v>7.4995730561858084E-2</v>
      </c>
      <c r="H1081" s="8">
        <v>7200</v>
      </c>
      <c r="I1081" s="8">
        <f t="shared" si="99"/>
        <v>0</v>
      </c>
      <c r="J1081" s="8">
        <v>484.55</v>
      </c>
      <c r="K1081" s="8">
        <f t="shared" si="100"/>
        <v>-7.9235084558371988E-3</v>
      </c>
      <c r="L1081" s="8">
        <v>649830.47149658203</v>
      </c>
      <c r="M1081" s="12">
        <f t="shared" si="101"/>
        <v>-2.2334184239577028E-2</v>
      </c>
    </row>
    <row r="1082" spans="1:13" ht="15.6" x14ac:dyDescent="0.3">
      <c r="A1082" s="7">
        <v>45436</v>
      </c>
      <c r="B1082" s="8">
        <v>1611.17</v>
      </c>
      <c r="C1082" s="8">
        <f t="shared" si="96"/>
        <v>2.8187619655392515E-2</v>
      </c>
      <c r="D1082" s="8">
        <v>88.27</v>
      </c>
      <c r="E1082" s="8">
        <f t="shared" si="97"/>
        <v>1.448109412711172E-2</v>
      </c>
      <c r="F1082" s="8">
        <v>443.6</v>
      </c>
      <c r="G1082" s="8">
        <f t="shared" si="98"/>
        <v>6.7403490456846502E-3</v>
      </c>
      <c r="H1082" s="8">
        <v>7192.12</v>
      </c>
      <c r="I1082" s="8">
        <f t="shared" si="99"/>
        <v>-1.0944444444444595E-3</v>
      </c>
      <c r="J1082" s="8">
        <v>482.71</v>
      </c>
      <c r="K1082" s="8">
        <f t="shared" si="100"/>
        <v>-3.7973377360438175E-3</v>
      </c>
      <c r="L1082" s="8">
        <v>648551.59652709961</v>
      </c>
      <c r="M1082" s="12">
        <f t="shared" si="101"/>
        <v>-1.9680132366479038E-3</v>
      </c>
    </row>
    <row r="1083" spans="1:13" ht="15.6" x14ac:dyDescent="0.3">
      <c r="A1083" s="7">
        <v>45441</v>
      </c>
      <c r="B1083" s="8">
        <v>1605.03</v>
      </c>
      <c r="C1083" s="8">
        <f t="shared" si="96"/>
        <v>-3.8108951879690534E-3</v>
      </c>
      <c r="D1083" s="8">
        <v>82.46</v>
      </c>
      <c r="E1083" s="8">
        <f t="shared" si="97"/>
        <v>-6.5820777160983376E-2</v>
      </c>
      <c r="F1083" s="8">
        <v>418.5</v>
      </c>
      <c r="G1083" s="8">
        <f t="shared" si="98"/>
        <v>-5.6582506762849462E-2</v>
      </c>
      <c r="H1083" s="8">
        <v>7159.81</v>
      </c>
      <c r="I1083" s="8">
        <f t="shared" si="99"/>
        <v>-4.492416700499921E-3</v>
      </c>
      <c r="J1083" s="8">
        <v>464.51</v>
      </c>
      <c r="K1083" s="8">
        <f t="shared" si="100"/>
        <v>-3.7703797311014871E-2</v>
      </c>
      <c r="L1083" s="8">
        <v>649109.0154351294</v>
      </c>
      <c r="M1083" s="12">
        <f t="shared" si="101"/>
        <v>8.594827474247117E-4</v>
      </c>
    </row>
    <row r="1084" spans="1:13" ht="15.6" x14ac:dyDescent="0.3">
      <c r="A1084" s="7">
        <v>45442</v>
      </c>
      <c r="B1084" s="8">
        <v>1601.29</v>
      </c>
      <c r="C1084" s="8">
        <f t="shared" si="96"/>
        <v>-2.3301745138720204E-3</v>
      </c>
      <c r="D1084" s="8">
        <v>86.06</v>
      </c>
      <c r="E1084" s="8">
        <f t="shared" si="97"/>
        <v>4.365753092408451E-2</v>
      </c>
      <c r="F1084" s="8">
        <v>419.76</v>
      </c>
      <c r="G1084" s="8">
        <f t="shared" si="98"/>
        <v>3.0107526881720213E-3</v>
      </c>
      <c r="H1084" s="8">
        <v>7195.5</v>
      </c>
      <c r="I1084" s="8">
        <f t="shared" si="99"/>
        <v>4.9847691489019403E-3</v>
      </c>
      <c r="J1084" s="8">
        <v>468.29</v>
      </c>
      <c r="K1084" s="8">
        <f t="shared" si="100"/>
        <v>8.1376073712084336E-3</v>
      </c>
      <c r="L1084" s="8">
        <v>651560.47714172304</v>
      </c>
      <c r="M1084" s="12">
        <f t="shared" si="101"/>
        <v>3.7766563832891745E-3</v>
      </c>
    </row>
    <row r="1085" spans="1:13" ht="15.6" x14ac:dyDescent="0.3">
      <c r="A1085" s="7">
        <v>45443</v>
      </c>
      <c r="B1085" s="8">
        <v>1590.62</v>
      </c>
      <c r="C1085" s="8">
        <f t="shared" si="96"/>
        <v>-6.6633776517683076E-3</v>
      </c>
      <c r="D1085" s="8">
        <v>87.01</v>
      </c>
      <c r="E1085" s="8">
        <f t="shared" si="97"/>
        <v>1.1038810132465755E-2</v>
      </c>
      <c r="F1085" s="8">
        <v>421.12</v>
      </c>
      <c r="G1085" s="8">
        <f t="shared" si="98"/>
        <v>3.2399466361730839E-3</v>
      </c>
      <c r="H1085" s="8">
        <v>7194.55</v>
      </c>
      <c r="I1085" s="8">
        <f t="shared" si="99"/>
        <v>-1.3202696129522871E-4</v>
      </c>
      <c r="J1085" s="8">
        <v>475.04</v>
      </c>
      <c r="K1085" s="8">
        <f t="shared" si="100"/>
        <v>1.4414145081039526E-2</v>
      </c>
      <c r="L1085" s="8">
        <v>646114.59365905821</v>
      </c>
      <c r="M1085" s="12">
        <f t="shared" si="101"/>
        <v>-8.3582164261327228E-3</v>
      </c>
    </row>
    <row r="1086" spans="1:13" ht="15.6" x14ac:dyDescent="0.3">
      <c r="A1086" s="7">
        <v>45446</v>
      </c>
      <c r="B1086" s="8">
        <v>1598.46</v>
      </c>
      <c r="C1086" s="8">
        <f t="shared" si="96"/>
        <v>4.9288956507526288E-3</v>
      </c>
      <c r="D1086" s="8">
        <v>87.01</v>
      </c>
      <c r="E1086" s="8">
        <f t="shared" si="97"/>
        <v>0</v>
      </c>
      <c r="F1086" s="8">
        <v>416.11</v>
      </c>
      <c r="G1086" s="8">
        <f t="shared" si="98"/>
        <v>-1.1896846504559249E-2</v>
      </c>
      <c r="H1086" s="8">
        <v>7349.19</v>
      </c>
      <c r="I1086" s="8">
        <f t="shared" si="99"/>
        <v>2.1494047577680246E-2</v>
      </c>
      <c r="J1086" s="8">
        <v>478.37</v>
      </c>
      <c r="K1086" s="8">
        <f t="shared" si="100"/>
        <v>7.0099360053889857E-3</v>
      </c>
      <c r="L1086" s="8">
        <v>649134.55391871929</v>
      </c>
      <c r="M1086" s="12">
        <f t="shared" si="101"/>
        <v>4.6740319585702643E-3</v>
      </c>
    </row>
    <row r="1087" spans="1:13" ht="15.6" x14ac:dyDescent="0.3">
      <c r="A1087" s="7">
        <v>45447</v>
      </c>
      <c r="B1087" s="8">
        <v>1600</v>
      </c>
      <c r="C1087" s="8">
        <f t="shared" si="96"/>
        <v>9.634272987750482E-4</v>
      </c>
      <c r="D1087" s="8">
        <v>87.01</v>
      </c>
      <c r="E1087" s="8">
        <f t="shared" si="97"/>
        <v>0</v>
      </c>
      <c r="F1087" s="8">
        <v>417.64</v>
      </c>
      <c r="G1087" s="8">
        <f t="shared" si="98"/>
        <v>3.676912354906089E-3</v>
      </c>
      <c r="H1087" s="8">
        <v>7299.91</v>
      </c>
      <c r="I1087" s="8">
        <f t="shared" si="99"/>
        <v>-6.7055008783280532E-3</v>
      </c>
      <c r="J1087" s="8">
        <v>470.11</v>
      </c>
      <c r="K1087" s="8">
        <f t="shared" si="100"/>
        <v>-1.7266969082509336E-2</v>
      </c>
      <c r="L1087" s="8">
        <v>646954.12838745117</v>
      </c>
      <c r="M1087" s="12">
        <f t="shared" si="101"/>
        <v>-3.3589731406304703E-3</v>
      </c>
    </row>
    <row r="1088" spans="1:13" ht="15.6" x14ac:dyDescent="0.3">
      <c r="A1088" s="7">
        <v>45448</v>
      </c>
      <c r="B1088" s="8">
        <v>1593</v>
      </c>
      <c r="C1088" s="8">
        <f t="shared" si="96"/>
        <v>-4.3750000000000004E-3</v>
      </c>
      <c r="D1088" s="8">
        <v>84.09</v>
      </c>
      <c r="E1088" s="8">
        <f t="shared" si="97"/>
        <v>-3.3559360992989326E-2</v>
      </c>
      <c r="F1088" s="8">
        <v>416.92</v>
      </c>
      <c r="G1088" s="8">
        <f t="shared" si="98"/>
        <v>-1.7239727995402032E-3</v>
      </c>
      <c r="H1088" s="8">
        <v>7300</v>
      </c>
      <c r="I1088" s="8">
        <f t="shared" si="99"/>
        <v>1.2328919123680363E-5</v>
      </c>
      <c r="J1088" s="8">
        <v>471.16</v>
      </c>
      <c r="K1088" s="8">
        <f t="shared" si="100"/>
        <v>2.2335198145115214E-3</v>
      </c>
      <c r="L1088" s="8">
        <v>654910.67590454221</v>
      </c>
      <c r="M1088" s="12">
        <f t="shared" si="101"/>
        <v>1.2298472438722854E-2</v>
      </c>
    </row>
    <row r="1089" spans="1:13" ht="15.6" x14ac:dyDescent="0.3">
      <c r="A1089" s="7">
        <v>45449</v>
      </c>
      <c r="B1089" s="8">
        <v>1589.25</v>
      </c>
      <c r="C1089" s="8">
        <f t="shared" si="96"/>
        <v>-2.3540489642184556E-3</v>
      </c>
      <c r="D1089" s="8">
        <v>84.09</v>
      </c>
      <c r="E1089" s="8">
        <f t="shared" si="97"/>
        <v>0</v>
      </c>
      <c r="F1089" s="8">
        <v>413.21</v>
      </c>
      <c r="G1089" s="8">
        <f t="shared" si="98"/>
        <v>-8.8985896574883348E-3</v>
      </c>
      <c r="H1089" s="8">
        <v>7288.24</v>
      </c>
      <c r="I1089" s="8">
        <f t="shared" si="99"/>
        <v>-1.610958904109619E-3</v>
      </c>
      <c r="J1089" s="8">
        <v>470</v>
      </c>
      <c r="K1089" s="8">
        <f t="shared" si="100"/>
        <v>-2.4620086594787862E-3</v>
      </c>
      <c r="L1089" s="8">
        <v>659417.50251831114</v>
      </c>
      <c r="M1089" s="12">
        <f t="shared" si="101"/>
        <v>6.8815897794676298E-3</v>
      </c>
    </row>
    <row r="1090" spans="1:13" ht="15.6" x14ac:dyDescent="0.3">
      <c r="A1090" s="7">
        <v>45450</v>
      </c>
      <c r="B1090" s="8">
        <v>1572.87</v>
      </c>
      <c r="C1090" s="8">
        <f t="shared" si="96"/>
        <v>-1.0306748466257737E-2</v>
      </c>
      <c r="D1090" s="8">
        <v>84.09</v>
      </c>
      <c r="E1090" s="8">
        <f t="shared" si="97"/>
        <v>0</v>
      </c>
      <c r="F1090" s="8">
        <v>414.79</v>
      </c>
      <c r="G1090" s="8">
        <f t="shared" si="98"/>
        <v>3.8237215943467996E-3</v>
      </c>
      <c r="H1090" s="8">
        <v>6995.33</v>
      </c>
      <c r="I1090" s="8">
        <f t="shared" si="99"/>
        <v>-4.0189401007650664E-2</v>
      </c>
      <c r="J1090" s="8">
        <v>470</v>
      </c>
      <c r="K1090" s="8">
        <f t="shared" si="100"/>
        <v>0</v>
      </c>
      <c r="L1090" s="8">
        <v>641421.88641357422</v>
      </c>
      <c r="M1090" s="12">
        <f t="shared" si="101"/>
        <v>-2.7290170545992157E-2</v>
      </c>
    </row>
    <row r="1091" spans="1:13" ht="15.6" x14ac:dyDescent="0.3">
      <c r="A1091" s="7">
        <v>45453</v>
      </c>
      <c r="B1091" s="8">
        <v>1578.72</v>
      </c>
      <c r="C1091" s="8">
        <f t="shared" si="96"/>
        <v>3.7193156459212375E-3</v>
      </c>
      <c r="D1091" s="8">
        <v>84.09</v>
      </c>
      <c r="E1091" s="8">
        <f t="shared" si="97"/>
        <v>0</v>
      </c>
      <c r="F1091" s="8">
        <v>414.99</v>
      </c>
      <c r="G1091" s="8">
        <f t="shared" si="98"/>
        <v>4.8217170134282078E-4</v>
      </c>
      <c r="H1091" s="8">
        <v>6999.42</v>
      </c>
      <c r="I1091" s="8">
        <f t="shared" si="99"/>
        <v>5.8467577655380736E-4</v>
      </c>
      <c r="J1091" s="8">
        <v>474.87</v>
      </c>
      <c r="K1091" s="8">
        <f t="shared" si="100"/>
        <v>1.0361702127659585E-2</v>
      </c>
      <c r="L1091" s="8">
        <v>642585.06573412567</v>
      </c>
      <c r="M1091" s="12">
        <f t="shared" si="101"/>
        <v>1.8134387759283031E-3</v>
      </c>
    </row>
    <row r="1092" spans="1:13" ht="15.6" x14ac:dyDescent="0.3">
      <c r="A1092" s="7">
        <v>45454</v>
      </c>
      <c r="B1092" s="8">
        <v>1584.88</v>
      </c>
      <c r="C1092" s="8">
        <f t="shared" ref="C1092:C1155" si="102">(B1092-B1091)/B1091</f>
        <v>3.9018952062430841E-3</v>
      </c>
      <c r="D1092" s="8">
        <v>82.887500000000003</v>
      </c>
      <c r="E1092" s="8">
        <f t="shared" ref="E1092:E1155" si="103">(D1092-D1091)/D1091</f>
        <v>-1.4300154596265912E-2</v>
      </c>
      <c r="F1092" s="8">
        <v>418</v>
      </c>
      <c r="G1092" s="8">
        <f t="shared" ref="G1092:G1155" si="104">(F1092-F1091)/F1091</f>
        <v>7.2531868237788646E-3</v>
      </c>
      <c r="H1092" s="8">
        <v>6997.99</v>
      </c>
      <c r="I1092" s="8">
        <f t="shared" ref="I1092:I1155" si="105">(H1092-H1091)/H1091</f>
        <v>-2.0430264221896828E-4</v>
      </c>
      <c r="J1092" s="8">
        <v>479.28</v>
      </c>
      <c r="K1092" s="8">
        <f t="shared" ref="K1092:K1155" si="106">(J1092-J1091)/J1091</f>
        <v>9.2867521637500124E-3</v>
      </c>
      <c r="L1092" s="8">
        <v>638051.84730529785</v>
      </c>
      <c r="M1092" s="12">
        <f t="shared" ref="M1092:M1155" si="107">(L1092-L1091)/L1091</f>
        <v>-7.0546588624010673E-3</v>
      </c>
    </row>
    <row r="1093" spans="1:13" ht="15.6" x14ac:dyDescent="0.3">
      <c r="A1093" s="7">
        <v>45455</v>
      </c>
      <c r="B1093" s="8">
        <v>1579.84</v>
      </c>
      <c r="C1093" s="8">
        <f t="shared" si="102"/>
        <v>-3.1800514865479978E-3</v>
      </c>
      <c r="D1093" s="8">
        <v>83.44</v>
      </c>
      <c r="E1093" s="8">
        <f t="shared" si="103"/>
        <v>6.6656612878901508E-3</v>
      </c>
      <c r="F1093" s="8">
        <v>420.02</v>
      </c>
      <c r="G1093" s="8">
        <f t="shared" si="104"/>
        <v>4.8325358851674209E-3</v>
      </c>
      <c r="H1093" s="8">
        <v>6995</v>
      </c>
      <c r="I1093" s="8">
        <f t="shared" si="105"/>
        <v>-4.2726554339171419E-4</v>
      </c>
      <c r="J1093" s="8">
        <v>473.92</v>
      </c>
      <c r="K1093" s="8">
        <f t="shared" si="106"/>
        <v>-1.1183441829410693E-2</v>
      </c>
      <c r="L1093" s="8">
        <v>649992</v>
      </c>
      <c r="M1093" s="12">
        <f t="shared" si="107"/>
        <v>1.8713452120120534E-2</v>
      </c>
    </row>
    <row r="1094" spans="1:13" ht="15.6" x14ac:dyDescent="0.3">
      <c r="A1094" s="7">
        <v>45456</v>
      </c>
      <c r="B1094" s="8">
        <v>1609.75</v>
      </c>
      <c r="C1094" s="8">
        <f t="shared" si="102"/>
        <v>1.8932296941462479E-2</v>
      </c>
      <c r="D1094" s="8">
        <v>79.930000000000007</v>
      </c>
      <c r="E1094" s="8">
        <f t="shared" si="103"/>
        <v>-4.2066155321188771E-2</v>
      </c>
      <c r="F1094" s="8">
        <v>426.15</v>
      </c>
      <c r="G1094" s="8">
        <f t="shared" si="104"/>
        <v>1.4594543116994419E-2</v>
      </c>
      <c r="H1094" s="8">
        <v>7008.68</v>
      </c>
      <c r="I1094" s="8">
        <f t="shared" si="105"/>
        <v>1.9556826304503632E-3</v>
      </c>
      <c r="J1094" s="8">
        <v>503.31</v>
      </c>
      <c r="K1094" s="8">
        <f t="shared" si="106"/>
        <v>6.2014686022957427E-2</v>
      </c>
      <c r="L1094" s="8">
        <v>639800.60237915069</v>
      </c>
      <c r="M1094" s="12">
        <f t="shared" si="107"/>
        <v>-1.5679266238429568E-2</v>
      </c>
    </row>
    <row r="1095" spans="1:13" ht="15.6" x14ac:dyDescent="0.3">
      <c r="A1095" s="7">
        <v>45457</v>
      </c>
      <c r="B1095" s="8">
        <v>1597.58</v>
      </c>
      <c r="C1095" s="8">
        <f t="shared" si="102"/>
        <v>-7.560180152197591E-3</v>
      </c>
      <c r="D1095" s="8">
        <v>81.010000000000005</v>
      </c>
      <c r="E1095" s="8">
        <f t="shared" si="103"/>
        <v>1.3511822844989344E-2</v>
      </c>
      <c r="F1095" s="8">
        <v>429.95</v>
      </c>
      <c r="G1095" s="8">
        <f t="shared" si="104"/>
        <v>8.9170479877977507E-3</v>
      </c>
      <c r="H1095" s="8">
        <v>7097.92</v>
      </c>
      <c r="I1095" s="8">
        <f t="shared" si="105"/>
        <v>1.2732782777926768E-2</v>
      </c>
      <c r="J1095" s="8">
        <v>498.77</v>
      </c>
      <c r="K1095" s="8">
        <f t="shared" si="106"/>
        <v>-9.0202857086090493E-3</v>
      </c>
      <c r="L1095" s="8">
        <v>648712.02282714844</v>
      </c>
      <c r="M1095" s="12">
        <f t="shared" si="107"/>
        <v>1.3928433975929229E-2</v>
      </c>
    </row>
    <row r="1096" spans="1:13" ht="15.6" x14ac:dyDescent="0.3">
      <c r="A1096" s="7">
        <v>45463</v>
      </c>
      <c r="B1096" s="8">
        <v>1601.73</v>
      </c>
      <c r="C1096" s="8">
        <f t="shared" si="102"/>
        <v>2.5976789894716326E-3</v>
      </c>
      <c r="D1096" s="8">
        <v>86.78</v>
      </c>
      <c r="E1096" s="8">
        <f t="shared" si="103"/>
        <v>7.1225774595728875E-2</v>
      </c>
      <c r="F1096" s="8">
        <v>430.3</v>
      </c>
      <c r="G1096" s="8">
        <f t="shared" si="104"/>
        <v>8.1404814513320791E-4</v>
      </c>
      <c r="H1096" s="8">
        <v>7098.28</v>
      </c>
      <c r="I1096" s="8">
        <f t="shared" si="105"/>
        <v>5.0719083900589547E-5</v>
      </c>
      <c r="J1096" s="8">
        <v>509.88</v>
      </c>
      <c r="K1096" s="8">
        <f t="shared" si="106"/>
        <v>2.2274795998155492E-2</v>
      </c>
      <c r="L1096" s="8">
        <v>654944.86358642578</v>
      </c>
      <c r="M1096" s="12">
        <f t="shared" si="107"/>
        <v>9.6080241154064532E-3</v>
      </c>
    </row>
    <row r="1097" spans="1:13" ht="15.6" x14ac:dyDescent="0.3">
      <c r="A1097" s="7">
        <v>45464</v>
      </c>
      <c r="B1097" s="8">
        <v>1596.22</v>
      </c>
      <c r="C1097" s="8">
        <f t="shared" si="102"/>
        <v>-3.4400304670574883E-3</v>
      </c>
      <c r="D1097" s="8">
        <v>86.83</v>
      </c>
      <c r="E1097" s="8">
        <f t="shared" si="103"/>
        <v>5.7616962433737213E-4</v>
      </c>
      <c r="F1097" s="8">
        <v>428.94</v>
      </c>
      <c r="G1097" s="8">
        <f t="shared" si="104"/>
        <v>-3.1605856379270593E-3</v>
      </c>
      <c r="H1097" s="8">
        <v>7083.73</v>
      </c>
      <c r="I1097" s="8">
        <f t="shared" si="105"/>
        <v>-2.0497923440608405E-3</v>
      </c>
      <c r="J1097" s="8">
        <v>510</v>
      </c>
      <c r="K1097" s="8">
        <f t="shared" si="106"/>
        <v>2.3534949399859682E-4</v>
      </c>
      <c r="L1097" s="8">
        <v>643959.1728515625</v>
      </c>
      <c r="M1097" s="12">
        <f t="shared" si="107"/>
        <v>-1.6773458875158614E-2</v>
      </c>
    </row>
    <row r="1098" spans="1:13" ht="15.6" x14ac:dyDescent="0.3">
      <c r="A1098" s="7">
        <v>45467</v>
      </c>
      <c r="B1098" s="8">
        <v>1590</v>
      </c>
      <c r="C1098" s="8">
        <f t="shared" si="102"/>
        <v>-3.8967059678490603E-3</v>
      </c>
      <c r="D1098" s="8">
        <v>86.5</v>
      </c>
      <c r="E1098" s="8">
        <f t="shared" si="103"/>
        <v>-3.8005297708165187E-3</v>
      </c>
      <c r="F1098" s="8">
        <v>439.22</v>
      </c>
      <c r="G1098" s="8">
        <f t="shared" si="104"/>
        <v>2.3966055858628314E-2</v>
      </c>
      <c r="H1098" s="8">
        <v>7196</v>
      </c>
      <c r="I1098" s="8">
        <f t="shared" si="105"/>
        <v>1.5848994809231923E-2</v>
      </c>
      <c r="J1098" s="8">
        <v>514.08000000000004</v>
      </c>
      <c r="K1098" s="8">
        <f t="shared" si="106"/>
        <v>8.00000000000008E-3</v>
      </c>
      <c r="L1098" s="8">
        <v>644773.31726074219</v>
      </c>
      <c r="M1098" s="12">
        <f t="shared" si="107"/>
        <v>1.2642795436464012E-3</v>
      </c>
    </row>
    <row r="1099" spans="1:13" ht="15.6" x14ac:dyDescent="0.3">
      <c r="A1099" s="7">
        <v>45468</v>
      </c>
      <c r="B1099" s="8">
        <v>1589</v>
      </c>
      <c r="C1099" s="8">
        <f t="shared" si="102"/>
        <v>-6.2893081761006286E-4</v>
      </c>
      <c r="D1099" s="8">
        <v>89</v>
      </c>
      <c r="E1099" s="8">
        <f t="shared" si="103"/>
        <v>2.8901734104046242E-2</v>
      </c>
      <c r="F1099" s="8">
        <v>434.44</v>
      </c>
      <c r="G1099" s="8">
        <f t="shared" si="104"/>
        <v>-1.0882928828377644E-2</v>
      </c>
      <c r="H1099" s="8">
        <v>7156.35</v>
      </c>
      <c r="I1099" s="8">
        <f t="shared" si="105"/>
        <v>-5.5100055586436401E-3</v>
      </c>
      <c r="J1099" s="8">
        <v>512.75</v>
      </c>
      <c r="K1099" s="8">
        <f t="shared" si="106"/>
        <v>-2.5871459694989901E-3</v>
      </c>
      <c r="L1099" s="8">
        <v>644362.30302368104</v>
      </c>
      <c r="M1099" s="12">
        <f t="shared" si="107"/>
        <v>-6.3745540650983761E-4</v>
      </c>
    </row>
    <row r="1100" spans="1:13" ht="15.6" x14ac:dyDescent="0.3">
      <c r="A1100" s="7">
        <v>45469</v>
      </c>
      <c r="B1100" s="8">
        <v>1581.99</v>
      </c>
      <c r="C1100" s="8">
        <f t="shared" si="102"/>
        <v>-4.4115796098174896E-3</v>
      </c>
      <c r="D1100" s="8">
        <v>89</v>
      </c>
      <c r="E1100" s="8">
        <f t="shared" si="103"/>
        <v>0</v>
      </c>
      <c r="F1100" s="8">
        <v>442.99</v>
      </c>
      <c r="G1100" s="8">
        <f t="shared" si="104"/>
        <v>1.9680508240493534E-2</v>
      </c>
      <c r="H1100" s="8">
        <v>6914</v>
      </c>
      <c r="I1100" s="8">
        <f t="shared" si="105"/>
        <v>-3.3865028960294051E-2</v>
      </c>
      <c r="J1100" s="8">
        <v>516.72</v>
      </c>
      <c r="K1100" s="8">
        <f t="shared" si="106"/>
        <v>7.7425646026329153E-3</v>
      </c>
      <c r="L1100" s="8">
        <v>639522.4523852542</v>
      </c>
      <c r="M1100" s="12">
        <f t="shared" si="107"/>
        <v>-7.5110704268635193E-3</v>
      </c>
    </row>
    <row r="1101" spans="1:13" ht="15.6" x14ac:dyDescent="0.3">
      <c r="A1101" s="7">
        <v>45470</v>
      </c>
      <c r="B1101" s="8">
        <v>1579.78</v>
      </c>
      <c r="C1101" s="8">
        <f t="shared" si="102"/>
        <v>-1.3969746964266755E-3</v>
      </c>
      <c r="D1101" s="8">
        <v>82.99</v>
      </c>
      <c r="E1101" s="8">
        <f t="shared" si="103"/>
        <v>-6.7528089887640502E-2</v>
      </c>
      <c r="F1101" s="8">
        <v>455.24</v>
      </c>
      <c r="G1101" s="8">
        <f t="shared" si="104"/>
        <v>2.7652994424253369E-2</v>
      </c>
      <c r="H1101" s="8">
        <v>6926.92</v>
      </c>
      <c r="I1101" s="8">
        <f t="shared" si="105"/>
        <v>1.8686722591842743E-3</v>
      </c>
      <c r="J1101" s="8">
        <v>525.64</v>
      </c>
      <c r="K1101" s="8">
        <f t="shared" si="106"/>
        <v>1.7262734169375984E-2</v>
      </c>
      <c r="L1101" s="8">
        <v>646559.66081237793</v>
      </c>
      <c r="M1101" s="12">
        <f t="shared" si="107"/>
        <v>1.1003848888927588E-2</v>
      </c>
    </row>
    <row r="1102" spans="1:13" ht="15.6" x14ac:dyDescent="0.3">
      <c r="A1102" s="7">
        <v>45471</v>
      </c>
      <c r="B1102" s="8">
        <v>1580</v>
      </c>
      <c r="C1102" s="8">
        <f t="shared" si="102"/>
        <v>1.3925989694769353E-4</v>
      </c>
      <c r="D1102" s="8">
        <v>82.96</v>
      </c>
      <c r="E1102" s="8">
        <f t="shared" si="103"/>
        <v>-3.6148933606459981E-4</v>
      </c>
      <c r="F1102" s="8">
        <v>484.05</v>
      </c>
      <c r="G1102" s="8">
        <f t="shared" si="104"/>
        <v>6.3285300061506025E-2</v>
      </c>
      <c r="H1102" s="8">
        <v>7154.17</v>
      </c>
      <c r="I1102" s="8">
        <f t="shared" si="105"/>
        <v>3.2806788587135406E-2</v>
      </c>
      <c r="J1102" s="8">
        <v>535.41999999999996</v>
      </c>
      <c r="K1102" s="8">
        <f t="shared" si="106"/>
        <v>1.860588996271207E-2</v>
      </c>
      <c r="L1102" s="8">
        <v>644790.71645165235</v>
      </c>
      <c r="M1102" s="12">
        <f t="shared" si="107"/>
        <v>-2.7359336932696503E-3</v>
      </c>
    </row>
    <row r="1103" spans="1:13" ht="15.6" x14ac:dyDescent="0.3">
      <c r="A1103" s="7">
        <v>45474</v>
      </c>
      <c r="B1103" s="8">
        <v>1600.01</v>
      </c>
      <c r="C1103" s="8">
        <f t="shared" si="102"/>
        <v>1.2664556962025311E-2</v>
      </c>
      <c r="D1103" s="8">
        <v>83</v>
      </c>
      <c r="E1103" s="8">
        <f t="shared" si="103"/>
        <v>4.8216007714568777E-4</v>
      </c>
      <c r="F1103" s="8">
        <v>484.99</v>
      </c>
      <c r="G1103" s="8">
        <f t="shared" si="104"/>
        <v>1.9419481458526964E-3</v>
      </c>
      <c r="H1103" s="8">
        <v>7000.95</v>
      </c>
      <c r="I1103" s="8">
        <f t="shared" si="105"/>
        <v>-2.1416879945542287E-2</v>
      </c>
      <c r="J1103" s="8">
        <v>530.63</v>
      </c>
      <c r="K1103" s="8">
        <f t="shared" si="106"/>
        <v>-8.9462478054610668E-3</v>
      </c>
      <c r="L1103" s="8">
        <v>643692.66423806548</v>
      </c>
      <c r="M1103" s="12">
        <f t="shared" si="107"/>
        <v>-1.7029590928814202E-3</v>
      </c>
    </row>
    <row r="1104" spans="1:13" ht="15.6" x14ac:dyDescent="0.3">
      <c r="A1104" s="7">
        <v>45475</v>
      </c>
      <c r="B1104" s="8">
        <v>1592.45</v>
      </c>
      <c r="C1104" s="8">
        <f t="shared" si="102"/>
        <v>-4.7249704689345355E-3</v>
      </c>
      <c r="D1104" s="8">
        <v>80.930000000000007</v>
      </c>
      <c r="E1104" s="8">
        <f t="shared" si="103"/>
        <v>-2.4939759036144496E-2</v>
      </c>
      <c r="F1104" s="8">
        <v>494.21</v>
      </c>
      <c r="G1104" s="8">
        <f t="shared" si="104"/>
        <v>1.9010701251572136E-2</v>
      </c>
      <c r="H1104" s="8">
        <v>6931</v>
      </c>
      <c r="I1104" s="8">
        <f t="shared" si="105"/>
        <v>-9.9915011534148675E-3</v>
      </c>
      <c r="J1104" s="8">
        <v>528.70000000000005</v>
      </c>
      <c r="K1104" s="8">
        <f t="shared" si="106"/>
        <v>-3.6371859864688201E-3</v>
      </c>
      <c r="L1104" s="8">
        <v>646026.3141784668</v>
      </c>
      <c r="M1104" s="12">
        <f t="shared" si="107"/>
        <v>3.6254101841655144E-3</v>
      </c>
    </row>
    <row r="1105" spans="1:13" ht="15.6" x14ac:dyDescent="0.3">
      <c r="A1105" s="7">
        <v>45476</v>
      </c>
      <c r="B1105" s="8">
        <v>1590.57</v>
      </c>
      <c r="C1105" s="8">
        <f t="shared" si="102"/>
        <v>-1.1805708185501015E-3</v>
      </c>
      <c r="D1105" s="8">
        <v>80.930000000000007</v>
      </c>
      <c r="E1105" s="8">
        <f t="shared" si="103"/>
        <v>0</v>
      </c>
      <c r="F1105" s="8">
        <v>504.13</v>
      </c>
      <c r="G1105" s="8">
        <f t="shared" si="104"/>
        <v>2.0072438841787936E-2</v>
      </c>
      <c r="H1105" s="8">
        <v>7060.41</v>
      </c>
      <c r="I1105" s="8">
        <f t="shared" si="105"/>
        <v>1.8671187418842859E-2</v>
      </c>
      <c r="J1105" s="8">
        <v>524.15</v>
      </c>
      <c r="K1105" s="8">
        <f t="shared" si="106"/>
        <v>-8.6060147531682764E-3</v>
      </c>
      <c r="L1105" s="8">
        <v>653363.44519640505</v>
      </c>
      <c r="M1105" s="12">
        <f t="shared" si="107"/>
        <v>1.1357325323920708E-2</v>
      </c>
    </row>
    <row r="1106" spans="1:13" ht="15.6" x14ac:dyDescent="0.3">
      <c r="A1106" s="7">
        <v>45478</v>
      </c>
      <c r="B1106" s="8">
        <v>1599.41</v>
      </c>
      <c r="C1106" s="8">
        <f t="shared" si="102"/>
        <v>5.5577560245699004E-3</v>
      </c>
      <c r="D1106" s="8">
        <v>80.91</v>
      </c>
      <c r="E1106" s="8">
        <f t="shared" si="103"/>
        <v>-2.4712714691721524E-4</v>
      </c>
      <c r="F1106" s="8">
        <v>510.09</v>
      </c>
      <c r="G1106" s="8">
        <f t="shared" si="104"/>
        <v>1.1822347410390137E-2</v>
      </c>
      <c r="H1106" s="8">
        <v>7000.07</v>
      </c>
      <c r="I1106" s="8">
        <f t="shared" si="105"/>
        <v>-8.5462458979011346E-3</v>
      </c>
      <c r="J1106" s="8">
        <v>520.66999999999996</v>
      </c>
      <c r="K1106" s="8">
        <f t="shared" si="106"/>
        <v>-6.6393208051130749E-3</v>
      </c>
      <c r="L1106" s="8">
        <v>661829.091796875</v>
      </c>
      <c r="M1106" s="12">
        <f t="shared" si="107"/>
        <v>1.2957025163728163E-2</v>
      </c>
    </row>
    <row r="1107" spans="1:13" ht="15.6" x14ac:dyDescent="0.3">
      <c r="A1107" s="7">
        <v>45481</v>
      </c>
      <c r="B1107" s="8">
        <v>1596.98</v>
      </c>
      <c r="C1107" s="8">
        <f t="shared" si="102"/>
        <v>-1.5193102456531242E-3</v>
      </c>
      <c r="D1107" s="8">
        <v>78.55</v>
      </c>
      <c r="E1107" s="8">
        <f t="shared" si="103"/>
        <v>-2.9168211593128161E-2</v>
      </c>
      <c r="F1107" s="8">
        <v>509.5</v>
      </c>
      <c r="G1107" s="8">
        <f t="shared" si="104"/>
        <v>-1.1566586288693662E-3</v>
      </c>
      <c r="H1107" s="8">
        <v>7055.15</v>
      </c>
      <c r="I1107" s="8">
        <f t="shared" si="105"/>
        <v>7.8684927436439827E-3</v>
      </c>
      <c r="J1107" s="8">
        <v>517.15</v>
      </c>
      <c r="K1107" s="8">
        <f t="shared" si="106"/>
        <v>-6.7605200991030442E-3</v>
      </c>
      <c r="L1107" s="8">
        <v>652735.53021745384</v>
      </c>
      <c r="M1107" s="12">
        <f t="shared" si="107"/>
        <v>-1.3740045114565785E-2</v>
      </c>
    </row>
    <row r="1108" spans="1:13" ht="15.6" x14ac:dyDescent="0.3">
      <c r="A1108" s="7">
        <v>45482</v>
      </c>
      <c r="B1108" s="8">
        <v>1579.61</v>
      </c>
      <c r="C1108" s="8">
        <f t="shared" si="102"/>
        <v>-1.0876779922103043E-2</v>
      </c>
      <c r="D1108" s="8">
        <v>79.94</v>
      </c>
      <c r="E1108" s="8">
        <f t="shared" si="103"/>
        <v>1.7695735200509238E-2</v>
      </c>
      <c r="F1108" s="8">
        <v>519.4</v>
      </c>
      <c r="G1108" s="8">
        <f t="shared" si="104"/>
        <v>1.9430814524043136E-2</v>
      </c>
      <c r="H1108" s="8">
        <v>6999.96</v>
      </c>
      <c r="I1108" s="8">
        <f t="shared" si="105"/>
        <v>-7.8226543730465833E-3</v>
      </c>
      <c r="J1108" s="8">
        <v>523.69000000000005</v>
      </c>
      <c r="K1108" s="8">
        <f t="shared" si="106"/>
        <v>1.2646234168036502E-2</v>
      </c>
      <c r="L1108" s="8">
        <v>654004.85465541482</v>
      </c>
      <c r="M1108" s="12">
        <f t="shared" si="107"/>
        <v>1.9446228666886213E-3</v>
      </c>
    </row>
    <row r="1109" spans="1:13" ht="15.6" x14ac:dyDescent="0.3">
      <c r="A1109" s="7">
        <v>45483</v>
      </c>
      <c r="B1109" s="8">
        <v>1584.74</v>
      </c>
      <c r="C1109" s="8">
        <f t="shared" si="102"/>
        <v>3.2476370749742718E-3</v>
      </c>
      <c r="D1109" s="8">
        <v>78.27</v>
      </c>
      <c r="E1109" s="8">
        <f t="shared" si="103"/>
        <v>-2.0890668001000774E-2</v>
      </c>
      <c r="F1109" s="8">
        <v>523.9</v>
      </c>
      <c r="G1109" s="8">
        <f t="shared" si="104"/>
        <v>8.6638428956488257E-3</v>
      </c>
      <c r="H1109" s="8">
        <v>7039.43</v>
      </c>
      <c r="I1109" s="8">
        <f t="shared" si="105"/>
        <v>5.638603649163746E-3</v>
      </c>
      <c r="J1109" s="8">
        <v>513.99</v>
      </c>
      <c r="K1109" s="8">
        <f t="shared" si="106"/>
        <v>-1.8522408294983757E-2</v>
      </c>
      <c r="L1109" s="8">
        <v>657370.42885184288</v>
      </c>
      <c r="M1109" s="12">
        <f t="shared" si="107"/>
        <v>5.1460997154238715E-3</v>
      </c>
    </row>
    <row r="1110" spans="1:13" ht="15.6" x14ac:dyDescent="0.3">
      <c r="A1110" s="7">
        <v>45484</v>
      </c>
      <c r="B1110" s="8">
        <v>1590.44</v>
      </c>
      <c r="C1110" s="8">
        <f t="shared" si="102"/>
        <v>3.5968045231394713E-3</v>
      </c>
      <c r="D1110" s="8">
        <v>78.430000000000007</v>
      </c>
      <c r="E1110" s="8">
        <f t="shared" si="103"/>
        <v>2.0442059537499782E-3</v>
      </c>
      <c r="F1110" s="8">
        <v>520.07000000000005</v>
      </c>
      <c r="G1110" s="8">
        <f t="shared" si="104"/>
        <v>-7.3105554495131271E-3</v>
      </c>
      <c r="H1110" s="8">
        <v>7047.88</v>
      </c>
      <c r="I1110" s="8">
        <f t="shared" si="105"/>
        <v>1.2003812808707263E-3</v>
      </c>
      <c r="J1110" s="8">
        <v>520.04</v>
      </c>
      <c r="K1110" s="8">
        <f t="shared" si="106"/>
        <v>1.1770657016673387E-2</v>
      </c>
      <c r="L1110" s="8">
        <v>671853.02947998047</v>
      </c>
      <c r="M1110" s="12">
        <f t="shared" si="107"/>
        <v>2.2031110607504456E-2</v>
      </c>
    </row>
    <row r="1111" spans="1:13" ht="15.6" x14ac:dyDescent="0.3">
      <c r="A1111" s="7">
        <v>45485</v>
      </c>
      <c r="B1111" s="8">
        <v>1589.45</v>
      </c>
      <c r="C1111" s="8">
        <f t="shared" si="102"/>
        <v>-6.2246925379140928E-4</v>
      </c>
      <c r="D1111" s="8">
        <v>77.06</v>
      </c>
      <c r="E1111" s="8">
        <f t="shared" si="103"/>
        <v>-1.7467805686599572E-2</v>
      </c>
      <c r="F1111" s="8">
        <v>546</v>
      </c>
      <c r="G1111" s="8">
        <f t="shared" si="104"/>
        <v>4.9858672870959575E-2</v>
      </c>
      <c r="H1111" s="8">
        <v>7045</v>
      </c>
      <c r="I1111" s="8">
        <f t="shared" si="105"/>
        <v>-4.0863351816434291E-4</v>
      </c>
      <c r="J1111" s="8">
        <v>539.28</v>
      </c>
      <c r="K1111" s="8">
        <f t="shared" si="106"/>
        <v>3.6997154065071938E-2</v>
      </c>
      <c r="L1111" s="8">
        <v>672057.58526611328</v>
      </c>
      <c r="M1111" s="12">
        <f t="shared" si="107"/>
        <v>3.0446507964865515E-4</v>
      </c>
    </row>
    <row r="1112" spans="1:13" ht="15.6" x14ac:dyDescent="0.3">
      <c r="A1112" s="7">
        <v>45488</v>
      </c>
      <c r="B1112" s="8">
        <v>1633.83</v>
      </c>
      <c r="C1112" s="8">
        <f t="shared" si="102"/>
        <v>2.792160810343193E-2</v>
      </c>
      <c r="D1112" s="8">
        <v>79.98</v>
      </c>
      <c r="E1112" s="8">
        <f t="shared" si="103"/>
        <v>3.7892551258759427E-2</v>
      </c>
      <c r="F1112" s="8">
        <v>549.97</v>
      </c>
      <c r="G1112" s="8">
        <f t="shared" si="104"/>
        <v>7.271062271062321E-3</v>
      </c>
      <c r="H1112" s="8">
        <v>7150</v>
      </c>
      <c r="I1112" s="8">
        <f t="shared" si="105"/>
        <v>1.4904187366926898E-2</v>
      </c>
      <c r="J1112" s="8">
        <v>535.86</v>
      </c>
      <c r="K1112" s="8">
        <f t="shared" si="106"/>
        <v>-6.3417890520693502E-3</v>
      </c>
      <c r="L1112" s="8">
        <v>669040.2419731915</v>
      </c>
      <c r="M1112" s="12">
        <f t="shared" si="107"/>
        <v>-4.4897094520955525E-3</v>
      </c>
    </row>
    <row r="1113" spans="1:13" ht="15.6" x14ac:dyDescent="0.3">
      <c r="A1113" s="7">
        <v>45491</v>
      </c>
      <c r="B1113" s="8">
        <v>1651.39</v>
      </c>
      <c r="C1113" s="8">
        <f t="shared" si="102"/>
        <v>1.074775221412275E-2</v>
      </c>
      <c r="D1113" s="8">
        <v>81.760000000000005</v>
      </c>
      <c r="E1113" s="8">
        <f t="shared" si="103"/>
        <v>2.2255563890972756E-2</v>
      </c>
      <c r="F1113" s="8">
        <v>548.92999999999995</v>
      </c>
      <c r="G1113" s="8">
        <f t="shared" si="104"/>
        <v>-1.8910122370312513E-3</v>
      </c>
      <c r="H1113" s="8">
        <v>7148.47</v>
      </c>
      <c r="I1113" s="8">
        <f t="shared" si="105"/>
        <v>-2.1398601398597836E-4</v>
      </c>
      <c r="J1113" s="8">
        <v>543.98</v>
      </c>
      <c r="K1113" s="8">
        <f t="shared" si="106"/>
        <v>1.5153211659761886E-2</v>
      </c>
      <c r="L1113" s="8">
        <v>679107.68534464389</v>
      </c>
      <c r="M1113" s="12">
        <f t="shared" si="107"/>
        <v>1.5047590174487284E-2</v>
      </c>
    </row>
    <row r="1114" spans="1:13" ht="15.6" x14ac:dyDescent="0.3">
      <c r="A1114" s="7">
        <v>45492</v>
      </c>
      <c r="B1114" s="8">
        <v>1666.04</v>
      </c>
      <c r="C1114" s="8">
        <f t="shared" si="102"/>
        <v>8.8713144684174315E-3</v>
      </c>
      <c r="D1114" s="8">
        <v>78.05</v>
      </c>
      <c r="E1114" s="8">
        <f t="shared" si="103"/>
        <v>-4.5376712328767214E-2</v>
      </c>
      <c r="F1114" s="8">
        <v>529.82000000000005</v>
      </c>
      <c r="G1114" s="8">
        <f t="shared" si="104"/>
        <v>-3.4813182008634799E-2</v>
      </c>
      <c r="H1114" s="8">
        <v>7005</v>
      </c>
      <c r="I1114" s="8">
        <f t="shared" si="105"/>
        <v>-2.007002897123444E-2</v>
      </c>
      <c r="J1114" s="8">
        <v>520.08000000000004</v>
      </c>
      <c r="K1114" s="8">
        <f t="shared" si="106"/>
        <v>-4.3935438802897124E-2</v>
      </c>
      <c r="L1114" s="8">
        <v>663034.67481994629</v>
      </c>
      <c r="M1114" s="12">
        <f t="shared" si="107"/>
        <v>-2.3667837769411528E-2</v>
      </c>
    </row>
    <row r="1115" spans="1:13" ht="15.6" x14ac:dyDescent="0.3">
      <c r="A1115" s="7">
        <v>45495</v>
      </c>
      <c r="B1115" s="8">
        <v>1665.39</v>
      </c>
      <c r="C1115" s="8">
        <f t="shared" si="102"/>
        <v>-3.901466951572973E-4</v>
      </c>
      <c r="D1115" s="8">
        <v>77.25</v>
      </c>
      <c r="E1115" s="8">
        <f t="shared" si="103"/>
        <v>-1.0249839846252367E-2</v>
      </c>
      <c r="F1115" s="8">
        <v>513.77</v>
      </c>
      <c r="G1115" s="8">
        <f t="shared" si="104"/>
        <v>-3.0293307160922704E-2</v>
      </c>
      <c r="H1115" s="8">
        <v>6998</v>
      </c>
      <c r="I1115" s="8">
        <f t="shared" si="105"/>
        <v>-9.9928622412562458E-4</v>
      </c>
      <c r="J1115" s="8">
        <v>516.01</v>
      </c>
      <c r="K1115" s="8">
        <f t="shared" si="106"/>
        <v>-7.825719120135459E-3</v>
      </c>
      <c r="L1115" s="8">
        <v>661616.84887695313</v>
      </c>
      <c r="M1115" s="12">
        <f t="shared" si="107"/>
        <v>-2.1383888306870059E-3</v>
      </c>
    </row>
    <row r="1116" spans="1:13" ht="15.6" x14ac:dyDescent="0.3">
      <c r="A1116" s="7">
        <v>45496</v>
      </c>
      <c r="B1116" s="8">
        <v>1693.35</v>
      </c>
      <c r="C1116" s="8">
        <f t="shared" si="102"/>
        <v>1.678886026696438E-2</v>
      </c>
      <c r="D1116" s="8">
        <v>78.22</v>
      </c>
      <c r="E1116" s="8">
        <f t="shared" si="103"/>
        <v>1.2556634304207104E-2</v>
      </c>
      <c r="F1116" s="8">
        <v>530.09</v>
      </c>
      <c r="G1116" s="8">
        <f t="shared" si="104"/>
        <v>3.1765186756720035E-2</v>
      </c>
      <c r="H1116" s="8">
        <v>6950</v>
      </c>
      <c r="I1116" s="8">
        <f t="shared" si="105"/>
        <v>-6.8591026007430696E-3</v>
      </c>
      <c r="J1116" s="8">
        <v>516.16</v>
      </c>
      <c r="K1116" s="8">
        <f t="shared" si="106"/>
        <v>2.9069204085187744E-4</v>
      </c>
      <c r="L1116" s="8">
        <v>667997.87777587771</v>
      </c>
      <c r="M1116" s="12">
        <f t="shared" si="107"/>
        <v>9.6445985463579492E-3</v>
      </c>
    </row>
    <row r="1117" spans="1:13" ht="15.6" x14ac:dyDescent="0.3">
      <c r="A1117" s="7">
        <v>45497</v>
      </c>
      <c r="B1117" s="8">
        <v>1692.99</v>
      </c>
      <c r="C1117" s="8">
        <f t="shared" si="102"/>
        <v>-2.1259633271320162E-4</v>
      </c>
      <c r="D1117" s="8">
        <v>78.22</v>
      </c>
      <c r="E1117" s="8">
        <f t="shared" si="103"/>
        <v>0</v>
      </c>
      <c r="F1117" s="8">
        <v>535.45000000000005</v>
      </c>
      <c r="G1117" s="8">
        <f t="shared" si="104"/>
        <v>1.0111490501612959E-2</v>
      </c>
      <c r="H1117" s="8">
        <v>7020</v>
      </c>
      <c r="I1117" s="8">
        <f t="shared" si="105"/>
        <v>1.0071942446043165E-2</v>
      </c>
      <c r="J1117" s="8">
        <v>519.20000000000005</v>
      </c>
      <c r="K1117" s="8">
        <f t="shared" si="106"/>
        <v>5.8896466212028783E-3</v>
      </c>
      <c r="L1117" s="8">
        <v>671138.75830871612</v>
      </c>
      <c r="M1117" s="12">
        <f t="shared" si="107"/>
        <v>4.7019319032810042E-3</v>
      </c>
    </row>
    <row r="1118" spans="1:13" ht="15.6" x14ac:dyDescent="0.3">
      <c r="A1118" s="7">
        <v>45498</v>
      </c>
      <c r="B1118" s="8">
        <v>1686.34</v>
      </c>
      <c r="C1118" s="8">
        <f t="shared" si="102"/>
        <v>-3.9279617717766146E-3</v>
      </c>
      <c r="D1118" s="8">
        <v>77.14</v>
      </c>
      <c r="E1118" s="8">
        <f t="shared" si="103"/>
        <v>-1.3807210432114527E-2</v>
      </c>
      <c r="F1118" s="8">
        <v>530.05999999999995</v>
      </c>
      <c r="G1118" s="8">
        <f t="shared" si="104"/>
        <v>-1.0066299374358203E-2</v>
      </c>
      <c r="H1118" s="8">
        <v>6956.96</v>
      </c>
      <c r="I1118" s="8">
        <f t="shared" si="105"/>
        <v>-8.980056980056975E-3</v>
      </c>
      <c r="J1118" s="8">
        <v>515.01</v>
      </c>
      <c r="K1118" s="8">
        <f t="shared" si="106"/>
        <v>-8.0701078582435561E-3</v>
      </c>
      <c r="L1118" s="8">
        <v>654063.37719665468</v>
      </c>
      <c r="M1118" s="12">
        <f t="shared" si="107"/>
        <v>-2.5442400547826746E-2</v>
      </c>
    </row>
    <row r="1119" spans="1:13" ht="15.6" x14ac:dyDescent="0.3">
      <c r="A1119" s="7">
        <v>45499</v>
      </c>
      <c r="B1119" s="8">
        <v>1683</v>
      </c>
      <c r="C1119" s="8">
        <f t="shared" si="102"/>
        <v>-1.9806207526358375E-3</v>
      </c>
      <c r="D1119" s="8">
        <v>77.14</v>
      </c>
      <c r="E1119" s="8">
        <f t="shared" si="103"/>
        <v>0</v>
      </c>
      <c r="F1119" s="8">
        <v>520.15</v>
      </c>
      <c r="G1119" s="8">
        <f t="shared" si="104"/>
        <v>-1.8695996679621116E-2</v>
      </c>
      <c r="H1119" s="8">
        <v>6900</v>
      </c>
      <c r="I1119" s="8">
        <f t="shared" si="105"/>
        <v>-8.1874841884961302E-3</v>
      </c>
      <c r="J1119" s="8">
        <v>511</v>
      </c>
      <c r="K1119" s="8">
        <f t="shared" si="106"/>
        <v>-7.7862565775421661E-3</v>
      </c>
      <c r="L1119" s="8">
        <v>659189.18395996094</v>
      </c>
      <c r="M1119" s="12">
        <f t="shared" si="107"/>
        <v>7.8368655729903428E-3</v>
      </c>
    </row>
    <row r="1120" spans="1:13" ht="15.6" x14ac:dyDescent="0.3">
      <c r="A1120" s="7">
        <v>45502</v>
      </c>
      <c r="B1120" s="8">
        <v>1713.45</v>
      </c>
      <c r="C1120" s="8">
        <f t="shared" si="102"/>
        <v>1.8092691622103415E-2</v>
      </c>
      <c r="D1120" s="8">
        <v>72.41</v>
      </c>
      <c r="E1120" s="8">
        <f t="shared" si="103"/>
        <v>-6.1317085817993312E-2</v>
      </c>
      <c r="F1120" s="8">
        <v>564.77</v>
      </c>
      <c r="G1120" s="8">
        <f t="shared" si="104"/>
        <v>8.5782947226761525E-2</v>
      </c>
      <c r="H1120" s="8">
        <v>6949.93</v>
      </c>
      <c r="I1120" s="8">
        <f t="shared" si="105"/>
        <v>7.2362318840580135E-3</v>
      </c>
      <c r="J1120" s="8">
        <v>523.54</v>
      </c>
      <c r="K1120" s="8">
        <f t="shared" si="106"/>
        <v>2.4540117416829675E-2</v>
      </c>
      <c r="L1120" s="8">
        <v>658143.27217260003</v>
      </c>
      <c r="M1120" s="12">
        <f t="shared" si="107"/>
        <v>-1.5866640606536941E-3</v>
      </c>
    </row>
    <row r="1121" spans="1:13" ht="15.6" x14ac:dyDescent="0.3">
      <c r="A1121" s="7">
        <v>45503</v>
      </c>
      <c r="B1121" s="8">
        <v>1705.44</v>
      </c>
      <c r="C1121" s="8">
        <f t="shared" si="102"/>
        <v>-4.6747789547404309E-3</v>
      </c>
      <c r="D1121" s="8">
        <v>74.97</v>
      </c>
      <c r="E1121" s="8">
        <f t="shared" si="103"/>
        <v>3.5354232840767885E-2</v>
      </c>
      <c r="F1121" s="8">
        <v>559.28</v>
      </c>
      <c r="G1121" s="8">
        <f t="shared" si="104"/>
        <v>-9.7207712874267573E-3</v>
      </c>
      <c r="H1121" s="8">
        <v>6852.8</v>
      </c>
      <c r="I1121" s="8">
        <f t="shared" si="105"/>
        <v>-1.3975680330593272E-2</v>
      </c>
      <c r="J1121" s="8">
        <v>516.16999999999996</v>
      </c>
      <c r="K1121" s="8">
        <f t="shared" si="106"/>
        <v>-1.4077243381594539E-2</v>
      </c>
      <c r="L1121" s="8">
        <v>666430.43212890625</v>
      </c>
      <c r="M1121" s="12">
        <f t="shared" si="107"/>
        <v>1.2591726310518124E-2</v>
      </c>
    </row>
    <row r="1122" spans="1:13" ht="15.6" x14ac:dyDescent="0.3">
      <c r="A1122" s="7">
        <v>45504</v>
      </c>
      <c r="B1122" s="8">
        <v>1708.36</v>
      </c>
      <c r="C1122" s="8">
        <f t="shared" si="102"/>
        <v>1.7121681208367608E-3</v>
      </c>
      <c r="D1122" s="8">
        <v>74.97</v>
      </c>
      <c r="E1122" s="8">
        <f t="shared" si="103"/>
        <v>0</v>
      </c>
      <c r="F1122" s="8">
        <v>549.29</v>
      </c>
      <c r="G1122" s="8">
        <f t="shared" si="104"/>
        <v>-1.7862251466170809E-2</v>
      </c>
      <c r="H1122" s="8">
        <v>6965.5</v>
      </c>
      <c r="I1122" s="8">
        <f t="shared" si="105"/>
        <v>1.6445832360494954E-2</v>
      </c>
      <c r="J1122" s="8">
        <v>510.78</v>
      </c>
      <c r="K1122" s="8">
        <f t="shared" si="106"/>
        <v>-1.0442296142743644E-2</v>
      </c>
      <c r="L1122" s="8">
        <v>675780.25</v>
      </c>
      <c r="M1122" s="12">
        <f t="shared" si="107"/>
        <v>1.4029698255564107E-2</v>
      </c>
    </row>
    <row r="1123" spans="1:13" ht="15.6" x14ac:dyDescent="0.3">
      <c r="A1123" s="7">
        <v>45505</v>
      </c>
      <c r="B1123" s="8">
        <v>1728.09</v>
      </c>
      <c r="C1123" s="8">
        <f t="shared" si="102"/>
        <v>1.1549088014235888E-2</v>
      </c>
      <c r="D1123" s="8">
        <v>74.010000000000005</v>
      </c>
      <c r="E1123" s="8">
        <f t="shared" si="103"/>
        <v>-1.2805122048819445E-2</v>
      </c>
      <c r="F1123" s="8">
        <v>560.52</v>
      </c>
      <c r="G1123" s="8">
        <f t="shared" si="104"/>
        <v>2.0444573904494927E-2</v>
      </c>
      <c r="H1123" s="8">
        <v>6900</v>
      </c>
      <c r="I1123" s="8">
        <f t="shared" si="105"/>
        <v>-9.4034886224965905E-3</v>
      </c>
      <c r="J1123" s="8">
        <v>510.48</v>
      </c>
      <c r="K1123" s="8">
        <f t="shared" si="106"/>
        <v>-5.8733701397853193E-4</v>
      </c>
      <c r="L1123" s="8">
        <v>678269.22027587891</v>
      </c>
      <c r="M1123" s="12">
        <f t="shared" si="107"/>
        <v>3.6831059739891869E-3</v>
      </c>
    </row>
    <row r="1124" spans="1:13" ht="15.6" x14ac:dyDescent="0.3">
      <c r="A1124" s="7">
        <v>45506</v>
      </c>
      <c r="B1124" s="8">
        <v>1714.59</v>
      </c>
      <c r="C1124" s="8">
        <f t="shared" si="102"/>
        <v>-7.8120931201499924E-3</v>
      </c>
      <c r="D1124" s="8">
        <v>74.010000000000005</v>
      </c>
      <c r="E1124" s="8">
        <f t="shared" si="103"/>
        <v>0</v>
      </c>
      <c r="F1124" s="8">
        <v>575.75</v>
      </c>
      <c r="G1124" s="8">
        <f t="shared" si="104"/>
        <v>2.7171198173124987E-2</v>
      </c>
      <c r="H1124" s="8">
        <v>7029.67</v>
      </c>
      <c r="I1124" s="8">
        <f t="shared" si="105"/>
        <v>1.8792753623188416E-2</v>
      </c>
      <c r="J1124" s="8">
        <v>513.54</v>
      </c>
      <c r="K1124" s="8">
        <f t="shared" si="106"/>
        <v>5.9943582510577206E-3</v>
      </c>
      <c r="L1124" s="8">
        <v>675557.43640136719</v>
      </c>
      <c r="M1124" s="12">
        <f t="shared" si="107"/>
        <v>-3.9980936675981394E-3</v>
      </c>
    </row>
    <row r="1125" spans="1:13" ht="15.6" x14ac:dyDescent="0.3">
      <c r="A1125" s="7">
        <v>45509</v>
      </c>
      <c r="B1125" s="8">
        <v>1680.67</v>
      </c>
      <c r="C1125" s="8">
        <f t="shared" si="102"/>
        <v>-1.9783155156626275E-2</v>
      </c>
      <c r="D1125" s="8">
        <v>71.569999999999993</v>
      </c>
      <c r="E1125" s="8">
        <f t="shared" si="103"/>
        <v>-3.2968517767869368E-2</v>
      </c>
      <c r="F1125" s="8">
        <v>564.1</v>
      </c>
      <c r="G1125" s="8">
        <f t="shared" si="104"/>
        <v>-2.0234476769431138E-2</v>
      </c>
      <c r="H1125" s="8">
        <v>6848.52</v>
      </c>
      <c r="I1125" s="8">
        <f t="shared" si="105"/>
        <v>-2.5769346213975853E-2</v>
      </c>
      <c r="J1125" s="8">
        <v>501</v>
      </c>
      <c r="K1125" s="8">
        <f t="shared" si="106"/>
        <v>-2.4418740507068513E-2</v>
      </c>
      <c r="L1125" s="8">
        <v>659330.03596367687</v>
      </c>
      <c r="M1125" s="12">
        <f t="shared" si="107"/>
        <v>-2.4020756139007511E-2</v>
      </c>
    </row>
    <row r="1126" spans="1:13" ht="15.6" x14ac:dyDescent="0.3">
      <c r="A1126" s="7">
        <v>45510</v>
      </c>
      <c r="B1126" s="8">
        <v>1685.09</v>
      </c>
      <c r="C1126" s="8">
        <f t="shared" si="102"/>
        <v>2.629903550369701E-3</v>
      </c>
      <c r="D1126" s="8">
        <v>71.930000000000007</v>
      </c>
      <c r="E1126" s="8">
        <f t="shared" si="103"/>
        <v>5.0300405197710452E-3</v>
      </c>
      <c r="F1126" s="8">
        <v>570</v>
      </c>
      <c r="G1126" s="8">
        <f t="shared" si="104"/>
        <v>1.045913845062928E-2</v>
      </c>
      <c r="H1126" s="8">
        <v>6997.21</v>
      </c>
      <c r="I1126" s="8">
        <f t="shared" si="105"/>
        <v>2.1711260243088958E-2</v>
      </c>
      <c r="J1126" s="8">
        <v>503.36</v>
      </c>
      <c r="K1126" s="8">
        <f t="shared" si="106"/>
        <v>4.7105788423153962E-3</v>
      </c>
      <c r="L1126" s="8">
        <v>665483.80303832889</v>
      </c>
      <c r="M1126" s="12">
        <f t="shared" si="107"/>
        <v>9.3333637768491309E-3</v>
      </c>
    </row>
    <row r="1127" spans="1:13" ht="15.6" x14ac:dyDescent="0.3">
      <c r="A1127" s="7">
        <v>45511</v>
      </c>
      <c r="B1127" s="8">
        <v>1710.01</v>
      </c>
      <c r="C1127" s="8">
        <f t="shared" si="102"/>
        <v>1.4788527615735701E-2</v>
      </c>
      <c r="D1127" s="8">
        <v>73.62</v>
      </c>
      <c r="E1127" s="8">
        <f t="shared" si="103"/>
        <v>2.3495064646183755E-2</v>
      </c>
      <c r="F1127" s="8">
        <v>568</v>
      </c>
      <c r="G1127" s="8">
        <f t="shared" si="104"/>
        <v>-3.5087719298245615E-3</v>
      </c>
      <c r="H1127" s="8">
        <v>6911.99</v>
      </c>
      <c r="I1127" s="8">
        <f t="shared" si="105"/>
        <v>-1.2179139971502963E-2</v>
      </c>
      <c r="J1127" s="8">
        <v>505.76</v>
      </c>
      <c r="K1127" s="8">
        <f t="shared" si="106"/>
        <v>4.7679593134138136E-3</v>
      </c>
      <c r="L1127" s="8">
        <v>665873.7458190918</v>
      </c>
      <c r="M1127" s="12">
        <f t="shared" si="107"/>
        <v>5.8595382634797481E-4</v>
      </c>
    </row>
    <row r="1128" spans="1:13" ht="15.6" x14ac:dyDescent="0.3">
      <c r="A1128" s="7">
        <v>45512</v>
      </c>
      <c r="B1128" s="8">
        <v>1710.68</v>
      </c>
      <c r="C1128" s="8">
        <f t="shared" si="102"/>
        <v>3.9181057420721095E-4</v>
      </c>
      <c r="D1128" s="8">
        <v>73.62</v>
      </c>
      <c r="E1128" s="8">
        <f t="shared" si="103"/>
        <v>0</v>
      </c>
      <c r="F1128" s="8">
        <v>560.07000000000005</v>
      </c>
      <c r="G1128" s="8">
        <f t="shared" si="104"/>
        <v>-1.3961267605633714E-2</v>
      </c>
      <c r="H1128" s="8">
        <v>6925</v>
      </c>
      <c r="I1128" s="8">
        <f t="shared" si="105"/>
        <v>1.8822365194394405E-3</v>
      </c>
      <c r="J1128" s="8">
        <v>507</v>
      </c>
      <c r="K1128" s="8">
        <f t="shared" si="106"/>
        <v>2.45175577348942E-3</v>
      </c>
      <c r="L1128" s="8">
        <v>671538.60021395236</v>
      </c>
      <c r="M1128" s="12">
        <f t="shared" si="107"/>
        <v>8.5074001346790214E-3</v>
      </c>
    </row>
    <row r="1129" spans="1:13" ht="15.6" x14ac:dyDescent="0.3">
      <c r="A1129" s="7">
        <v>45513</v>
      </c>
      <c r="B1129" s="8">
        <v>1718.21</v>
      </c>
      <c r="C1129" s="8">
        <f t="shared" si="102"/>
        <v>4.4017583650945661E-3</v>
      </c>
      <c r="D1129" s="8">
        <v>74</v>
      </c>
      <c r="E1129" s="8">
        <f t="shared" si="103"/>
        <v>5.161640858462312E-3</v>
      </c>
      <c r="F1129" s="8">
        <v>568</v>
      </c>
      <c r="G1129" s="8">
        <f t="shared" si="104"/>
        <v>1.4158944417661988E-2</v>
      </c>
      <c r="H1129" s="8">
        <v>6900</v>
      </c>
      <c r="I1129" s="8">
        <f t="shared" si="105"/>
        <v>-3.6101083032490976E-3</v>
      </c>
      <c r="J1129" s="8">
        <v>509.65</v>
      </c>
      <c r="K1129" s="8">
        <f t="shared" si="106"/>
        <v>5.2268244575936432E-3</v>
      </c>
      <c r="L1129" s="8">
        <v>677096.65234313905</v>
      </c>
      <c r="M1129" s="12">
        <f t="shared" si="107"/>
        <v>8.2765936722265752E-3</v>
      </c>
    </row>
    <row r="1130" spans="1:13" ht="15.6" x14ac:dyDescent="0.3">
      <c r="A1130" s="7">
        <v>45516</v>
      </c>
      <c r="B1130" s="8">
        <v>1710</v>
      </c>
      <c r="C1130" s="8">
        <f t="shared" si="102"/>
        <v>-4.77822850524676E-3</v>
      </c>
      <c r="D1130" s="8">
        <v>73</v>
      </c>
      <c r="E1130" s="8">
        <f t="shared" si="103"/>
        <v>-1.3513513513513514E-2</v>
      </c>
      <c r="F1130" s="8">
        <v>555.66</v>
      </c>
      <c r="G1130" s="8">
        <f t="shared" si="104"/>
        <v>-2.1725352112676111E-2</v>
      </c>
      <c r="H1130" s="8">
        <v>6802</v>
      </c>
      <c r="I1130" s="8">
        <f t="shared" si="105"/>
        <v>-1.4202898550724638E-2</v>
      </c>
      <c r="J1130" s="8">
        <v>509.8</v>
      </c>
      <c r="K1130" s="8">
        <f t="shared" si="106"/>
        <v>2.943196311194626E-4</v>
      </c>
      <c r="L1130" s="8">
        <v>681756.98399737477</v>
      </c>
      <c r="M1130" s="12">
        <f t="shared" si="107"/>
        <v>6.8828159733301383E-3</v>
      </c>
    </row>
    <row r="1131" spans="1:13" ht="15.6" x14ac:dyDescent="0.3">
      <c r="A1131" s="7">
        <v>45517</v>
      </c>
      <c r="B1131" s="8">
        <v>1709.01</v>
      </c>
      <c r="C1131" s="8">
        <f t="shared" si="102"/>
        <v>-5.78947368421058E-4</v>
      </c>
      <c r="D1131" s="8">
        <v>74.63</v>
      </c>
      <c r="E1131" s="8">
        <f t="shared" si="103"/>
        <v>2.2328767123287609E-2</v>
      </c>
      <c r="F1131" s="8">
        <v>560.29</v>
      </c>
      <c r="G1131" s="8">
        <f t="shared" si="104"/>
        <v>8.3324335025015215E-3</v>
      </c>
      <c r="H1131" s="8">
        <v>6847.5</v>
      </c>
      <c r="I1131" s="8">
        <f t="shared" si="105"/>
        <v>6.6892090561599532E-3</v>
      </c>
      <c r="J1131" s="8">
        <v>509.97</v>
      </c>
      <c r="K1131" s="8">
        <f t="shared" si="106"/>
        <v>3.3346410357005868E-4</v>
      </c>
      <c r="L1131" s="8">
        <v>686729.25135070831</v>
      </c>
      <c r="M1131" s="12">
        <f t="shared" si="107"/>
        <v>7.2933134093902873E-3</v>
      </c>
    </row>
    <row r="1132" spans="1:13" ht="15.6" x14ac:dyDescent="0.3">
      <c r="A1132" s="7">
        <v>45519</v>
      </c>
      <c r="B1132" s="8">
        <v>1710.88</v>
      </c>
      <c r="C1132" s="8">
        <f t="shared" si="102"/>
        <v>1.0942007360987462E-3</v>
      </c>
      <c r="D1132" s="8">
        <v>76.89</v>
      </c>
      <c r="E1132" s="8">
        <f t="shared" si="103"/>
        <v>3.0282728125418802E-2</v>
      </c>
      <c r="F1132" s="8">
        <v>550.02</v>
      </c>
      <c r="G1132" s="8">
        <f t="shared" si="104"/>
        <v>-1.8329793499794717E-2</v>
      </c>
      <c r="H1132" s="8">
        <v>6800</v>
      </c>
      <c r="I1132" s="8">
        <f t="shared" si="105"/>
        <v>-6.9368382621394671E-3</v>
      </c>
      <c r="J1132" s="8">
        <v>501.09</v>
      </c>
      <c r="K1132" s="8">
        <f t="shared" si="106"/>
        <v>-1.7412788987587607E-2</v>
      </c>
      <c r="L1132" s="8">
        <v>682697.72723266482</v>
      </c>
      <c r="M1132" s="12">
        <f t="shared" si="107"/>
        <v>-5.8706165641175057E-3</v>
      </c>
    </row>
    <row r="1133" spans="1:13" ht="15.6" x14ac:dyDescent="0.3">
      <c r="A1133" s="7">
        <v>45520</v>
      </c>
      <c r="B1133" s="8">
        <v>1703.53</v>
      </c>
      <c r="C1133" s="8">
        <f t="shared" si="102"/>
        <v>-4.2960347891144533E-3</v>
      </c>
      <c r="D1133" s="8">
        <v>75.154999999999987</v>
      </c>
      <c r="E1133" s="8">
        <f t="shared" si="103"/>
        <v>-2.256470282221373E-2</v>
      </c>
      <c r="F1133" s="8">
        <v>542.91</v>
      </c>
      <c r="G1133" s="8">
        <f t="shared" si="104"/>
        <v>-1.2926802661721417E-2</v>
      </c>
      <c r="H1133" s="8">
        <v>6841.79</v>
      </c>
      <c r="I1133" s="8">
        <f t="shared" si="105"/>
        <v>6.1455882352941119E-3</v>
      </c>
      <c r="J1133" s="8">
        <v>500.01</v>
      </c>
      <c r="K1133" s="8">
        <f t="shared" si="106"/>
        <v>-2.1553014428545452E-3</v>
      </c>
      <c r="L1133" s="8">
        <v>694916.21329928935</v>
      </c>
      <c r="M1133" s="12">
        <f t="shared" si="107"/>
        <v>1.7897358639456018E-2</v>
      </c>
    </row>
    <row r="1134" spans="1:13" ht="15.6" x14ac:dyDescent="0.3">
      <c r="A1134" s="7">
        <v>45523</v>
      </c>
      <c r="B1134" s="8">
        <v>1705</v>
      </c>
      <c r="C1134" s="8">
        <f t="shared" si="102"/>
        <v>8.6291406667333558E-4</v>
      </c>
      <c r="D1134" s="8">
        <v>76.58</v>
      </c>
      <c r="E1134" s="8">
        <f t="shared" si="103"/>
        <v>1.8960814317078193E-2</v>
      </c>
      <c r="F1134" s="8">
        <v>532.63</v>
      </c>
      <c r="G1134" s="8">
        <f t="shared" si="104"/>
        <v>-1.8934998434362922E-2</v>
      </c>
      <c r="H1134" s="8">
        <v>6816.66</v>
      </c>
      <c r="I1134" s="8">
        <f t="shared" si="105"/>
        <v>-3.67301539509399E-3</v>
      </c>
      <c r="J1134" s="8">
        <v>491.03</v>
      </c>
      <c r="K1134" s="8">
        <f t="shared" si="106"/>
        <v>-1.7959640807183892E-2</v>
      </c>
      <c r="L1134" s="8">
        <v>690503.83757337928</v>
      </c>
      <c r="M1134" s="12">
        <f t="shared" si="107"/>
        <v>-6.349507525462969E-3</v>
      </c>
    </row>
    <row r="1135" spans="1:13" ht="15.6" x14ac:dyDescent="0.3">
      <c r="A1135" s="7">
        <v>45524</v>
      </c>
      <c r="B1135" s="8">
        <v>1728.87</v>
      </c>
      <c r="C1135" s="8">
        <f t="shared" si="102"/>
        <v>1.3999999999999936E-2</v>
      </c>
      <c r="D1135" s="8">
        <v>72.52</v>
      </c>
      <c r="E1135" s="8">
        <f t="shared" si="103"/>
        <v>-5.3016453382084126E-2</v>
      </c>
      <c r="F1135" s="8">
        <v>542.86</v>
      </c>
      <c r="G1135" s="8">
        <f t="shared" si="104"/>
        <v>1.920657867562852E-2</v>
      </c>
      <c r="H1135" s="8">
        <v>6873.43</v>
      </c>
      <c r="I1135" s="8">
        <f t="shared" si="105"/>
        <v>8.3281255042792855E-3</v>
      </c>
      <c r="J1135" s="8">
        <v>491.78</v>
      </c>
      <c r="K1135" s="8">
        <f t="shared" si="106"/>
        <v>1.5274015844245769E-3</v>
      </c>
      <c r="L1135" s="8">
        <v>698141.41357421875</v>
      </c>
      <c r="M1135" s="12">
        <f t="shared" si="107"/>
        <v>1.1060874082438148E-2</v>
      </c>
    </row>
    <row r="1136" spans="1:13" ht="15.6" x14ac:dyDescent="0.3">
      <c r="A1136" s="7">
        <v>45525</v>
      </c>
      <c r="B1136" s="8">
        <v>1724.88</v>
      </c>
      <c r="C1136" s="8">
        <f t="shared" si="102"/>
        <v>-2.3078658314389065E-3</v>
      </c>
      <c r="D1136" s="8">
        <v>73.75</v>
      </c>
      <c r="E1136" s="8">
        <f t="shared" si="103"/>
        <v>1.6960838389409875E-2</v>
      </c>
      <c r="F1136" s="8">
        <v>531.92999999999995</v>
      </c>
      <c r="G1136" s="8">
        <f t="shared" si="104"/>
        <v>-2.0134104557344552E-2</v>
      </c>
      <c r="H1136" s="8">
        <v>6846.32</v>
      </c>
      <c r="I1136" s="8">
        <f t="shared" si="105"/>
        <v>-3.9441734330604343E-3</v>
      </c>
      <c r="J1136" s="8">
        <v>501</v>
      </c>
      <c r="K1136" s="8">
        <f t="shared" si="106"/>
        <v>1.8748220749115516E-2</v>
      </c>
      <c r="L1136" s="8">
        <v>697711.41752685606</v>
      </c>
      <c r="M1136" s="12">
        <f t="shared" si="107"/>
        <v>-6.1591539908980447E-4</v>
      </c>
    </row>
    <row r="1137" spans="1:13" ht="15.6" x14ac:dyDescent="0.3">
      <c r="A1137" s="7">
        <v>45526</v>
      </c>
      <c r="B1137" s="8">
        <v>1709.78</v>
      </c>
      <c r="C1137" s="8">
        <f t="shared" si="102"/>
        <v>-8.7542321784704648E-3</v>
      </c>
      <c r="D1137" s="8">
        <v>76.31</v>
      </c>
      <c r="E1137" s="8">
        <f t="shared" si="103"/>
        <v>3.4711864406779695E-2</v>
      </c>
      <c r="F1137" s="8">
        <v>530.95000000000005</v>
      </c>
      <c r="G1137" s="8">
        <f t="shared" si="104"/>
        <v>-1.8423476773257847E-3</v>
      </c>
      <c r="H1137" s="8">
        <v>6900</v>
      </c>
      <c r="I1137" s="8">
        <f t="shared" si="105"/>
        <v>7.8407085850501143E-3</v>
      </c>
      <c r="J1137" s="8">
        <v>510.21</v>
      </c>
      <c r="K1137" s="8">
        <f t="shared" si="106"/>
        <v>1.8383233532934092E-2</v>
      </c>
      <c r="L1137" s="8">
        <v>689753.89782714844</v>
      </c>
      <c r="M1137" s="12">
        <f t="shared" si="107"/>
        <v>-1.1405173399504143E-2</v>
      </c>
    </row>
    <row r="1138" spans="1:13" ht="15.6" x14ac:dyDescent="0.3">
      <c r="A1138" s="7">
        <v>45527</v>
      </c>
      <c r="B1138" s="8">
        <v>1700.43</v>
      </c>
      <c r="C1138" s="8">
        <f t="shared" si="102"/>
        <v>-5.4685398121395203E-3</v>
      </c>
      <c r="D1138" s="8">
        <v>72.069999999999993</v>
      </c>
      <c r="E1138" s="8">
        <f t="shared" si="103"/>
        <v>-5.5562835801336773E-2</v>
      </c>
      <c r="F1138" s="8">
        <v>531.24</v>
      </c>
      <c r="G1138" s="8">
        <f t="shared" si="104"/>
        <v>5.461907900931606E-4</v>
      </c>
      <c r="H1138" s="8">
        <v>6975</v>
      </c>
      <c r="I1138" s="8">
        <f t="shared" si="105"/>
        <v>1.0869565217391304E-2</v>
      </c>
      <c r="J1138" s="8">
        <v>501.64</v>
      </c>
      <c r="K1138" s="8">
        <f t="shared" si="106"/>
        <v>-1.6797005154740193E-2</v>
      </c>
      <c r="L1138" s="8">
        <v>697711.41752685606</v>
      </c>
      <c r="M1138" s="12">
        <f t="shared" si="107"/>
        <v>1.1536752057183406E-2</v>
      </c>
    </row>
    <row r="1139" spans="1:13" ht="15.6" x14ac:dyDescent="0.3">
      <c r="A1139" s="7">
        <v>45530</v>
      </c>
      <c r="B1139" s="8">
        <v>1717.75</v>
      </c>
      <c r="C1139" s="8">
        <f t="shared" si="102"/>
        <v>1.0185658921566859E-2</v>
      </c>
      <c r="D1139" s="8">
        <v>71.5</v>
      </c>
      <c r="E1139" s="8">
        <f t="shared" si="103"/>
        <v>-7.9089773830996694E-3</v>
      </c>
      <c r="F1139" s="8">
        <v>537.54999999999995</v>
      </c>
      <c r="G1139" s="8">
        <f t="shared" si="104"/>
        <v>1.187787064227081E-2</v>
      </c>
      <c r="H1139" s="8">
        <v>6887.15</v>
      </c>
      <c r="I1139" s="8">
        <f t="shared" si="105"/>
        <v>-1.2594982078853099E-2</v>
      </c>
      <c r="J1139" s="8">
        <v>493.29</v>
      </c>
      <c r="K1139" s="8">
        <f t="shared" si="106"/>
        <v>-1.6645403077904405E-2</v>
      </c>
      <c r="L1139" s="8">
        <v>692150.58389397711</v>
      </c>
      <c r="M1139" s="12">
        <f t="shared" si="107"/>
        <v>-7.9701055381753358E-3</v>
      </c>
    </row>
    <row r="1140" spans="1:13" ht="15.6" x14ac:dyDescent="0.3">
      <c r="A1140" s="7">
        <v>45531</v>
      </c>
      <c r="B1140" s="8">
        <v>1715.12</v>
      </c>
      <c r="C1140" s="8">
        <f t="shared" si="102"/>
        <v>-1.531072624072251E-3</v>
      </c>
      <c r="D1140" s="8">
        <v>72.072500000000005</v>
      </c>
      <c r="E1140" s="8">
        <f t="shared" si="103"/>
        <v>8.0069930069930784E-3</v>
      </c>
      <c r="F1140" s="8">
        <v>537.95000000000005</v>
      </c>
      <c r="G1140" s="8">
        <f t="shared" si="104"/>
        <v>7.4411682634190491E-4</v>
      </c>
      <c r="H1140" s="8">
        <v>6863.55</v>
      </c>
      <c r="I1140" s="8">
        <f t="shared" si="105"/>
        <v>-3.4266714097993299E-3</v>
      </c>
      <c r="J1140" s="8">
        <v>502.74</v>
      </c>
      <c r="K1140" s="8">
        <f t="shared" si="106"/>
        <v>1.9157088122605342E-2</v>
      </c>
      <c r="L1140" s="8">
        <v>699825.38464355469</v>
      </c>
      <c r="M1140" s="12">
        <f t="shared" si="107"/>
        <v>1.1088339630373265E-2</v>
      </c>
    </row>
    <row r="1141" spans="1:13" ht="15.6" x14ac:dyDescent="0.3">
      <c r="A1141" s="7">
        <v>45532</v>
      </c>
      <c r="B1141" s="8">
        <v>1700.48</v>
      </c>
      <c r="C1141" s="8">
        <f t="shared" si="102"/>
        <v>-8.535845888334271E-3</v>
      </c>
      <c r="D1141" s="8">
        <v>72.92</v>
      </c>
      <c r="E1141" s="8">
        <f t="shared" si="103"/>
        <v>1.1758992680980908E-2</v>
      </c>
      <c r="F1141" s="8">
        <v>530.14</v>
      </c>
      <c r="G1141" s="8">
        <f t="shared" si="104"/>
        <v>-1.4518077888279688E-2</v>
      </c>
      <c r="H1141" s="8">
        <v>6817.15</v>
      </c>
      <c r="I1141" s="8">
        <f t="shared" si="105"/>
        <v>-6.7603499646685088E-3</v>
      </c>
      <c r="J1141" s="8">
        <v>478.68</v>
      </c>
      <c r="K1141" s="8">
        <f t="shared" si="106"/>
        <v>-4.7857739587062902E-2</v>
      </c>
      <c r="L1141" s="8">
        <v>695778.23052978516</v>
      </c>
      <c r="M1141" s="12">
        <f t="shared" si="107"/>
        <v>-5.7830913290332943E-3</v>
      </c>
    </row>
    <row r="1142" spans="1:13" ht="15.6" x14ac:dyDescent="0.3">
      <c r="A1142" s="7">
        <v>45533</v>
      </c>
      <c r="B1142" s="8">
        <v>1704.27</v>
      </c>
      <c r="C1142" s="8">
        <f t="shared" si="102"/>
        <v>2.2287824614226357E-3</v>
      </c>
      <c r="D1142" s="8">
        <v>71.8</v>
      </c>
      <c r="E1142" s="8">
        <f t="shared" si="103"/>
        <v>-1.5359297860669288E-2</v>
      </c>
      <c r="F1142" s="8">
        <v>524.5</v>
      </c>
      <c r="G1142" s="8">
        <f t="shared" si="104"/>
        <v>-1.0638699211529004E-2</v>
      </c>
      <c r="H1142" s="8">
        <v>6894.99</v>
      </c>
      <c r="I1142" s="8">
        <f t="shared" si="105"/>
        <v>1.1418261296876283E-2</v>
      </c>
      <c r="J1142" s="8">
        <v>474</v>
      </c>
      <c r="K1142" s="8">
        <f t="shared" si="106"/>
        <v>-9.7768864377036999E-3</v>
      </c>
      <c r="L1142" s="8">
        <v>699821.75641697645</v>
      </c>
      <c r="M1142" s="12">
        <f t="shared" si="107"/>
        <v>5.8115153791351605E-3</v>
      </c>
    </row>
    <row r="1143" spans="1:13" ht="15.6" x14ac:dyDescent="0.3">
      <c r="A1143" s="7">
        <v>45534</v>
      </c>
      <c r="B1143" s="8">
        <v>1722.59</v>
      </c>
      <c r="C1143" s="8">
        <f t="shared" si="102"/>
        <v>1.0749470447757654E-2</v>
      </c>
      <c r="D1143" s="8">
        <v>71.8</v>
      </c>
      <c r="E1143" s="8">
        <f t="shared" si="103"/>
        <v>0</v>
      </c>
      <c r="F1143" s="8">
        <v>522.30999999999995</v>
      </c>
      <c r="G1143" s="8">
        <f t="shared" si="104"/>
        <v>-4.1754051477598756E-3</v>
      </c>
      <c r="H1143" s="8">
        <v>6900</v>
      </c>
      <c r="I1143" s="8">
        <f t="shared" si="105"/>
        <v>7.2661454186303653E-4</v>
      </c>
      <c r="J1143" s="8">
        <v>474.93</v>
      </c>
      <c r="K1143" s="8">
        <f t="shared" si="106"/>
        <v>1.9620253164557106E-3</v>
      </c>
      <c r="L1143" s="8">
        <v>693650.46836059541</v>
      </c>
      <c r="M1143" s="12">
        <f t="shared" si="107"/>
        <v>-8.8183712492413482E-3</v>
      </c>
    </row>
    <row r="1144" spans="1:13" ht="15.6" x14ac:dyDescent="0.3">
      <c r="A1144" s="7">
        <v>45538</v>
      </c>
      <c r="B1144" s="8">
        <v>1736.49</v>
      </c>
      <c r="C1144" s="8">
        <f t="shared" si="102"/>
        <v>8.0692445677730002E-3</v>
      </c>
      <c r="D1144" s="8">
        <v>70.09</v>
      </c>
      <c r="E1144" s="8">
        <f t="shared" si="103"/>
        <v>-2.3816155988857852E-2</v>
      </c>
      <c r="F1144" s="8">
        <v>521.69000000000005</v>
      </c>
      <c r="G1144" s="8">
        <f t="shared" si="104"/>
        <v>-1.1870345197294537E-3</v>
      </c>
      <c r="H1144" s="8">
        <v>7000</v>
      </c>
      <c r="I1144" s="8">
        <f t="shared" si="105"/>
        <v>1.4492753623188406E-2</v>
      </c>
      <c r="J1144" s="8">
        <v>464.04</v>
      </c>
      <c r="K1144" s="8">
        <f t="shared" si="106"/>
        <v>-2.2929694902406643E-2</v>
      </c>
      <c r="L1144" s="8">
        <v>690108.03666621447</v>
      </c>
      <c r="M1144" s="12">
        <f t="shared" si="107"/>
        <v>-5.1069405355600502E-3</v>
      </c>
    </row>
    <row r="1145" spans="1:13" ht="15.6" x14ac:dyDescent="0.3">
      <c r="A1145" s="7">
        <v>45539</v>
      </c>
      <c r="B1145" s="8">
        <v>1751.53</v>
      </c>
      <c r="C1145" s="8">
        <f t="shared" si="102"/>
        <v>8.6611497906696634E-3</v>
      </c>
      <c r="D1145" s="8">
        <v>73.08</v>
      </c>
      <c r="E1145" s="8">
        <f t="shared" si="103"/>
        <v>4.2659437865601293E-2</v>
      </c>
      <c r="F1145" s="8">
        <v>523.01</v>
      </c>
      <c r="G1145" s="8">
        <f t="shared" si="104"/>
        <v>2.5302382641030807E-3</v>
      </c>
      <c r="H1145" s="8">
        <v>6917.67</v>
      </c>
      <c r="I1145" s="8">
        <f t="shared" si="105"/>
        <v>-1.1761428571428562E-2</v>
      </c>
      <c r="J1145" s="8">
        <v>463.2</v>
      </c>
      <c r="K1145" s="8">
        <f t="shared" si="106"/>
        <v>-1.8101887768296522E-3</v>
      </c>
      <c r="L1145" s="8">
        <v>694162.51759399474</v>
      </c>
      <c r="M1145" s="12">
        <f t="shared" si="107"/>
        <v>5.8751394163828689E-3</v>
      </c>
    </row>
    <row r="1146" spans="1:13" ht="15.6" x14ac:dyDescent="0.3">
      <c r="A1146" s="7">
        <v>45540</v>
      </c>
      <c r="B1146" s="8">
        <v>1750.7</v>
      </c>
      <c r="C1146" s="8">
        <f t="shared" si="102"/>
        <v>-4.7387141527688781E-4</v>
      </c>
      <c r="D1146" s="8">
        <v>72.5</v>
      </c>
      <c r="E1146" s="8">
        <f t="shared" si="103"/>
        <v>-7.9365079365079135E-3</v>
      </c>
      <c r="F1146" s="8">
        <v>510.77</v>
      </c>
      <c r="G1146" s="8">
        <f t="shared" si="104"/>
        <v>-2.3402994206611745E-2</v>
      </c>
      <c r="H1146" s="8">
        <v>6915</v>
      </c>
      <c r="I1146" s="8">
        <f t="shared" si="105"/>
        <v>-3.8596810775883684E-4</v>
      </c>
      <c r="J1146" s="8">
        <v>460.17</v>
      </c>
      <c r="K1146" s="8">
        <f t="shared" si="106"/>
        <v>-6.5414507772020136E-3</v>
      </c>
      <c r="L1146" s="8">
        <v>694750.02696400881</v>
      </c>
      <c r="M1146" s="12">
        <f t="shared" si="107"/>
        <v>8.4635709235700469E-4</v>
      </c>
    </row>
    <row r="1147" spans="1:13" ht="15.6" x14ac:dyDescent="0.3">
      <c r="A1147" s="7">
        <v>45541</v>
      </c>
      <c r="B1147" s="8">
        <v>1768.34</v>
      </c>
      <c r="C1147" s="8">
        <f t="shared" si="102"/>
        <v>1.0075969612155065E-2</v>
      </c>
      <c r="D1147" s="8">
        <v>72.5</v>
      </c>
      <c r="E1147" s="8">
        <f t="shared" si="103"/>
        <v>0</v>
      </c>
      <c r="F1147" s="8">
        <v>501.51</v>
      </c>
      <c r="G1147" s="8">
        <f t="shared" si="104"/>
        <v>-1.8129490768839185E-2</v>
      </c>
      <c r="H1147" s="8">
        <v>6997.5</v>
      </c>
      <c r="I1147" s="8">
        <f t="shared" si="105"/>
        <v>1.193058568329718E-2</v>
      </c>
      <c r="J1147" s="8">
        <v>455.85</v>
      </c>
      <c r="K1147" s="8">
        <f t="shared" si="106"/>
        <v>-9.3878349305691229E-3</v>
      </c>
      <c r="L1147" s="8">
        <v>690475.93118286133</v>
      </c>
      <c r="M1147" s="12">
        <f t="shared" si="107"/>
        <v>-6.1519908100253987E-3</v>
      </c>
    </row>
    <row r="1148" spans="1:13" ht="15.6" x14ac:dyDescent="0.3">
      <c r="A1148" s="7">
        <v>45544</v>
      </c>
      <c r="B1148" s="8">
        <v>1750</v>
      </c>
      <c r="C1148" s="8">
        <f t="shared" si="102"/>
        <v>-1.0371308684981349E-2</v>
      </c>
      <c r="D1148" s="8">
        <v>74.900000000000006</v>
      </c>
      <c r="E1148" s="8">
        <f t="shared" si="103"/>
        <v>3.3103448275862146E-2</v>
      </c>
      <c r="F1148" s="8">
        <v>501.12</v>
      </c>
      <c r="G1148" s="8">
        <f t="shared" si="104"/>
        <v>-7.7765149249264494E-4</v>
      </c>
      <c r="H1148" s="8">
        <v>6999.99</v>
      </c>
      <c r="I1148" s="8">
        <f t="shared" si="105"/>
        <v>3.5584137191851115E-4</v>
      </c>
      <c r="J1148" s="8">
        <v>450.89</v>
      </c>
      <c r="K1148" s="8">
        <f t="shared" si="106"/>
        <v>-1.0880772183832481E-2</v>
      </c>
      <c r="L1148" s="8">
        <v>694084.9817167595</v>
      </c>
      <c r="M1148" s="12">
        <f t="shared" si="107"/>
        <v>5.2269027360815805E-3</v>
      </c>
    </row>
    <row r="1149" spans="1:13" ht="15.6" x14ac:dyDescent="0.3">
      <c r="A1149" s="7">
        <v>45545</v>
      </c>
      <c r="B1149" s="8">
        <v>1753.49</v>
      </c>
      <c r="C1149" s="8">
        <f t="shared" si="102"/>
        <v>1.9942857142857193E-3</v>
      </c>
      <c r="D1149" s="8">
        <v>72</v>
      </c>
      <c r="E1149" s="8">
        <f t="shared" si="103"/>
        <v>-3.8718291054739729E-2</v>
      </c>
      <c r="F1149" s="8">
        <v>506.01</v>
      </c>
      <c r="G1149" s="8">
        <f t="shared" si="104"/>
        <v>9.7581417624520803E-3</v>
      </c>
      <c r="H1149" s="8">
        <v>6980</v>
      </c>
      <c r="I1149" s="8">
        <f t="shared" si="105"/>
        <v>-2.8557183653119193E-3</v>
      </c>
      <c r="J1149" s="8">
        <v>442.09</v>
      </c>
      <c r="K1149" s="8">
        <f t="shared" si="106"/>
        <v>-1.951695535496465E-2</v>
      </c>
      <c r="L1149" s="8">
        <v>696765.88650045544</v>
      </c>
      <c r="M1149" s="12">
        <f t="shared" si="107"/>
        <v>3.862502221363368E-3</v>
      </c>
    </row>
    <row r="1150" spans="1:13" ht="15.6" x14ac:dyDescent="0.3">
      <c r="A1150" s="7">
        <v>45546</v>
      </c>
      <c r="B1150" s="8">
        <v>1758.79</v>
      </c>
      <c r="C1150" s="8">
        <f t="shared" si="102"/>
        <v>3.0225436130231452E-3</v>
      </c>
      <c r="D1150" s="8">
        <v>72</v>
      </c>
      <c r="E1150" s="8">
        <f t="shared" si="103"/>
        <v>0</v>
      </c>
      <c r="F1150" s="8">
        <v>507.24</v>
      </c>
      <c r="G1150" s="8">
        <f t="shared" si="104"/>
        <v>2.4307820003557604E-3</v>
      </c>
      <c r="H1150" s="8">
        <v>6970</v>
      </c>
      <c r="I1150" s="8">
        <f t="shared" si="105"/>
        <v>-1.4326647564469914E-3</v>
      </c>
      <c r="J1150" s="8">
        <v>440.42</v>
      </c>
      <c r="K1150" s="8">
        <f t="shared" si="106"/>
        <v>-3.7775113664637499E-3</v>
      </c>
      <c r="L1150" s="8">
        <v>699494.30285766721</v>
      </c>
      <c r="M1150" s="12">
        <f t="shared" si="107"/>
        <v>3.9158294200012976E-3</v>
      </c>
    </row>
    <row r="1151" spans="1:13" ht="15.6" x14ac:dyDescent="0.3">
      <c r="A1151" s="7">
        <v>45547</v>
      </c>
      <c r="B1151" s="8">
        <v>1765.62</v>
      </c>
      <c r="C1151" s="8">
        <f t="shared" si="102"/>
        <v>3.8833516224221921E-3</v>
      </c>
      <c r="D1151" s="8">
        <v>75</v>
      </c>
      <c r="E1151" s="8">
        <f t="shared" si="103"/>
        <v>4.1666666666666664E-2</v>
      </c>
      <c r="F1151" s="8">
        <v>511.8</v>
      </c>
      <c r="G1151" s="8">
        <f t="shared" si="104"/>
        <v>8.9898273006860704E-3</v>
      </c>
      <c r="H1151" s="8">
        <v>6999.5</v>
      </c>
      <c r="I1151" s="8">
        <f t="shared" si="105"/>
        <v>4.2324246771879483E-3</v>
      </c>
      <c r="J1151" s="8">
        <v>440.09</v>
      </c>
      <c r="K1151" s="8">
        <f t="shared" si="106"/>
        <v>-7.492847736252689E-4</v>
      </c>
      <c r="L1151" s="8">
        <v>710381.65754638612</v>
      </c>
      <c r="M1151" s="12">
        <f t="shared" si="107"/>
        <v>1.5564608095077322E-2</v>
      </c>
    </row>
    <row r="1152" spans="1:13" ht="15.6" x14ac:dyDescent="0.3">
      <c r="A1152" s="7">
        <v>45548</v>
      </c>
      <c r="B1152" s="8">
        <v>1766.96</v>
      </c>
      <c r="C1152" s="8">
        <f t="shared" si="102"/>
        <v>7.5894020230861999E-4</v>
      </c>
      <c r="D1152" s="8">
        <v>74</v>
      </c>
      <c r="E1152" s="8">
        <f t="shared" si="103"/>
        <v>-1.3333333333333334E-2</v>
      </c>
      <c r="F1152" s="8">
        <v>499.48</v>
      </c>
      <c r="G1152" s="8">
        <f t="shared" si="104"/>
        <v>-2.4071903087143402E-2</v>
      </c>
      <c r="H1152" s="8">
        <v>6984.83</v>
      </c>
      <c r="I1152" s="8">
        <f t="shared" si="105"/>
        <v>-2.095863990285031E-3</v>
      </c>
      <c r="J1152" s="8">
        <v>457.14</v>
      </c>
      <c r="K1152" s="8">
        <f t="shared" si="106"/>
        <v>3.8742075484560004E-2</v>
      </c>
      <c r="L1152" s="8">
        <v>717601.41357421875</v>
      </c>
      <c r="M1152" s="12">
        <f t="shared" si="107"/>
        <v>1.01632072719462E-2</v>
      </c>
    </row>
    <row r="1153" spans="1:13" ht="15.6" x14ac:dyDescent="0.3">
      <c r="A1153" s="7">
        <v>45551</v>
      </c>
      <c r="B1153" s="8">
        <v>1747.66</v>
      </c>
      <c r="C1153" s="8">
        <f t="shared" si="102"/>
        <v>-1.0922714719065488E-2</v>
      </c>
      <c r="D1153" s="8">
        <v>74</v>
      </c>
      <c r="E1153" s="8">
        <f t="shared" si="103"/>
        <v>0</v>
      </c>
      <c r="F1153" s="8">
        <v>498.5</v>
      </c>
      <c r="G1153" s="8">
        <f t="shared" si="104"/>
        <v>-1.9620405221430653E-3</v>
      </c>
      <c r="H1153" s="8">
        <v>6980</v>
      </c>
      <c r="I1153" s="8">
        <f t="shared" si="105"/>
        <v>-6.9149857620012616E-4</v>
      </c>
      <c r="J1153" s="8">
        <v>458.09</v>
      </c>
      <c r="K1153" s="8">
        <f t="shared" si="106"/>
        <v>2.0781379883624026E-3</v>
      </c>
      <c r="L1153" s="8">
        <v>715079.46336722374</v>
      </c>
      <c r="M1153" s="12">
        <f t="shared" si="107"/>
        <v>-3.5144164424561501E-3</v>
      </c>
    </row>
    <row r="1154" spans="1:13" ht="15.6" x14ac:dyDescent="0.3">
      <c r="A1154" s="7">
        <v>45553</v>
      </c>
      <c r="B1154" s="8">
        <v>1750.15</v>
      </c>
      <c r="C1154" s="8">
        <f t="shared" si="102"/>
        <v>1.4247622535275791E-3</v>
      </c>
      <c r="D1154" s="8">
        <v>74</v>
      </c>
      <c r="E1154" s="8">
        <f t="shared" si="103"/>
        <v>0</v>
      </c>
      <c r="F1154" s="8">
        <v>498.56</v>
      </c>
      <c r="G1154" s="8">
        <f t="shared" si="104"/>
        <v>1.2036108324975381E-4</v>
      </c>
      <c r="H1154" s="8">
        <v>6901.61</v>
      </c>
      <c r="I1154" s="8">
        <f t="shared" si="105"/>
        <v>-1.1230659025788013E-2</v>
      </c>
      <c r="J1154" s="8">
        <v>458.67</v>
      </c>
      <c r="K1154" s="8">
        <f t="shared" si="106"/>
        <v>1.2661267436530834E-3</v>
      </c>
      <c r="L1154" s="8">
        <v>712914.76669869572</v>
      </c>
      <c r="M1154" s="12">
        <f t="shared" si="107"/>
        <v>-3.0272113512178388E-3</v>
      </c>
    </row>
    <row r="1155" spans="1:13" ht="15.6" x14ac:dyDescent="0.3">
      <c r="A1155" s="7">
        <v>45554</v>
      </c>
      <c r="B1155" s="8">
        <v>1745.08</v>
      </c>
      <c r="C1155" s="8">
        <f t="shared" si="102"/>
        <v>-2.8968945518956452E-3</v>
      </c>
      <c r="D1155" s="8">
        <v>74</v>
      </c>
      <c r="E1155" s="8">
        <f t="shared" si="103"/>
        <v>0</v>
      </c>
      <c r="F1155" s="8">
        <v>504.73</v>
      </c>
      <c r="G1155" s="8">
        <f t="shared" si="104"/>
        <v>1.237564184852378E-2</v>
      </c>
      <c r="H1155" s="8">
        <v>6962.05</v>
      </c>
      <c r="I1155" s="8">
        <f t="shared" si="105"/>
        <v>8.7573769019113675E-3</v>
      </c>
      <c r="J1155" s="8">
        <v>470</v>
      </c>
      <c r="K1155" s="8">
        <f t="shared" si="106"/>
        <v>2.4701855364423188E-2</v>
      </c>
      <c r="L1155" s="8">
        <v>718946.36840820313</v>
      </c>
      <c r="M1155" s="12">
        <f t="shared" si="107"/>
        <v>8.4604808193804535E-3</v>
      </c>
    </row>
    <row r="1156" spans="1:13" ht="15.6" x14ac:dyDescent="0.3">
      <c r="A1156" s="7">
        <v>45555</v>
      </c>
      <c r="B1156" s="8">
        <v>1767.16</v>
      </c>
      <c r="C1156" s="8">
        <f t="shared" ref="C1156:C1219" si="108">(B1156-B1155)/B1155</f>
        <v>1.2652715061773762E-2</v>
      </c>
      <c r="D1156" s="8">
        <v>74</v>
      </c>
      <c r="E1156" s="8">
        <f t="shared" ref="E1156:E1219" si="109">(D1156-D1155)/D1155</f>
        <v>0</v>
      </c>
      <c r="F1156" s="8">
        <v>510.24</v>
      </c>
      <c r="G1156" s="8">
        <f t="shared" ref="G1156:G1219" si="110">(F1156-F1155)/F1155</f>
        <v>1.091672775543358E-2</v>
      </c>
      <c r="H1156" s="8">
        <v>6962.55</v>
      </c>
      <c r="I1156" s="8">
        <f t="shared" ref="I1156:I1219" si="111">(H1156-H1155)/H1155</f>
        <v>7.1817927190985414E-5</v>
      </c>
      <c r="J1156" s="8">
        <v>474.71</v>
      </c>
      <c r="K1156" s="8">
        <f t="shared" ref="K1156:K1219" si="112">(J1156-J1155)/J1155</f>
        <v>1.0021276595744637E-2</v>
      </c>
      <c r="L1156" s="8">
        <v>727939.20385681093</v>
      </c>
      <c r="M1156" s="12">
        <f t="shared" ref="M1156:M1219" si="113">(L1156-L1155)/L1155</f>
        <v>1.2508353673888861E-2</v>
      </c>
    </row>
    <row r="1157" spans="1:13" ht="15.6" x14ac:dyDescent="0.3">
      <c r="A1157" s="7">
        <v>45558</v>
      </c>
      <c r="B1157" s="8">
        <v>1770.09</v>
      </c>
      <c r="C1157" s="8">
        <f t="shared" si="108"/>
        <v>1.6580275696597003E-3</v>
      </c>
      <c r="D1157" s="8">
        <v>73.487499999999997</v>
      </c>
      <c r="E1157" s="8">
        <f t="shared" si="109"/>
        <v>-6.9256756756757142E-3</v>
      </c>
      <c r="F1157" s="8">
        <v>502.99</v>
      </c>
      <c r="G1157" s="8">
        <f t="shared" si="110"/>
        <v>-1.4208999686422075E-2</v>
      </c>
      <c r="H1157" s="8">
        <v>6958.07</v>
      </c>
      <c r="I1157" s="8">
        <f t="shared" si="111"/>
        <v>-6.4344241693064651E-4</v>
      </c>
      <c r="J1157" s="8">
        <v>476.78</v>
      </c>
      <c r="K1157" s="8">
        <f t="shared" si="112"/>
        <v>4.3605569716247674E-3</v>
      </c>
      <c r="L1157" s="8">
        <v>724870.3158416748</v>
      </c>
      <c r="M1157" s="12">
        <f t="shared" si="113"/>
        <v>-4.2158575865626647E-3</v>
      </c>
    </row>
    <row r="1158" spans="1:13" ht="15.6" x14ac:dyDescent="0.3">
      <c r="A1158" s="7">
        <v>45559</v>
      </c>
      <c r="B1158" s="8">
        <v>1774.53</v>
      </c>
      <c r="C1158" s="8">
        <f t="shared" si="108"/>
        <v>2.5083470332017323E-3</v>
      </c>
      <c r="D1158" s="8">
        <v>70.25</v>
      </c>
      <c r="E1158" s="8">
        <f t="shared" si="109"/>
        <v>-4.4055111413505661E-2</v>
      </c>
      <c r="F1158" s="8">
        <v>496.99</v>
      </c>
      <c r="G1158" s="8">
        <f t="shared" si="110"/>
        <v>-1.1928666573888148E-2</v>
      </c>
      <c r="H1158" s="8">
        <v>6906.02</v>
      </c>
      <c r="I1158" s="8">
        <f t="shared" si="111"/>
        <v>-7.4805226161851314E-3</v>
      </c>
      <c r="J1158" s="8">
        <v>475.41</v>
      </c>
      <c r="K1158" s="8">
        <f t="shared" si="112"/>
        <v>-2.8734426779645703E-3</v>
      </c>
      <c r="L1158" s="8">
        <v>736635.9226147458</v>
      </c>
      <c r="M1158" s="12">
        <f t="shared" si="113"/>
        <v>1.6231326508948696E-2</v>
      </c>
    </row>
    <row r="1159" spans="1:13" ht="15.6" x14ac:dyDescent="0.3">
      <c r="A1159" s="7">
        <v>45560</v>
      </c>
      <c r="B1159" s="8">
        <v>1715.97</v>
      </c>
      <c r="C1159" s="8">
        <f t="shared" si="108"/>
        <v>-3.3000287400043925E-2</v>
      </c>
      <c r="D1159" s="8">
        <v>75.7</v>
      </c>
      <c r="E1159" s="8">
        <f t="shared" si="109"/>
        <v>7.7580071174377263E-2</v>
      </c>
      <c r="F1159" s="8">
        <v>504.73</v>
      </c>
      <c r="G1159" s="8">
        <f t="shared" si="110"/>
        <v>1.5573753999074446E-2</v>
      </c>
      <c r="H1159" s="8">
        <v>6906.02</v>
      </c>
      <c r="I1159" s="8">
        <f t="shared" si="111"/>
        <v>0</v>
      </c>
      <c r="J1159" s="8">
        <v>483.33</v>
      </c>
      <c r="K1159" s="8">
        <f t="shared" si="112"/>
        <v>1.6659304600239705E-2</v>
      </c>
      <c r="L1159" s="8">
        <v>737927.98645019531</v>
      </c>
      <c r="M1159" s="12">
        <f t="shared" si="113"/>
        <v>1.7540060100018431E-3</v>
      </c>
    </row>
    <row r="1160" spans="1:13" ht="15.6" x14ac:dyDescent="0.3">
      <c r="A1160" s="7">
        <v>45561</v>
      </c>
      <c r="B1160" s="8">
        <v>1721.08</v>
      </c>
      <c r="C1160" s="8">
        <f t="shared" si="108"/>
        <v>2.9779075391760347E-3</v>
      </c>
      <c r="D1160" s="8">
        <v>79.33</v>
      </c>
      <c r="E1160" s="8">
        <f t="shared" si="109"/>
        <v>4.7952443857331509E-2</v>
      </c>
      <c r="F1160" s="8">
        <v>500.62</v>
      </c>
      <c r="G1160" s="8">
        <f t="shared" si="110"/>
        <v>-8.1429675271927834E-3</v>
      </c>
      <c r="H1160" s="8">
        <v>6865.56</v>
      </c>
      <c r="I1160" s="8">
        <f t="shared" si="111"/>
        <v>-5.8586566502848289E-3</v>
      </c>
      <c r="J1160" s="8">
        <v>494.01</v>
      </c>
      <c r="K1160" s="8">
        <f t="shared" si="112"/>
        <v>2.2096704115200809E-2</v>
      </c>
      <c r="L1160" s="8">
        <v>741708.99697043002</v>
      </c>
      <c r="M1160" s="12">
        <f t="shared" si="113"/>
        <v>5.1238204671207365E-3</v>
      </c>
    </row>
    <row r="1161" spans="1:13" ht="15.6" x14ac:dyDescent="0.3">
      <c r="A1161" s="7">
        <v>45562</v>
      </c>
      <c r="B1161" s="8">
        <v>1720.36</v>
      </c>
      <c r="C1161" s="8">
        <f t="shared" si="108"/>
        <v>-4.1834197132034959E-4</v>
      </c>
      <c r="D1161" s="8">
        <v>73.62</v>
      </c>
      <c r="E1161" s="8">
        <f t="shared" si="109"/>
        <v>-7.1977814193873613E-2</v>
      </c>
      <c r="F1161" s="8">
        <v>500.07</v>
      </c>
      <c r="G1161" s="8">
        <f t="shared" si="110"/>
        <v>-1.0986376892653338E-3</v>
      </c>
      <c r="H1161" s="8">
        <v>6888.49</v>
      </c>
      <c r="I1161" s="8">
        <f t="shared" si="111"/>
        <v>3.3398586568319818E-3</v>
      </c>
      <c r="J1161" s="8">
        <v>489.78</v>
      </c>
      <c r="K1161" s="8">
        <f t="shared" si="112"/>
        <v>-8.5625797048643117E-3</v>
      </c>
      <c r="L1161" s="8">
        <v>730620.71679322422</v>
      </c>
      <c r="M1161" s="12">
        <f t="shared" si="113"/>
        <v>-1.4949636882519657E-2</v>
      </c>
    </row>
    <row r="1162" spans="1:13" ht="15.6" x14ac:dyDescent="0.3">
      <c r="A1162" s="7">
        <v>45565</v>
      </c>
      <c r="B1162" s="8">
        <v>1733.68</v>
      </c>
      <c r="C1162" s="8">
        <f t="shared" si="108"/>
        <v>7.7425655095446095E-3</v>
      </c>
      <c r="D1162" s="8">
        <v>71.61</v>
      </c>
      <c r="E1162" s="8">
        <f t="shared" si="109"/>
        <v>-2.7302363488182626E-2</v>
      </c>
      <c r="F1162" s="8">
        <v>500.01</v>
      </c>
      <c r="G1162" s="8">
        <f t="shared" si="110"/>
        <v>-1.1998320235167531E-4</v>
      </c>
      <c r="H1162" s="8">
        <v>6800</v>
      </c>
      <c r="I1162" s="8">
        <f t="shared" si="111"/>
        <v>-1.2846066409329154E-2</v>
      </c>
      <c r="J1162" s="8">
        <v>496.8</v>
      </c>
      <c r="K1162" s="8">
        <f t="shared" si="112"/>
        <v>1.4332965821389276E-2</v>
      </c>
      <c r="L1162" s="8">
        <v>731254.15100036561</v>
      </c>
      <c r="M1162" s="12">
        <f t="shared" si="113"/>
        <v>8.6698090073549069E-4</v>
      </c>
    </row>
    <row r="1163" spans="1:13" ht="15.6" x14ac:dyDescent="0.3">
      <c r="A1163" s="7">
        <v>45566</v>
      </c>
      <c r="B1163" s="8">
        <v>1732.69</v>
      </c>
      <c r="C1163" s="8">
        <f t="shared" si="108"/>
        <v>-5.7103963822620612E-4</v>
      </c>
      <c r="D1163" s="8">
        <v>74.489999999999995</v>
      </c>
      <c r="E1163" s="8">
        <f t="shared" si="109"/>
        <v>4.021784666945951E-2</v>
      </c>
      <c r="F1163" s="8">
        <v>501.71</v>
      </c>
      <c r="G1163" s="8">
        <f t="shared" si="110"/>
        <v>3.39993200135995E-3</v>
      </c>
      <c r="H1163" s="8">
        <v>6811.25</v>
      </c>
      <c r="I1163" s="8">
        <f t="shared" si="111"/>
        <v>1.6544117647058823E-3</v>
      </c>
      <c r="J1163" s="8">
        <v>500.85</v>
      </c>
      <c r="K1163" s="8">
        <f t="shared" si="112"/>
        <v>8.1521739130435006E-3</v>
      </c>
      <c r="L1163" s="8">
        <v>740175.76354980469</v>
      </c>
      <c r="M1163" s="12">
        <f t="shared" si="113"/>
        <v>1.2200426537386743E-2</v>
      </c>
    </row>
    <row r="1164" spans="1:13" ht="15.6" x14ac:dyDescent="0.3">
      <c r="A1164" s="7">
        <v>45567</v>
      </c>
      <c r="B1164" s="8">
        <v>1730.98</v>
      </c>
      <c r="C1164" s="8">
        <f t="shared" si="108"/>
        <v>-9.8690475503410082E-4</v>
      </c>
      <c r="D1164" s="8">
        <v>76</v>
      </c>
      <c r="E1164" s="8">
        <f t="shared" si="109"/>
        <v>2.0271177339240238E-2</v>
      </c>
      <c r="F1164" s="8">
        <v>513.29</v>
      </c>
      <c r="G1164" s="8">
        <f t="shared" si="110"/>
        <v>2.3081062765342497E-2</v>
      </c>
      <c r="H1164" s="8">
        <v>6802.27</v>
      </c>
      <c r="I1164" s="8">
        <f t="shared" si="111"/>
        <v>-1.3184070471645533E-3</v>
      </c>
      <c r="J1164" s="8">
        <v>489.91</v>
      </c>
      <c r="K1164" s="8">
        <f t="shared" si="112"/>
        <v>-2.1842867125885988E-2</v>
      </c>
      <c r="L1164" s="8">
        <v>734305.55093322694</v>
      </c>
      <c r="M1164" s="12">
        <f t="shared" si="113"/>
        <v>-7.9308360333562207E-3</v>
      </c>
    </row>
    <row r="1165" spans="1:13" ht="15.6" x14ac:dyDescent="0.3">
      <c r="A1165" s="7">
        <v>45568</v>
      </c>
      <c r="B1165" s="8">
        <v>1735.88</v>
      </c>
      <c r="C1165" s="8">
        <f t="shared" si="108"/>
        <v>2.8307663866711866E-3</v>
      </c>
      <c r="D1165" s="8">
        <v>76</v>
      </c>
      <c r="E1165" s="8">
        <f t="shared" si="109"/>
        <v>0</v>
      </c>
      <c r="F1165" s="8">
        <v>514.91999999999996</v>
      </c>
      <c r="G1165" s="8">
        <f t="shared" si="110"/>
        <v>3.1755927448420883E-3</v>
      </c>
      <c r="H1165" s="8">
        <v>6802.04</v>
      </c>
      <c r="I1165" s="8">
        <f t="shared" si="111"/>
        <v>-3.3812242089842497E-5</v>
      </c>
      <c r="J1165" s="8">
        <v>484.22</v>
      </c>
      <c r="K1165" s="8">
        <f t="shared" si="112"/>
        <v>-1.1614378151088971E-2</v>
      </c>
      <c r="L1165" s="8">
        <v>737079.55087219179</v>
      </c>
      <c r="M1165" s="12">
        <f t="shared" si="113"/>
        <v>3.7777188738929929E-3</v>
      </c>
    </row>
    <row r="1166" spans="1:13" ht="15.6" x14ac:dyDescent="0.3">
      <c r="A1166" s="7">
        <v>45569</v>
      </c>
      <c r="B1166" s="8">
        <v>1748.97</v>
      </c>
      <c r="C1166" s="8">
        <f t="shared" si="108"/>
        <v>7.5408438371315509E-3</v>
      </c>
      <c r="D1166" s="8">
        <v>76</v>
      </c>
      <c r="E1166" s="8">
        <f t="shared" si="109"/>
        <v>0</v>
      </c>
      <c r="F1166" s="8">
        <v>531.30999999999995</v>
      </c>
      <c r="G1166" s="8">
        <f t="shared" si="110"/>
        <v>3.183018721354771E-2</v>
      </c>
      <c r="H1166" s="8">
        <v>6798.29</v>
      </c>
      <c r="I1166" s="8">
        <f t="shared" si="111"/>
        <v>-5.5130519667629123E-4</v>
      </c>
      <c r="J1166" s="8">
        <v>481.36</v>
      </c>
      <c r="K1166" s="8">
        <f t="shared" si="112"/>
        <v>-5.9064061790095688E-3</v>
      </c>
      <c r="L1166" s="8">
        <v>731373.88574478775</v>
      </c>
      <c r="M1166" s="12">
        <f t="shared" si="113"/>
        <v>-7.740908183726543E-3</v>
      </c>
    </row>
    <row r="1167" spans="1:13" ht="15.6" x14ac:dyDescent="0.3">
      <c r="A1167" s="7">
        <v>45572</v>
      </c>
      <c r="B1167" s="8">
        <v>1737.3</v>
      </c>
      <c r="C1167" s="8">
        <f t="shared" si="108"/>
        <v>-6.6724986706461929E-3</v>
      </c>
      <c r="D1167" s="8">
        <v>77.81</v>
      </c>
      <c r="E1167" s="8">
        <f t="shared" si="109"/>
        <v>2.3815789473684242E-2</v>
      </c>
      <c r="F1167" s="8">
        <v>551.02</v>
      </c>
      <c r="G1167" s="8">
        <f t="shared" si="110"/>
        <v>3.7096986693267657E-2</v>
      </c>
      <c r="H1167" s="8">
        <v>6799.9</v>
      </c>
      <c r="I1167" s="8">
        <f t="shared" si="111"/>
        <v>2.3682426021833029E-4</v>
      </c>
      <c r="J1167" s="8">
        <v>493.99</v>
      </c>
      <c r="K1167" s="8">
        <f t="shared" si="112"/>
        <v>2.62381585507728E-2</v>
      </c>
      <c r="L1167" s="8">
        <v>733094.53658121824</v>
      </c>
      <c r="M1167" s="12">
        <f t="shared" si="113"/>
        <v>2.3526282110527931E-3</v>
      </c>
    </row>
    <row r="1168" spans="1:13" ht="15.6" x14ac:dyDescent="0.3">
      <c r="A1168" s="7">
        <v>45573</v>
      </c>
      <c r="B1168" s="8">
        <v>1736.29</v>
      </c>
      <c r="C1168" s="8">
        <f t="shared" si="108"/>
        <v>-5.8136188338225457E-4</v>
      </c>
      <c r="D1168" s="8">
        <v>80</v>
      </c>
      <c r="E1168" s="8">
        <f t="shared" si="109"/>
        <v>2.814548258578586E-2</v>
      </c>
      <c r="F1168" s="8">
        <v>561.49</v>
      </c>
      <c r="G1168" s="8">
        <f t="shared" si="110"/>
        <v>1.9001125186018708E-2</v>
      </c>
      <c r="H1168" s="8">
        <v>6865.24</v>
      </c>
      <c r="I1168" s="8">
        <f t="shared" si="111"/>
        <v>9.608964837718224E-3</v>
      </c>
      <c r="J1168" s="8">
        <v>485.85</v>
      </c>
      <c r="K1168" s="8">
        <f t="shared" si="112"/>
        <v>-1.6478066357618549E-2</v>
      </c>
      <c r="L1168" s="8">
        <v>724616.51596069336</v>
      </c>
      <c r="M1168" s="12">
        <f t="shared" si="113"/>
        <v>-1.1564703046433929E-2</v>
      </c>
    </row>
    <row r="1169" spans="1:13" ht="15.6" x14ac:dyDescent="0.3">
      <c r="A1169" s="7">
        <v>45574</v>
      </c>
      <c r="B1169" s="8">
        <v>1738.13</v>
      </c>
      <c r="C1169" s="8">
        <f t="shared" si="108"/>
        <v>1.0597308053379019E-3</v>
      </c>
      <c r="D1169" s="8">
        <v>80.72</v>
      </c>
      <c r="E1169" s="8">
        <f t="shared" si="109"/>
        <v>8.9999999999999854E-3</v>
      </c>
      <c r="F1169" s="8">
        <v>557.75</v>
      </c>
      <c r="G1169" s="8">
        <f t="shared" si="110"/>
        <v>-6.6608488129797664E-3</v>
      </c>
      <c r="H1169" s="8">
        <v>6790</v>
      </c>
      <c r="I1169" s="8">
        <f t="shared" si="111"/>
        <v>-1.0959558587900755E-2</v>
      </c>
      <c r="J1169" s="8">
        <v>481.63</v>
      </c>
      <c r="K1169" s="8">
        <f t="shared" si="112"/>
        <v>-8.6858083770711674E-3</v>
      </c>
      <c r="L1169" s="8">
        <v>719888.4130859375</v>
      </c>
      <c r="M1169" s="12">
        <f t="shared" si="113"/>
        <v>-6.5249725483932167E-3</v>
      </c>
    </row>
    <row r="1170" spans="1:13" ht="15.6" x14ac:dyDescent="0.3">
      <c r="A1170" s="7">
        <v>45575</v>
      </c>
      <c r="B1170" s="8">
        <v>1740.01</v>
      </c>
      <c r="C1170" s="8">
        <f t="shared" si="108"/>
        <v>1.0816222031723069E-3</v>
      </c>
      <c r="D1170" s="8">
        <v>81.13</v>
      </c>
      <c r="E1170" s="8">
        <f t="shared" si="109"/>
        <v>5.0792864222001556E-3</v>
      </c>
      <c r="F1170" s="8">
        <v>560.88</v>
      </c>
      <c r="G1170" s="8">
        <f t="shared" si="110"/>
        <v>5.6118332586284096E-3</v>
      </c>
      <c r="H1170" s="8">
        <v>6777.75</v>
      </c>
      <c r="I1170" s="8">
        <f t="shared" si="111"/>
        <v>-1.8041237113402063E-3</v>
      </c>
      <c r="J1170" s="8">
        <v>474.75</v>
      </c>
      <c r="K1170" s="8">
        <f t="shared" si="112"/>
        <v>-1.4284824450304165E-2</v>
      </c>
      <c r="L1170" s="8">
        <v>726561.37707519531</v>
      </c>
      <c r="M1170" s="12">
        <f t="shared" si="113"/>
        <v>9.2694421356955773E-3</v>
      </c>
    </row>
    <row r="1171" spans="1:13" ht="15.6" x14ac:dyDescent="0.3">
      <c r="A1171" s="7">
        <v>45576</v>
      </c>
      <c r="B1171" s="8">
        <v>1741.19</v>
      </c>
      <c r="C1171" s="8">
        <f t="shared" si="108"/>
        <v>6.7815702208611655E-4</v>
      </c>
      <c r="D1171" s="8">
        <v>82</v>
      </c>
      <c r="E1171" s="8">
        <f t="shared" si="109"/>
        <v>1.0723530136817511E-2</v>
      </c>
      <c r="F1171" s="8">
        <v>560.16999999999996</v>
      </c>
      <c r="G1171" s="8">
        <f t="shared" si="110"/>
        <v>-1.2658679218371779E-3</v>
      </c>
      <c r="H1171" s="8">
        <v>6931.45</v>
      </c>
      <c r="I1171" s="8">
        <f t="shared" si="111"/>
        <v>2.267714211943489E-2</v>
      </c>
      <c r="J1171" s="8">
        <v>470.08</v>
      </c>
      <c r="K1171" s="8">
        <f t="shared" si="112"/>
        <v>-9.836756187467122E-3</v>
      </c>
      <c r="L1171" s="8">
        <v>736952.47463867068</v>
      </c>
      <c r="M1171" s="12">
        <f t="shared" si="113"/>
        <v>1.4301747782555121E-2</v>
      </c>
    </row>
    <row r="1172" spans="1:13" ht="15.6" x14ac:dyDescent="0.3">
      <c r="A1172" s="7">
        <v>45579</v>
      </c>
      <c r="B1172" s="8">
        <v>1745.26</v>
      </c>
      <c r="C1172" s="8">
        <f t="shared" si="108"/>
        <v>2.3374818371343369E-3</v>
      </c>
      <c r="D1172" s="8">
        <v>86.12</v>
      </c>
      <c r="E1172" s="8">
        <f t="shared" si="109"/>
        <v>5.0243902439024449E-2</v>
      </c>
      <c r="F1172" s="8">
        <v>574.04</v>
      </c>
      <c r="G1172" s="8">
        <f t="shared" si="110"/>
        <v>2.476034061088599E-2</v>
      </c>
      <c r="H1172" s="8">
        <v>6792</v>
      </c>
      <c r="I1172" s="8">
        <f t="shared" si="111"/>
        <v>-2.0118445635473072E-2</v>
      </c>
      <c r="J1172" s="8">
        <v>470.24</v>
      </c>
      <c r="K1172" s="8">
        <f t="shared" si="112"/>
        <v>3.4036759700481836E-4</v>
      </c>
      <c r="L1172" s="8">
        <v>730195.26460690051</v>
      </c>
      <c r="M1172" s="12">
        <f t="shared" si="113"/>
        <v>-9.1691259128795846E-3</v>
      </c>
    </row>
    <row r="1173" spans="1:13" ht="15.6" x14ac:dyDescent="0.3">
      <c r="A1173" s="7">
        <v>45580</v>
      </c>
      <c r="B1173" s="8">
        <v>1773.99</v>
      </c>
      <c r="C1173" s="8">
        <f t="shared" si="108"/>
        <v>1.646173063039319E-2</v>
      </c>
      <c r="D1173" s="8">
        <v>82</v>
      </c>
      <c r="E1173" s="8">
        <f t="shared" si="109"/>
        <v>-4.7840222944728339E-2</v>
      </c>
      <c r="F1173" s="8">
        <v>575.94000000000005</v>
      </c>
      <c r="G1173" s="8">
        <f t="shared" si="110"/>
        <v>3.3098738763850796E-3</v>
      </c>
      <c r="H1173" s="8">
        <v>6800</v>
      </c>
      <c r="I1173" s="8">
        <f t="shared" si="111"/>
        <v>1.1778563015312131E-3</v>
      </c>
      <c r="J1173" s="8">
        <v>450.18</v>
      </c>
      <c r="K1173" s="8">
        <f t="shared" si="112"/>
        <v>-4.2659067710105483E-2</v>
      </c>
      <c r="L1173" s="8">
        <v>735470.32584500313</v>
      </c>
      <c r="M1173" s="12">
        <f t="shared" si="113"/>
        <v>7.2241789200624797E-3</v>
      </c>
    </row>
    <row r="1174" spans="1:13" ht="15.6" x14ac:dyDescent="0.3">
      <c r="A1174" s="7">
        <v>45581</v>
      </c>
      <c r="B1174" s="8">
        <v>1819.6</v>
      </c>
      <c r="C1174" s="8">
        <f t="shared" si="108"/>
        <v>2.5710404230012515E-2</v>
      </c>
      <c r="D1174" s="8">
        <v>83</v>
      </c>
      <c r="E1174" s="8">
        <f t="shared" si="109"/>
        <v>1.2195121951219513E-2</v>
      </c>
      <c r="F1174" s="8">
        <v>563.01</v>
      </c>
      <c r="G1174" s="8">
        <f t="shared" si="110"/>
        <v>-2.2450255234920412E-2</v>
      </c>
      <c r="H1174" s="8">
        <v>6900</v>
      </c>
      <c r="I1174" s="8">
        <f t="shared" si="111"/>
        <v>1.4705882352941176E-2</v>
      </c>
      <c r="J1174" s="8">
        <v>455.03</v>
      </c>
      <c r="K1174" s="8">
        <f t="shared" si="112"/>
        <v>1.0773468390421533E-2</v>
      </c>
      <c r="L1174" s="8">
        <v>742035</v>
      </c>
      <c r="M1174" s="12">
        <f t="shared" si="113"/>
        <v>8.9258178396994167E-3</v>
      </c>
    </row>
    <row r="1175" spans="1:13" ht="15.6" x14ac:dyDescent="0.3">
      <c r="A1175" s="7">
        <v>45582</v>
      </c>
      <c r="B1175" s="8">
        <v>1862.45</v>
      </c>
      <c r="C1175" s="8">
        <f t="shared" si="108"/>
        <v>2.354913167729179E-2</v>
      </c>
      <c r="D1175" s="8">
        <v>85.33</v>
      </c>
      <c r="E1175" s="8">
        <f t="shared" si="109"/>
        <v>2.8072289156626486E-2</v>
      </c>
      <c r="F1175" s="8">
        <v>570.45000000000005</v>
      </c>
      <c r="G1175" s="8">
        <f t="shared" si="110"/>
        <v>1.3214685351947664E-2</v>
      </c>
      <c r="H1175" s="8">
        <v>6800</v>
      </c>
      <c r="I1175" s="8">
        <f t="shared" si="111"/>
        <v>-1.4492753623188406E-2</v>
      </c>
      <c r="J1175" s="8">
        <v>444.5</v>
      </c>
      <c r="K1175" s="8">
        <f t="shared" si="112"/>
        <v>-2.3141331340790657E-2</v>
      </c>
      <c r="L1175" s="8">
        <v>746348.86642456055</v>
      </c>
      <c r="M1175" s="12">
        <f t="shared" si="113"/>
        <v>5.8135619270796484E-3</v>
      </c>
    </row>
    <row r="1176" spans="1:13" ht="15.6" x14ac:dyDescent="0.3">
      <c r="A1176" s="7">
        <v>45583</v>
      </c>
      <c r="B1176" s="8">
        <v>1872.02</v>
      </c>
      <c r="C1176" s="8">
        <f t="shared" si="108"/>
        <v>5.1383929769926364E-3</v>
      </c>
      <c r="D1176" s="8">
        <v>88.49</v>
      </c>
      <c r="E1176" s="8">
        <f t="shared" si="109"/>
        <v>3.70326965897105E-2</v>
      </c>
      <c r="F1176" s="8">
        <v>576.64</v>
      </c>
      <c r="G1176" s="8">
        <f t="shared" si="110"/>
        <v>1.0851082478744747E-2</v>
      </c>
      <c r="H1176" s="8">
        <v>6797.41</v>
      </c>
      <c r="I1176" s="8">
        <f t="shared" si="111"/>
        <v>-3.8088235294119789E-4</v>
      </c>
      <c r="J1176" s="8">
        <v>438.14</v>
      </c>
      <c r="K1176" s="8">
        <f t="shared" si="112"/>
        <v>-1.4308211473565835E-2</v>
      </c>
      <c r="L1176" s="8">
        <v>752916.08457885683</v>
      </c>
      <c r="M1176" s="12">
        <f t="shared" si="113"/>
        <v>8.7991265877538256E-3</v>
      </c>
    </row>
    <row r="1177" spans="1:13" ht="15.6" x14ac:dyDescent="0.3">
      <c r="A1177" s="7">
        <v>45586</v>
      </c>
      <c r="B1177" s="8">
        <v>1842.93</v>
      </c>
      <c r="C1177" s="8">
        <f t="shared" si="108"/>
        <v>-1.5539363895684832E-2</v>
      </c>
      <c r="D1177" s="8">
        <v>85.01</v>
      </c>
      <c r="E1177" s="8">
        <f t="shared" si="109"/>
        <v>-3.9326477568086673E-2</v>
      </c>
      <c r="F1177" s="8">
        <v>584.25</v>
      </c>
      <c r="G1177" s="8">
        <f t="shared" si="110"/>
        <v>1.3197142064372943E-2</v>
      </c>
      <c r="H1177" s="8">
        <v>6799.03</v>
      </c>
      <c r="I1177" s="8">
        <f t="shared" si="111"/>
        <v>2.3832606831129664E-4</v>
      </c>
      <c r="J1177" s="8">
        <v>474.04</v>
      </c>
      <c r="K1177" s="8">
        <f t="shared" si="112"/>
        <v>8.1937280321358552E-2</v>
      </c>
      <c r="L1177" s="8">
        <v>749737.48452575505</v>
      </c>
      <c r="M1177" s="12">
        <f t="shared" si="113"/>
        <v>-4.2217188850198709E-3</v>
      </c>
    </row>
    <row r="1178" spans="1:13" ht="15.6" x14ac:dyDescent="0.3">
      <c r="A1178" s="7">
        <v>45587</v>
      </c>
      <c r="B1178" s="8">
        <v>1846.09</v>
      </c>
      <c r="C1178" s="8">
        <f t="shared" si="108"/>
        <v>1.7146608932514281E-3</v>
      </c>
      <c r="D1178" s="8">
        <v>85.01</v>
      </c>
      <c r="E1178" s="8">
        <f t="shared" si="109"/>
        <v>0</v>
      </c>
      <c r="F1178" s="8">
        <v>585</v>
      </c>
      <c r="G1178" s="8">
        <f t="shared" si="110"/>
        <v>1.2836970474967907E-3</v>
      </c>
      <c r="H1178" s="8">
        <v>6799.04</v>
      </c>
      <c r="I1178" s="8">
        <f t="shared" si="111"/>
        <v>1.4707980403407955E-6</v>
      </c>
      <c r="J1178" s="8">
        <v>491.57</v>
      </c>
      <c r="K1178" s="8">
        <f t="shared" si="112"/>
        <v>3.6980001687621236E-2</v>
      </c>
      <c r="L1178" s="8">
        <v>761515.48645019531</v>
      </c>
      <c r="M1178" s="12">
        <f t="shared" si="113"/>
        <v>1.5709501215469327E-2</v>
      </c>
    </row>
    <row r="1179" spans="1:13" ht="15.6" x14ac:dyDescent="0.3">
      <c r="A1179" s="7">
        <v>45588</v>
      </c>
      <c r="B1179" s="8">
        <v>1834.65</v>
      </c>
      <c r="C1179" s="8">
        <f t="shared" si="108"/>
        <v>-6.1968809754669747E-3</v>
      </c>
      <c r="D1179" s="8">
        <v>85</v>
      </c>
      <c r="E1179" s="8">
        <f t="shared" si="109"/>
        <v>-1.1763321962128121E-4</v>
      </c>
      <c r="F1179" s="8">
        <v>585</v>
      </c>
      <c r="G1179" s="8">
        <f t="shared" si="110"/>
        <v>0</v>
      </c>
      <c r="H1179" s="8">
        <v>6781.9</v>
      </c>
      <c r="I1179" s="8">
        <f t="shared" si="111"/>
        <v>-2.5209441332894539E-3</v>
      </c>
      <c r="J1179" s="8">
        <v>483.35</v>
      </c>
      <c r="K1179" s="8">
        <f t="shared" si="112"/>
        <v>-1.6721931769636003E-2</v>
      </c>
      <c r="L1179" s="8">
        <v>753110.28604003787</v>
      </c>
      <c r="M1179" s="12">
        <f t="shared" si="113"/>
        <v>-1.1037464844396385E-2</v>
      </c>
    </row>
    <row r="1180" spans="1:13" ht="15.6" x14ac:dyDescent="0.3">
      <c r="A1180" s="7">
        <v>45589</v>
      </c>
      <c r="B1180" s="8">
        <v>1823.78</v>
      </c>
      <c r="C1180" s="8">
        <f t="shared" si="108"/>
        <v>-5.9248357997438847E-3</v>
      </c>
      <c r="D1180" s="8">
        <v>85</v>
      </c>
      <c r="E1180" s="8">
        <f t="shared" si="109"/>
        <v>0</v>
      </c>
      <c r="F1180" s="8">
        <v>592.89</v>
      </c>
      <c r="G1180" s="8">
        <f t="shared" si="110"/>
        <v>1.3487179487179464E-2</v>
      </c>
      <c r="H1180" s="8">
        <v>6624.96</v>
      </c>
      <c r="I1180" s="8">
        <f t="shared" si="111"/>
        <v>-2.3141007682212892E-2</v>
      </c>
      <c r="J1180" s="8">
        <v>478.18</v>
      </c>
      <c r="K1180" s="8">
        <f t="shared" si="112"/>
        <v>-1.0696182890245196E-2</v>
      </c>
      <c r="L1180" s="8">
        <v>758798.01129028201</v>
      </c>
      <c r="M1180" s="12">
        <f t="shared" si="113"/>
        <v>7.5523138585067238E-3</v>
      </c>
    </row>
    <row r="1181" spans="1:13" ht="15.6" x14ac:dyDescent="0.3">
      <c r="A1181" s="7">
        <v>45590</v>
      </c>
      <c r="B1181" s="8">
        <v>1817.93</v>
      </c>
      <c r="C1181" s="8">
        <f t="shared" si="108"/>
        <v>-3.2076237265459152E-3</v>
      </c>
      <c r="D1181" s="8">
        <v>93.47</v>
      </c>
      <c r="E1181" s="8">
        <f t="shared" si="109"/>
        <v>9.9647058823529394E-2</v>
      </c>
      <c r="F1181" s="8">
        <v>618.30999999999995</v>
      </c>
      <c r="G1181" s="8">
        <f t="shared" si="110"/>
        <v>4.2874732243755098E-2</v>
      </c>
      <c r="H1181" s="8">
        <v>6565.12</v>
      </c>
      <c r="I1181" s="8">
        <f t="shared" si="111"/>
        <v>-9.0325073660822326E-3</v>
      </c>
      <c r="J1181" s="8">
        <v>464.33</v>
      </c>
      <c r="K1181" s="8">
        <f t="shared" si="112"/>
        <v>-2.8963988456229918E-2</v>
      </c>
      <c r="L1181" s="8">
        <v>760599.72290039063</v>
      </c>
      <c r="M1181" s="12">
        <f t="shared" si="113"/>
        <v>2.3744284820211002E-3</v>
      </c>
    </row>
    <row r="1182" spans="1:13" ht="15.6" x14ac:dyDescent="0.3">
      <c r="A1182" s="7">
        <v>45593</v>
      </c>
      <c r="B1182" s="8">
        <v>1924.25</v>
      </c>
      <c r="C1182" s="8">
        <f t="shared" si="108"/>
        <v>5.8484100047856591E-2</v>
      </c>
      <c r="D1182" s="8">
        <v>98.98</v>
      </c>
      <c r="E1182" s="8">
        <f t="shared" si="109"/>
        <v>5.8949395527976949E-2</v>
      </c>
      <c r="F1182" s="8">
        <v>602.27</v>
      </c>
      <c r="G1182" s="8">
        <f t="shared" si="110"/>
        <v>-2.5941679739936222E-2</v>
      </c>
      <c r="H1182" s="8">
        <v>6651.3</v>
      </c>
      <c r="I1182" s="8">
        <f t="shared" si="111"/>
        <v>1.3126949697796887E-2</v>
      </c>
      <c r="J1182" s="8">
        <v>444.35</v>
      </c>
      <c r="K1182" s="8">
        <f t="shared" si="112"/>
        <v>-4.3029741778476432E-2</v>
      </c>
      <c r="L1182" s="8">
        <v>758899.49801120162</v>
      </c>
      <c r="M1182" s="12">
        <f t="shared" si="113"/>
        <v>-2.2353740581255365E-3</v>
      </c>
    </row>
    <row r="1183" spans="1:13" ht="15.6" x14ac:dyDescent="0.3">
      <c r="A1183" s="7">
        <v>45594</v>
      </c>
      <c r="B1183" s="8">
        <v>1935.29</v>
      </c>
      <c r="C1183" s="8">
        <f t="shared" si="108"/>
        <v>5.7373002468494028E-3</v>
      </c>
      <c r="D1183" s="8">
        <v>99.27</v>
      </c>
      <c r="E1183" s="8">
        <f t="shared" si="109"/>
        <v>2.9298848252171349E-3</v>
      </c>
      <c r="F1183" s="8">
        <v>612.92999999999995</v>
      </c>
      <c r="G1183" s="8">
        <f t="shared" si="110"/>
        <v>1.7699702791106928E-2</v>
      </c>
      <c r="H1183" s="8">
        <v>6678</v>
      </c>
      <c r="I1183" s="8">
        <f t="shared" si="111"/>
        <v>4.0142528528257356E-3</v>
      </c>
      <c r="J1183" s="8">
        <v>436.65</v>
      </c>
      <c r="K1183" s="8">
        <f t="shared" si="112"/>
        <v>-1.7328682344998413E-2</v>
      </c>
      <c r="L1183" s="8">
        <v>767954.11601318419</v>
      </c>
      <c r="M1183" s="12">
        <f t="shared" si="113"/>
        <v>1.1931247847325523E-2</v>
      </c>
    </row>
    <row r="1184" spans="1:13" ht="15.6" x14ac:dyDescent="0.3">
      <c r="A1184" s="7">
        <v>45595</v>
      </c>
      <c r="B1184" s="8">
        <v>1909.38</v>
      </c>
      <c r="C1184" s="8">
        <f t="shared" si="108"/>
        <v>-1.3388174382133869E-2</v>
      </c>
      <c r="D1184" s="8">
        <v>92.52</v>
      </c>
      <c r="E1184" s="8">
        <f t="shared" si="109"/>
        <v>-6.7996373526745243E-2</v>
      </c>
      <c r="F1184" s="8">
        <v>624.39</v>
      </c>
      <c r="G1184" s="8">
        <f t="shared" si="110"/>
        <v>1.869707796975191E-2</v>
      </c>
      <c r="H1184" s="8">
        <v>6652.75</v>
      </c>
      <c r="I1184" s="8">
        <f t="shared" si="111"/>
        <v>-3.7810721772985924E-3</v>
      </c>
      <c r="J1184" s="8">
        <v>430.43</v>
      </c>
      <c r="K1184" s="8">
        <f t="shared" si="112"/>
        <v>-1.4244818504523006E-2</v>
      </c>
      <c r="L1184" s="8">
        <v>773669.35903930664</v>
      </c>
      <c r="M1184" s="12">
        <f t="shared" si="113"/>
        <v>7.442167320871983E-3</v>
      </c>
    </row>
    <row r="1185" spans="1:13" ht="15.6" x14ac:dyDescent="0.3">
      <c r="A1185" s="7">
        <v>45596</v>
      </c>
      <c r="B1185" s="8">
        <v>1898.73</v>
      </c>
      <c r="C1185" s="8">
        <f t="shared" si="108"/>
        <v>-5.5777268013701255E-3</v>
      </c>
      <c r="D1185" s="8">
        <v>93</v>
      </c>
      <c r="E1185" s="8">
        <f t="shared" si="109"/>
        <v>5.1880674448768265E-3</v>
      </c>
      <c r="F1185" s="8">
        <v>624.13</v>
      </c>
      <c r="G1185" s="8">
        <f t="shared" si="110"/>
        <v>-4.1640641265874037E-4</v>
      </c>
      <c r="H1185" s="8">
        <v>6552.02</v>
      </c>
      <c r="I1185" s="8">
        <f t="shared" si="111"/>
        <v>-1.5141107060989751E-2</v>
      </c>
      <c r="J1185" s="8">
        <v>430.62</v>
      </c>
      <c r="K1185" s="8">
        <f t="shared" si="112"/>
        <v>4.4141904607020356E-4</v>
      </c>
      <c r="L1185" s="8">
        <v>759878.26354980469</v>
      </c>
      <c r="M1185" s="12">
        <f t="shared" si="113"/>
        <v>-1.7825567638644572E-2</v>
      </c>
    </row>
    <row r="1186" spans="1:13" ht="15.6" x14ac:dyDescent="0.3">
      <c r="A1186" s="7">
        <v>45597</v>
      </c>
      <c r="B1186" s="8">
        <v>1918.78</v>
      </c>
      <c r="C1186" s="8">
        <f t="shared" si="108"/>
        <v>1.0559689897984418E-2</v>
      </c>
      <c r="D1186" s="8">
        <v>96.79</v>
      </c>
      <c r="E1186" s="8">
        <f t="shared" si="109"/>
        <v>4.0752688172043076E-2</v>
      </c>
      <c r="F1186" s="8">
        <v>621.16</v>
      </c>
      <c r="G1186" s="8">
        <f t="shared" si="110"/>
        <v>-4.7586240046144672E-3</v>
      </c>
      <c r="H1186" s="8">
        <v>6563.87</v>
      </c>
      <c r="I1186" s="8">
        <f t="shared" si="111"/>
        <v>1.8086025378432078E-3</v>
      </c>
      <c r="J1186" s="8">
        <v>426.42</v>
      </c>
      <c r="K1186" s="8">
        <f t="shared" si="112"/>
        <v>-9.7533788491012685E-3</v>
      </c>
      <c r="L1186" s="8">
        <v>759961.52709960938</v>
      </c>
      <c r="M1186" s="12">
        <f t="shared" si="113"/>
        <v>1.0957485402427248E-4</v>
      </c>
    </row>
    <row r="1187" spans="1:13" ht="15.6" x14ac:dyDescent="0.3">
      <c r="A1187" s="7">
        <v>45600</v>
      </c>
      <c r="B1187" s="8">
        <v>1989.28</v>
      </c>
      <c r="C1187" s="8">
        <f t="shared" si="108"/>
        <v>3.6742096540510118E-2</v>
      </c>
      <c r="D1187" s="8">
        <v>101.6</v>
      </c>
      <c r="E1187" s="8">
        <f t="shared" si="109"/>
        <v>4.9695216447980035E-2</v>
      </c>
      <c r="F1187" s="8">
        <v>620.02</v>
      </c>
      <c r="G1187" s="8">
        <f t="shared" si="110"/>
        <v>-1.8352759353467488E-3</v>
      </c>
      <c r="H1187" s="8">
        <v>6620</v>
      </c>
      <c r="I1187" s="8">
        <f t="shared" si="111"/>
        <v>8.5513576594295915E-3</v>
      </c>
      <c r="J1187" s="8">
        <v>439.82</v>
      </c>
      <c r="K1187" s="8">
        <f t="shared" si="112"/>
        <v>3.1424417241217521E-2</v>
      </c>
      <c r="L1187" s="8">
        <v>754849.336158216</v>
      </c>
      <c r="M1187" s="12">
        <f t="shared" si="113"/>
        <v>-6.7269075592603159E-3</v>
      </c>
    </row>
    <row r="1188" spans="1:13" ht="15.6" x14ac:dyDescent="0.3">
      <c r="A1188" s="7">
        <v>45601</v>
      </c>
      <c r="B1188" s="8">
        <v>2062.88</v>
      </c>
      <c r="C1188" s="8">
        <f t="shared" si="108"/>
        <v>3.6998310946674245E-2</v>
      </c>
      <c r="D1188" s="8">
        <v>101</v>
      </c>
      <c r="E1188" s="8">
        <f t="shared" si="109"/>
        <v>-5.9055118110235665E-3</v>
      </c>
      <c r="F1188" s="8">
        <v>620.12</v>
      </c>
      <c r="G1188" s="8">
        <f t="shared" si="110"/>
        <v>1.612851198348807E-4</v>
      </c>
      <c r="H1188" s="8">
        <v>6600</v>
      </c>
      <c r="I1188" s="8">
        <f t="shared" si="111"/>
        <v>-3.0211480362537764E-3</v>
      </c>
      <c r="J1188" s="8">
        <v>449.89</v>
      </c>
      <c r="K1188" s="8">
        <f t="shared" si="112"/>
        <v>2.2895730071392829E-2</v>
      </c>
      <c r="L1188" s="8">
        <v>760433.26354980469</v>
      </c>
      <c r="M1188" s="12">
        <f t="shared" si="113"/>
        <v>7.3974065076455198E-3</v>
      </c>
    </row>
    <row r="1189" spans="1:13" ht="15.6" x14ac:dyDescent="0.3">
      <c r="A1189" s="7">
        <v>45602</v>
      </c>
      <c r="B1189" s="8">
        <v>2018.98</v>
      </c>
      <c r="C1189" s="8">
        <f t="shared" si="108"/>
        <v>-2.1280927635150899E-2</v>
      </c>
      <c r="D1189" s="8">
        <v>105</v>
      </c>
      <c r="E1189" s="8">
        <f t="shared" si="109"/>
        <v>3.9603960396039604E-2</v>
      </c>
      <c r="F1189" s="8">
        <v>608.04999999999995</v>
      </c>
      <c r="G1189" s="8">
        <f t="shared" si="110"/>
        <v>-1.9463974714571453E-2</v>
      </c>
      <c r="H1189" s="8">
        <v>6606.01</v>
      </c>
      <c r="I1189" s="8">
        <f t="shared" si="111"/>
        <v>9.1060606060609371E-4</v>
      </c>
      <c r="J1189" s="8">
        <v>450.02</v>
      </c>
      <c r="K1189" s="8">
        <f t="shared" si="112"/>
        <v>2.8895952343905277E-4</v>
      </c>
      <c r="L1189" s="8">
        <v>740525.80339111388</v>
      </c>
      <c r="M1189" s="12">
        <f t="shared" si="113"/>
        <v>-2.6179102247263764E-2</v>
      </c>
    </row>
    <row r="1190" spans="1:13" ht="15.6" x14ac:dyDescent="0.3">
      <c r="A1190" s="7">
        <v>45603</v>
      </c>
      <c r="B1190" s="8">
        <v>2009.35</v>
      </c>
      <c r="C1190" s="8">
        <f t="shared" si="108"/>
        <v>-4.7697352128302948E-3</v>
      </c>
      <c r="D1190" s="8">
        <v>107.95</v>
      </c>
      <c r="E1190" s="8">
        <f t="shared" si="109"/>
        <v>2.8095238095238121E-2</v>
      </c>
      <c r="F1190" s="8">
        <v>601.59</v>
      </c>
      <c r="G1190" s="8">
        <f t="shared" si="110"/>
        <v>-1.062412630540239E-2</v>
      </c>
      <c r="H1190" s="8">
        <v>6598.09</v>
      </c>
      <c r="I1190" s="8">
        <f t="shared" si="111"/>
        <v>-1.198908266866092E-3</v>
      </c>
      <c r="J1190" s="8">
        <v>485.83</v>
      </c>
      <c r="K1190" s="8">
        <f t="shared" si="112"/>
        <v>7.957424114483802E-2</v>
      </c>
      <c r="L1190" s="8">
        <v>749210.71641601622</v>
      </c>
      <c r="M1190" s="12">
        <f t="shared" si="113"/>
        <v>1.1728035654032904E-2</v>
      </c>
    </row>
    <row r="1191" spans="1:13" ht="15.6" x14ac:dyDescent="0.3">
      <c r="A1191" s="7">
        <v>45604</v>
      </c>
      <c r="B1191" s="8">
        <v>2026.53</v>
      </c>
      <c r="C1191" s="8">
        <f t="shared" si="108"/>
        <v>8.5500286162192071E-3</v>
      </c>
      <c r="D1191" s="8">
        <v>104.74</v>
      </c>
      <c r="E1191" s="8">
        <f t="shared" si="109"/>
        <v>-2.9735988883742546E-2</v>
      </c>
      <c r="F1191" s="8">
        <v>605.01</v>
      </c>
      <c r="G1191" s="8">
        <f t="shared" si="110"/>
        <v>5.6849349224554245E-3</v>
      </c>
      <c r="H1191" s="8">
        <v>6594.33</v>
      </c>
      <c r="I1191" s="8">
        <f t="shared" si="111"/>
        <v>-5.6986188427260291E-4</v>
      </c>
      <c r="J1191" s="8">
        <v>506.36</v>
      </c>
      <c r="K1191" s="8">
        <f t="shared" si="112"/>
        <v>4.2257579811868409E-2</v>
      </c>
      <c r="L1191" s="8">
        <v>746453.125</v>
      </c>
      <c r="M1191" s="12">
        <f t="shared" si="113"/>
        <v>-3.6806620028176505E-3</v>
      </c>
    </row>
    <row r="1192" spans="1:13" ht="15.6" x14ac:dyDescent="0.3">
      <c r="A1192" s="7">
        <v>45607</v>
      </c>
      <c r="B1192" s="8">
        <v>2007.45</v>
      </c>
      <c r="C1192" s="8">
        <f t="shared" si="108"/>
        <v>-9.4151085846249146E-3</v>
      </c>
      <c r="D1192" s="8">
        <v>102</v>
      </c>
      <c r="E1192" s="8">
        <f t="shared" si="109"/>
        <v>-2.6160015275921281E-2</v>
      </c>
      <c r="F1192" s="8">
        <v>614.80999999999995</v>
      </c>
      <c r="G1192" s="8">
        <f t="shared" si="110"/>
        <v>1.6198079370588842E-2</v>
      </c>
      <c r="H1192" s="8">
        <v>6589.54</v>
      </c>
      <c r="I1192" s="8">
        <f t="shared" si="111"/>
        <v>-7.2638160358974504E-4</v>
      </c>
      <c r="J1192" s="8">
        <v>495</v>
      </c>
      <c r="K1192" s="8">
        <f t="shared" si="112"/>
        <v>-2.243463148747929E-2</v>
      </c>
      <c r="L1192" s="8">
        <v>725266.12550038844</v>
      </c>
      <c r="M1192" s="12">
        <f t="shared" si="113"/>
        <v>-2.8383563267434318E-2</v>
      </c>
    </row>
    <row r="1193" spans="1:13" ht="15.6" x14ac:dyDescent="0.3">
      <c r="A1193" s="7">
        <v>45608</v>
      </c>
      <c r="B1193" s="8">
        <v>2005.99</v>
      </c>
      <c r="C1193" s="8">
        <f t="shared" si="108"/>
        <v>-7.2729084161500231E-4</v>
      </c>
      <c r="D1193" s="8">
        <v>102</v>
      </c>
      <c r="E1193" s="8">
        <f t="shared" si="109"/>
        <v>0</v>
      </c>
      <c r="F1193" s="8">
        <v>621.91999999999996</v>
      </c>
      <c r="G1193" s="8">
        <f t="shared" si="110"/>
        <v>1.1564548397065784E-2</v>
      </c>
      <c r="H1193" s="8">
        <v>6564.66</v>
      </c>
      <c r="I1193" s="8">
        <f t="shared" si="111"/>
        <v>-3.775680851774192E-3</v>
      </c>
      <c r="J1193" s="8">
        <v>494.97</v>
      </c>
      <c r="K1193" s="8">
        <f t="shared" si="112"/>
        <v>-6.0606060606005487E-5</v>
      </c>
      <c r="L1193" s="8">
        <v>718624.67041015625</v>
      </c>
      <c r="M1193" s="12">
        <f t="shared" si="113"/>
        <v>-9.1572663560565478E-3</v>
      </c>
    </row>
    <row r="1194" spans="1:13" ht="15.6" x14ac:dyDescent="0.3">
      <c r="A1194" s="7">
        <v>45609</v>
      </c>
      <c r="B1194" s="8">
        <v>1999.39</v>
      </c>
      <c r="C1194" s="8">
        <f t="shared" si="108"/>
        <v>-3.290146012691942E-3</v>
      </c>
      <c r="D1194" s="8">
        <v>100.95</v>
      </c>
      <c r="E1194" s="8">
        <f t="shared" si="109"/>
        <v>-1.0294117647058796E-2</v>
      </c>
      <c r="F1194" s="8">
        <v>620</v>
      </c>
      <c r="G1194" s="8">
        <f t="shared" si="110"/>
        <v>-3.0872137895548613E-3</v>
      </c>
      <c r="H1194" s="8">
        <v>6552.75</v>
      </c>
      <c r="I1194" s="8">
        <f t="shared" si="111"/>
        <v>-1.814259992139708E-3</v>
      </c>
      <c r="J1194" s="8">
        <v>523.34</v>
      </c>
      <c r="K1194" s="8">
        <f t="shared" si="112"/>
        <v>5.7316605046770518E-2</v>
      </c>
      <c r="L1194" s="8">
        <v>716688.20506347716</v>
      </c>
      <c r="M1194" s="12">
        <f t="shared" si="113"/>
        <v>-2.6946825323626179E-3</v>
      </c>
    </row>
    <row r="1195" spans="1:13" ht="15.6" x14ac:dyDescent="0.3">
      <c r="A1195" s="7">
        <v>45610</v>
      </c>
      <c r="B1195" s="8">
        <v>2001.15</v>
      </c>
      <c r="C1195" s="8">
        <f t="shared" si="108"/>
        <v>8.8026848188697089E-4</v>
      </c>
      <c r="D1195" s="8">
        <v>101.08</v>
      </c>
      <c r="E1195" s="8">
        <f t="shared" si="109"/>
        <v>1.2877662209013912E-3</v>
      </c>
      <c r="F1195" s="8">
        <v>616.14</v>
      </c>
      <c r="G1195" s="8">
        <f t="shared" si="110"/>
        <v>-6.2258064516129254E-3</v>
      </c>
      <c r="H1195" s="8">
        <v>6582</v>
      </c>
      <c r="I1195" s="8">
        <f t="shared" si="111"/>
        <v>4.4637747510587154E-3</v>
      </c>
      <c r="J1195" s="8">
        <v>516.86</v>
      </c>
      <c r="K1195" s="8">
        <f t="shared" si="112"/>
        <v>-1.2382007872511213E-2</v>
      </c>
      <c r="L1195" s="8">
        <v>713189.15779052675</v>
      </c>
      <c r="M1195" s="12">
        <f t="shared" si="113"/>
        <v>-4.8822448147315331E-3</v>
      </c>
    </row>
    <row r="1196" spans="1:13" ht="15.6" x14ac:dyDescent="0.3">
      <c r="A1196" s="7">
        <v>45611</v>
      </c>
      <c r="B1196" s="8">
        <v>2012.34</v>
      </c>
      <c r="C1196" s="8">
        <f t="shared" si="108"/>
        <v>5.5917847237837376E-3</v>
      </c>
      <c r="D1196" s="8">
        <v>101</v>
      </c>
      <c r="E1196" s="8">
        <f t="shared" si="109"/>
        <v>-7.9145231499800457E-4</v>
      </c>
      <c r="F1196" s="8">
        <v>628.62</v>
      </c>
      <c r="G1196" s="8">
        <f t="shared" si="110"/>
        <v>2.0255136819554029E-2</v>
      </c>
      <c r="H1196" s="8">
        <v>6600.01</v>
      </c>
      <c r="I1196" s="8">
        <f t="shared" si="111"/>
        <v>2.7362503798237948E-3</v>
      </c>
      <c r="J1196" s="8">
        <v>534.54999999999995</v>
      </c>
      <c r="K1196" s="8">
        <f t="shared" si="112"/>
        <v>3.422590256549151E-2</v>
      </c>
      <c r="L1196" s="8">
        <v>712623.16143798828</v>
      </c>
      <c r="M1196" s="12">
        <f t="shared" si="113"/>
        <v>-7.9361323199574941E-4</v>
      </c>
    </row>
    <row r="1197" spans="1:13" ht="15.6" x14ac:dyDescent="0.3">
      <c r="A1197" s="7">
        <v>45614</v>
      </c>
      <c r="B1197" s="8">
        <v>1995.02</v>
      </c>
      <c r="C1197" s="8">
        <f t="shared" si="108"/>
        <v>-8.6068954550423578E-3</v>
      </c>
      <c r="D1197" s="8">
        <v>100.99</v>
      </c>
      <c r="E1197" s="8">
        <f t="shared" si="109"/>
        <v>-9.9009900990149662E-5</v>
      </c>
      <c r="F1197" s="8">
        <v>656.39</v>
      </c>
      <c r="G1197" s="8">
        <f t="shared" si="110"/>
        <v>4.4176131844357452E-2</v>
      </c>
      <c r="H1197" s="8">
        <v>6558.35</v>
      </c>
      <c r="I1197" s="8">
        <f t="shared" si="111"/>
        <v>-6.312111648315662E-3</v>
      </c>
      <c r="J1197" s="8">
        <v>564.80999999999995</v>
      </c>
      <c r="K1197" s="8">
        <f t="shared" si="112"/>
        <v>5.6608362173791026E-2</v>
      </c>
      <c r="L1197" s="8">
        <v>723054.40679015219</v>
      </c>
      <c r="M1197" s="12">
        <f t="shared" si="113"/>
        <v>1.4637814088325317E-2</v>
      </c>
    </row>
    <row r="1198" spans="1:13" ht="15.6" x14ac:dyDescent="0.3">
      <c r="A1198" s="7">
        <v>45615</v>
      </c>
      <c r="B1198" s="8">
        <v>2010.81</v>
      </c>
      <c r="C1198" s="8">
        <f t="shared" si="108"/>
        <v>7.9147076219787081E-3</v>
      </c>
      <c r="D1198" s="8">
        <v>100.16</v>
      </c>
      <c r="E1198" s="8">
        <f t="shared" si="109"/>
        <v>-8.2186355084661687E-3</v>
      </c>
      <c r="F1198" s="8">
        <v>674.68</v>
      </c>
      <c r="G1198" s="8">
        <f t="shared" si="110"/>
        <v>2.7864531757034634E-2</v>
      </c>
      <c r="H1198" s="8">
        <v>6600</v>
      </c>
      <c r="I1198" s="8">
        <f t="shared" si="111"/>
        <v>6.350682717451742E-3</v>
      </c>
      <c r="J1198" s="8">
        <v>577.08000000000004</v>
      </c>
      <c r="K1198" s="8">
        <f t="shared" si="112"/>
        <v>2.1724119615446073E-2</v>
      </c>
      <c r="L1198" s="8">
        <v>729283.00314392149</v>
      </c>
      <c r="M1198" s="12">
        <f t="shared" si="113"/>
        <v>8.6142844788400421E-3</v>
      </c>
    </row>
    <row r="1199" spans="1:13" ht="15.6" x14ac:dyDescent="0.3">
      <c r="A1199" s="7">
        <v>45616</v>
      </c>
      <c r="B1199" s="8">
        <v>2012.55</v>
      </c>
      <c r="C1199" s="8">
        <f t="shared" si="108"/>
        <v>8.6532292956570194E-4</v>
      </c>
      <c r="D1199" s="8">
        <v>98.05</v>
      </c>
      <c r="E1199" s="8">
        <f t="shared" si="109"/>
        <v>-2.1066293929712456E-2</v>
      </c>
      <c r="F1199" s="8">
        <v>662.02</v>
      </c>
      <c r="G1199" s="8">
        <f t="shared" si="110"/>
        <v>-1.8764451295428898E-2</v>
      </c>
      <c r="H1199" s="8">
        <v>6691.17</v>
      </c>
      <c r="I1199" s="8">
        <f t="shared" si="111"/>
        <v>1.3813636363636375E-2</v>
      </c>
      <c r="J1199" s="8">
        <v>556.58000000000004</v>
      </c>
      <c r="K1199" s="8">
        <f t="shared" si="112"/>
        <v>-3.5523670894849931E-2</v>
      </c>
      <c r="L1199" s="8">
        <v>735537.53643798828</v>
      </c>
      <c r="M1199" s="12">
        <f t="shared" si="113"/>
        <v>8.5762773396660056E-3</v>
      </c>
    </row>
    <row r="1200" spans="1:13" ht="15.6" x14ac:dyDescent="0.3">
      <c r="A1200" s="7">
        <v>45617</v>
      </c>
      <c r="B1200" s="8">
        <v>2014.79</v>
      </c>
      <c r="C1200" s="8">
        <f t="shared" si="108"/>
        <v>1.1130158256937761E-3</v>
      </c>
      <c r="D1200" s="8">
        <v>107.86</v>
      </c>
      <c r="E1200" s="8">
        <f t="shared" si="109"/>
        <v>0.10005099439061706</v>
      </c>
      <c r="F1200" s="8">
        <v>670.64</v>
      </c>
      <c r="G1200" s="8">
        <f t="shared" si="110"/>
        <v>1.3020754659980068E-2</v>
      </c>
      <c r="H1200" s="8">
        <v>6616.31</v>
      </c>
      <c r="I1200" s="8">
        <f t="shared" si="111"/>
        <v>-1.118787895091586E-2</v>
      </c>
      <c r="J1200" s="8">
        <v>577.59</v>
      </c>
      <c r="K1200" s="8">
        <f t="shared" si="112"/>
        <v>3.7748391965216122E-2</v>
      </c>
      <c r="L1200" s="8">
        <v>742576.60082946718</v>
      </c>
      <c r="M1200" s="12">
        <f t="shared" si="113"/>
        <v>9.5699594415904372E-3</v>
      </c>
    </row>
    <row r="1201" spans="1:13" ht="15.6" x14ac:dyDescent="0.3">
      <c r="A1201" s="7">
        <v>45618</v>
      </c>
      <c r="B1201" s="8">
        <v>2017.83</v>
      </c>
      <c r="C1201" s="8">
        <f t="shared" si="108"/>
        <v>1.5088421125774715E-3</v>
      </c>
      <c r="D1201" s="8">
        <v>101.75</v>
      </c>
      <c r="E1201" s="8">
        <f t="shared" si="109"/>
        <v>-5.6647506026330424E-2</v>
      </c>
      <c r="F1201" s="8">
        <v>673.84</v>
      </c>
      <c r="G1201" s="8">
        <f t="shared" si="110"/>
        <v>4.7715614934988153E-3</v>
      </c>
      <c r="H1201" s="8">
        <v>6700</v>
      </c>
      <c r="I1201" s="8">
        <f t="shared" si="111"/>
        <v>1.2649044558069316E-2</v>
      </c>
      <c r="J1201" s="8">
        <v>565.05999999999995</v>
      </c>
      <c r="K1201" s="8">
        <f t="shared" si="112"/>
        <v>-2.1693588877923935E-2</v>
      </c>
      <c r="L1201" s="8">
        <v>752268.2294305414</v>
      </c>
      <c r="M1201" s="12">
        <f t="shared" si="113"/>
        <v>1.3051351995536286E-2</v>
      </c>
    </row>
    <row r="1202" spans="1:13" ht="15.6" x14ac:dyDescent="0.3">
      <c r="A1202" s="7">
        <v>45621</v>
      </c>
      <c r="B1202" s="8">
        <v>2006.55</v>
      </c>
      <c r="C1202" s="8">
        <f t="shared" si="108"/>
        <v>-5.590163690697419E-3</v>
      </c>
      <c r="D1202" s="8">
        <v>102.06</v>
      </c>
      <c r="E1202" s="8">
        <f t="shared" si="109"/>
        <v>3.046683046683069E-3</v>
      </c>
      <c r="F1202" s="8">
        <v>670</v>
      </c>
      <c r="G1202" s="8">
        <f t="shared" si="110"/>
        <v>-5.6986821797459803E-3</v>
      </c>
      <c r="H1202" s="8">
        <v>6700</v>
      </c>
      <c r="I1202" s="8">
        <f t="shared" si="111"/>
        <v>0</v>
      </c>
      <c r="J1202" s="8">
        <v>567.99</v>
      </c>
      <c r="K1202" s="8">
        <f t="shared" si="112"/>
        <v>5.1852900576931015E-3</v>
      </c>
      <c r="L1202" s="8">
        <v>722475.11094194651</v>
      </c>
      <c r="M1202" s="12">
        <f t="shared" si="113"/>
        <v>-3.9604382217693739E-2</v>
      </c>
    </row>
    <row r="1203" spans="1:13" ht="15.6" x14ac:dyDescent="0.3">
      <c r="A1203" s="7">
        <v>45622</v>
      </c>
      <c r="B1203" s="8">
        <v>1970.56</v>
      </c>
      <c r="C1203" s="8">
        <f t="shared" si="108"/>
        <v>-1.7936258752585289E-2</v>
      </c>
      <c r="D1203" s="8">
        <v>94.57</v>
      </c>
      <c r="E1203" s="8">
        <f t="shared" si="109"/>
        <v>-7.3388203017832734E-2</v>
      </c>
      <c r="F1203" s="8">
        <v>642.70000000000005</v>
      </c>
      <c r="G1203" s="8">
        <f t="shared" si="110"/>
        <v>-4.074626865671635E-2</v>
      </c>
      <c r="H1203" s="8">
        <v>6602</v>
      </c>
      <c r="I1203" s="8">
        <f t="shared" si="111"/>
        <v>-1.4626865671641792E-2</v>
      </c>
      <c r="J1203" s="8">
        <v>548.82000000000005</v>
      </c>
      <c r="K1203" s="8">
        <f t="shared" si="112"/>
        <v>-3.3750594200602051E-2</v>
      </c>
      <c r="L1203" s="8">
        <v>727788.33856201172</v>
      </c>
      <c r="M1203" s="12">
        <f t="shared" si="113"/>
        <v>7.3542016044510486E-3</v>
      </c>
    </row>
    <row r="1204" spans="1:13" ht="15.6" x14ac:dyDescent="0.3">
      <c r="A1204" s="7">
        <v>45623</v>
      </c>
      <c r="B1204" s="8">
        <v>1997.94</v>
      </c>
      <c r="C1204" s="8">
        <f t="shared" si="108"/>
        <v>1.3894527443975372E-2</v>
      </c>
      <c r="D1204" s="8">
        <v>103.63</v>
      </c>
      <c r="E1204" s="8">
        <f t="shared" si="109"/>
        <v>9.580205139050442E-2</v>
      </c>
      <c r="F1204" s="8">
        <v>661.05</v>
      </c>
      <c r="G1204" s="8">
        <f t="shared" si="110"/>
        <v>2.8551423681344185E-2</v>
      </c>
      <c r="H1204" s="8">
        <v>6600.49</v>
      </c>
      <c r="I1204" s="8">
        <f t="shared" si="111"/>
        <v>-2.2871857013029661E-4</v>
      </c>
      <c r="J1204" s="8">
        <v>554.26</v>
      </c>
      <c r="K1204" s="8">
        <f t="shared" si="112"/>
        <v>9.9121752122734962E-3</v>
      </c>
      <c r="L1204" s="8">
        <v>732572.22290039063</v>
      </c>
      <c r="M1204" s="12">
        <f t="shared" si="113"/>
        <v>6.5731808067041346E-3</v>
      </c>
    </row>
    <row r="1205" spans="1:13" ht="15.6" x14ac:dyDescent="0.3">
      <c r="A1205" s="7">
        <v>45625</v>
      </c>
      <c r="B1205" s="8">
        <v>2000.24</v>
      </c>
      <c r="C1205" s="8">
        <f t="shared" si="108"/>
        <v>1.151185721292909E-3</v>
      </c>
      <c r="D1205" s="8">
        <v>115.89</v>
      </c>
      <c r="E1205" s="8">
        <f t="shared" si="109"/>
        <v>0.11830550998745543</v>
      </c>
      <c r="F1205" s="8">
        <v>658</v>
      </c>
      <c r="G1205" s="8">
        <f t="shared" si="110"/>
        <v>-4.6138718705089699E-3</v>
      </c>
      <c r="H1205" s="8">
        <v>6570.67</v>
      </c>
      <c r="I1205" s="8">
        <f t="shared" si="111"/>
        <v>-4.5178464023125113E-3</v>
      </c>
      <c r="J1205" s="8">
        <v>603.99</v>
      </c>
      <c r="K1205" s="8">
        <f t="shared" si="112"/>
        <v>8.9723234583047706E-2</v>
      </c>
      <c r="L1205" s="8">
        <v>734496.22137451172</v>
      </c>
      <c r="M1205" s="12">
        <f t="shared" si="113"/>
        <v>2.6263601239255611E-3</v>
      </c>
    </row>
    <row r="1206" spans="1:13" ht="15.6" x14ac:dyDescent="0.3">
      <c r="A1206" s="7">
        <v>45628</v>
      </c>
      <c r="B1206" s="8">
        <v>2026.59</v>
      </c>
      <c r="C1206" s="8">
        <f t="shared" si="108"/>
        <v>1.3173419189697191E-2</v>
      </c>
      <c r="D1206" s="8">
        <v>111.62</v>
      </c>
      <c r="E1206" s="8">
        <f t="shared" si="109"/>
        <v>-3.684528432133917E-2</v>
      </c>
      <c r="F1206" s="8">
        <v>685.12</v>
      </c>
      <c r="G1206" s="8">
        <f t="shared" si="110"/>
        <v>4.1215805471124627E-2</v>
      </c>
      <c r="H1206" s="8">
        <v>6632.87</v>
      </c>
      <c r="I1206" s="8">
        <f t="shared" si="111"/>
        <v>9.4663101327566012E-3</v>
      </c>
      <c r="J1206" s="8">
        <v>610.19000000000005</v>
      </c>
      <c r="K1206" s="8">
        <f t="shared" si="112"/>
        <v>1.0265070613751958E-2</v>
      </c>
      <c r="L1206" s="8">
        <v>727274.18664395809</v>
      </c>
      <c r="M1206" s="12">
        <f t="shared" si="113"/>
        <v>-9.8326370107644015E-3</v>
      </c>
    </row>
    <row r="1207" spans="1:13" ht="15.6" x14ac:dyDescent="0.3">
      <c r="A1207" s="7">
        <v>45629</v>
      </c>
      <c r="B1207" s="8">
        <v>2005.94</v>
      </c>
      <c r="C1207" s="8">
        <f t="shared" si="108"/>
        <v>-1.0189530196043533E-2</v>
      </c>
      <c r="D1207" s="8">
        <v>118.01</v>
      </c>
      <c r="E1207" s="8">
        <f t="shared" si="109"/>
        <v>5.7247805052857911E-2</v>
      </c>
      <c r="F1207" s="8">
        <v>711.55</v>
      </c>
      <c r="G1207" s="8">
        <f t="shared" si="110"/>
        <v>3.8577183559084467E-2</v>
      </c>
      <c r="H1207" s="8">
        <v>6681.38</v>
      </c>
      <c r="I1207" s="8">
        <f t="shared" si="111"/>
        <v>7.3135761744162362E-3</v>
      </c>
      <c r="J1207" s="8">
        <v>613.97</v>
      </c>
      <c r="K1207" s="8">
        <f t="shared" si="112"/>
        <v>6.1947917861649195E-3</v>
      </c>
      <c r="L1207" s="8">
        <v>734300.92530090362</v>
      </c>
      <c r="M1207" s="12">
        <f t="shared" si="113"/>
        <v>9.6617462656976068E-3</v>
      </c>
    </row>
    <row r="1208" spans="1:13" ht="15.6" x14ac:dyDescent="0.3">
      <c r="A1208" s="7">
        <v>45630</v>
      </c>
      <c r="B1208" s="8">
        <v>2005.11</v>
      </c>
      <c r="C1208" s="8">
        <f t="shared" si="108"/>
        <v>-4.1377109983357159E-4</v>
      </c>
      <c r="D1208" s="8">
        <v>118.1</v>
      </c>
      <c r="E1208" s="8">
        <f t="shared" si="109"/>
        <v>7.6264723328522326E-4</v>
      </c>
      <c r="F1208" s="8">
        <v>717.48</v>
      </c>
      <c r="G1208" s="8">
        <f t="shared" si="110"/>
        <v>8.33391890942318E-3</v>
      </c>
      <c r="H1208" s="8">
        <v>6701.96</v>
      </c>
      <c r="I1208" s="8">
        <f t="shared" si="111"/>
        <v>3.0802019941987922E-3</v>
      </c>
      <c r="J1208" s="8">
        <v>611.98</v>
      </c>
      <c r="K1208" s="8">
        <f t="shared" si="112"/>
        <v>-3.2412007101324317E-3</v>
      </c>
      <c r="L1208" s="8">
        <v>736960.30595459044</v>
      </c>
      <c r="M1208" s="12">
        <f t="shared" si="113"/>
        <v>3.6216496017583717E-3</v>
      </c>
    </row>
    <row r="1209" spans="1:13" ht="15.6" x14ac:dyDescent="0.3">
      <c r="A1209" s="7">
        <v>45631</v>
      </c>
      <c r="B1209" s="8">
        <v>2007.65</v>
      </c>
      <c r="C1209" s="8">
        <f t="shared" si="108"/>
        <v>1.2667634194633666E-3</v>
      </c>
      <c r="D1209" s="8">
        <v>120.67</v>
      </c>
      <c r="E1209" s="8">
        <f t="shared" si="109"/>
        <v>2.1761219305673221E-2</v>
      </c>
      <c r="F1209" s="8">
        <v>719.93</v>
      </c>
      <c r="G1209" s="8">
        <f t="shared" si="110"/>
        <v>3.4147293304342026E-3</v>
      </c>
      <c r="H1209" s="8">
        <v>6711.42</v>
      </c>
      <c r="I1209" s="8">
        <f t="shared" si="111"/>
        <v>1.4115273740816173E-3</v>
      </c>
      <c r="J1209" s="8">
        <v>639.45000000000005</v>
      </c>
      <c r="K1209" s="8">
        <f t="shared" si="112"/>
        <v>4.4887087813327273E-2</v>
      </c>
      <c r="L1209" s="8">
        <v>729144.20314086974</v>
      </c>
      <c r="M1209" s="12">
        <f t="shared" si="113"/>
        <v>-1.0605866761842001E-2</v>
      </c>
    </row>
    <row r="1210" spans="1:13" ht="15.6" x14ac:dyDescent="0.3">
      <c r="A1210" s="7">
        <v>45632</v>
      </c>
      <c r="B1210" s="8">
        <v>2003.16</v>
      </c>
      <c r="C1210" s="8">
        <f t="shared" si="108"/>
        <v>-2.2364455955968467E-3</v>
      </c>
      <c r="D1210" s="8">
        <v>120</v>
      </c>
      <c r="E1210" s="8">
        <f t="shared" si="109"/>
        <v>-5.5523328084859675E-3</v>
      </c>
      <c r="F1210" s="8">
        <v>710.63</v>
      </c>
      <c r="G1210" s="8">
        <f t="shared" si="110"/>
        <v>-1.2917922575805919E-2</v>
      </c>
      <c r="H1210" s="8">
        <v>6715.93</v>
      </c>
      <c r="I1210" s="8">
        <f t="shared" si="111"/>
        <v>6.7198893825751009E-4</v>
      </c>
      <c r="J1210" s="8">
        <v>652</v>
      </c>
      <c r="K1210" s="8">
        <f t="shared" si="112"/>
        <v>1.9626241301118078E-2</v>
      </c>
      <c r="L1210" s="8">
        <v>732475.40321411192</v>
      </c>
      <c r="M1210" s="12">
        <f t="shared" si="113"/>
        <v>4.5686437043491162E-3</v>
      </c>
    </row>
    <row r="1211" spans="1:13" ht="15.6" x14ac:dyDescent="0.3">
      <c r="A1211" s="7">
        <v>45635</v>
      </c>
      <c r="B1211" s="8">
        <v>2031.09</v>
      </c>
      <c r="C1211" s="8">
        <f t="shared" si="108"/>
        <v>1.3942970107230493E-2</v>
      </c>
      <c r="D1211" s="8">
        <v>123.78</v>
      </c>
      <c r="E1211" s="8">
        <f t="shared" si="109"/>
        <v>3.1500000000000007E-2</v>
      </c>
      <c r="F1211" s="8">
        <v>712.75</v>
      </c>
      <c r="G1211" s="8">
        <f t="shared" si="110"/>
        <v>2.9832683675048966E-3</v>
      </c>
      <c r="H1211" s="8">
        <v>7387.52</v>
      </c>
      <c r="I1211" s="8">
        <f t="shared" si="111"/>
        <v>9.9999553300883143E-2</v>
      </c>
      <c r="J1211" s="8">
        <v>647.71</v>
      </c>
      <c r="K1211" s="8">
        <f t="shared" si="112"/>
        <v>-6.5797546012269382E-3</v>
      </c>
      <c r="L1211" s="8">
        <v>737766.90048500896</v>
      </c>
      <c r="M1211" s="12">
        <f t="shared" si="113"/>
        <v>7.2241296399549659E-3</v>
      </c>
    </row>
    <row r="1212" spans="1:13" ht="15.6" x14ac:dyDescent="0.3">
      <c r="A1212" s="7">
        <v>45636</v>
      </c>
      <c r="B1212" s="8">
        <v>2011.35</v>
      </c>
      <c r="C1212" s="8">
        <f t="shared" si="108"/>
        <v>-9.7189193979587366E-3</v>
      </c>
      <c r="D1212" s="8">
        <v>127.38</v>
      </c>
      <c r="E1212" s="8">
        <f t="shared" si="109"/>
        <v>2.9083858458555455E-2</v>
      </c>
      <c r="F1212" s="8">
        <v>704.41</v>
      </c>
      <c r="G1212" s="8">
        <f t="shared" si="110"/>
        <v>-1.1701157488600535E-2</v>
      </c>
      <c r="H1212" s="8">
        <v>7330.81</v>
      </c>
      <c r="I1212" s="8">
        <f t="shared" si="111"/>
        <v>-7.6764597591614013E-3</v>
      </c>
      <c r="J1212" s="8">
        <v>636.83000000000004</v>
      </c>
      <c r="K1212" s="8">
        <f t="shared" si="112"/>
        <v>-1.6797640919547319E-2</v>
      </c>
      <c r="L1212" s="8">
        <v>746807.63504311442</v>
      </c>
      <c r="M1212" s="12">
        <f t="shared" si="113"/>
        <v>1.2254188351581072E-2</v>
      </c>
    </row>
    <row r="1213" spans="1:13" ht="15.6" x14ac:dyDescent="0.3">
      <c r="A1213" s="7">
        <v>45637</v>
      </c>
      <c r="B1213" s="8">
        <v>2013.3</v>
      </c>
      <c r="C1213" s="8">
        <f t="shared" si="108"/>
        <v>9.6949809829221449E-4</v>
      </c>
      <c r="D1213" s="8">
        <v>124</v>
      </c>
      <c r="E1213" s="8">
        <f t="shared" si="109"/>
        <v>-2.6534777830114584E-2</v>
      </c>
      <c r="F1213" s="8">
        <v>696.32</v>
      </c>
      <c r="G1213" s="8">
        <f t="shared" si="110"/>
        <v>-1.1484788688405785E-2</v>
      </c>
      <c r="H1213" s="8">
        <v>7155.27</v>
      </c>
      <c r="I1213" s="8">
        <f t="shared" si="111"/>
        <v>-2.3945512160320613E-2</v>
      </c>
      <c r="J1213" s="8">
        <v>633</v>
      </c>
      <c r="K1213" s="8">
        <f t="shared" si="112"/>
        <v>-6.0141639055949639E-3</v>
      </c>
      <c r="L1213" s="8">
        <v>758902.91024047881</v>
      </c>
      <c r="M1213" s="12">
        <f t="shared" si="113"/>
        <v>1.6195971532436342E-2</v>
      </c>
    </row>
    <row r="1214" spans="1:13" ht="15.6" x14ac:dyDescent="0.3">
      <c r="A1214" s="7">
        <v>45638</v>
      </c>
      <c r="B1214" s="8">
        <v>2007.99</v>
      </c>
      <c r="C1214" s="8">
        <f t="shared" si="108"/>
        <v>-2.6374608851139651E-3</v>
      </c>
      <c r="D1214" s="8">
        <v>136.38999999999999</v>
      </c>
      <c r="E1214" s="8">
        <f t="shared" si="109"/>
        <v>9.9919354838709562E-2</v>
      </c>
      <c r="F1214" s="8">
        <v>692.01</v>
      </c>
      <c r="G1214" s="8">
        <f t="shared" si="110"/>
        <v>-6.1896829044118494E-3</v>
      </c>
      <c r="H1214" s="8">
        <v>7355.19</v>
      </c>
      <c r="I1214" s="8">
        <f t="shared" si="111"/>
        <v>2.7940245441471692E-2</v>
      </c>
      <c r="J1214" s="8">
        <v>652.55999999999995</v>
      </c>
      <c r="K1214" s="8">
        <f t="shared" si="112"/>
        <v>3.0900473933649204E-2</v>
      </c>
      <c r="L1214" s="8">
        <v>747125</v>
      </c>
      <c r="M1214" s="12">
        <f t="shared" si="113"/>
        <v>-1.5519653544017463E-2</v>
      </c>
    </row>
    <row r="1215" spans="1:13" ht="15.6" x14ac:dyDescent="0.3">
      <c r="A1215" s="7">
        <v>45639</v>
      </c>
      <c r="B1215" s="8">
        <v>2029.32</v>
      </c>
      <c r="C1215" s="8">
        <f t="shared" si="108"/>
        <v>1.0622562861368796E-2</v>
      </c>
      <c r="D1215" s="8">
        <v>145.93</v>
      </c>
      <c r="E1215" s="8">
        <f t="shared" si="109"/>
        <v>6.9946477014444036E-2</v>
      </c>
      <c r="F1215" s="8">
        <v>690.37</v>
      </c>
      <c r="G1215" s="8">
        <f t="shared" si="110"/>
        <v>-2.3699079493070714E-3</v>
      </c>
      <c r="H1215" s="8">
        <v>7423.09</v>
      </c>
      <c r="I1215" s="8">
        <f t="shared" si="111"/>
        <v>9.2315766146082636E-3</v>
      </c>
      <c r="J1215" s="8">
        <v>649.04</v>
      </c>
      <c r="K1215" s="8">
        <f t="shared" si="112"/>
        <v>-5.3941400024518542E-3</v>
      </c>
      <c r="L1215" s="8">
        <v>735150.77734375</v>
      </c>
      <c r="M1215" s="12">
        <f t="shared" si="113"/>
        <v>-1.6027067299648652E-2</v>
      </c>
    </row>
    <row r="1216" spans="1:13" ht="15.6" x14ac:dyDescent="0.3">
      <c r="A1216" s="7">
        <v>45642</v>
      </c>
      <c r="B1216" s="8">
        <v>2036.65</v>
      </c>
      <c r="C1216" s="8">
        <f t="shared" si="108"/>
        <v>3.6120473853311231E-3</v>
      </c>
      <c r="D1216" s="8">
        <v>143.86000000000001</v>
      </c>
      <c r="E1216" s="8">
        <f t="shared" si="109"/>
        <v>-1.4184883163160371E-2</v>
      </c>
      <c r="F1216" s="8">
        <v>704.93</v>
      </c>
      <c r="G1216" s="8">
        <f t="shared" si="110"/>
        <v>2.1090140069817555E-2</v>
      </c>
      <c r="H1216" s="8">
        <v>7586.36</v>
      </c>
      <c r="I1216" s="8">
        <f t="shared" si="111"/>
        <v>2.1994883532329465E-2</v>
      </c>
      <c r="J1216" s="8">
        <v>640.20000000000005</v>
      </c>
      <c r="K1216" s="8">
        <f t="shared" si="112"/>
        <v>-1.362011586342894E-2</v>
      </c>
      <c r="L1216" s="8">
        <v>731877.72529570758</v>
      </c>
      <c r="M1216" s="12">
        <f t="shared" si="113"/>
        <v>-4.4522187133755374E-3</v>
      </c>
    </row>
    <row r="1217" spans="1:13" ht="15.6" x14ac:dyDescent="0.3">
      <c r="A1217" s="7">
        <v>45643</v>
      </c>
      <c r="B1217" s="8">
        <v>2014.91</v>
      </c>
      <c r="C1217" s="8">
        <f t="shared" si="108"/>
        <v>-1.0674391770800092E-2</v>
      </c>
      <c r="D1217" s="8">
        <v>131.18</v>
      </c>
      <c r="E1217" s="8">
        <f t="shared" si="109"/>
        <v>-8.8141248435979466E-2</v>
      </c>
      <c r="F1217" s="8">
        <v>690.6</v>
      </c>
      <c r="G1217" s="8">
        <f t="shared" si="110"/>
        <v>-2.0328259543500673E-2</v>
      </c>
      <c r="H1217" s="8">
        <v>7511.48</v>
      </c>
      <c r="I1217" s="8">
        <f t="shared" si="111"/>
        <v>-9.8703462530119988E-3</v>
      </c>
      <c r="J1217" s="8">
        <v>622.42999999999995</v>
      </c>
      <c r="K1217" s="8">
        <f t="shared" si="112"/>
        <v>-2.7756950952827389E-2</v>
      </c>
      <c r="L1217" s="8">
        <v>730930.35522149503</v>
      </c>
      <c r="M1217" s="12">
        <f t="shared" si="113"/>
        <v>-1.2944376382404261E-3</v>
      </c>
    </row>
    <row r="1218" spans="1:13" ht="15.6" x14ac:dyDescent="0.3">
      <c r="A1218" s="7">
        <v>45644</v>
      </c>
      <c r="B1218" s="8">
        <v>2058.5700000000002</v>
      </c>
      <c r="C1218" s="8">
        <f t="shared" si="108"/>
        <v>2.1668461618633131E-2</v>
      </c>
      <c r="D1218" s="8">
        <v>120.72</v>
      </c>
      <c r="E1218" s="8">
        <f t="shared" si="109"/>
        <v>-7.9737764903186514E-2</v>
      </c>
      <c r="F1218" s="8">
        <v>675.06</v>
      </c>
      <c r="G1218" s="8">
        <f t="shared" si="110"/>
        <v>-2.2502172024326784E-2</v>
      </c>
      <c r="H1218" s="8">
        <v>7429</v>
      </c>
      <c r="I1218" s="8">
        <f t="shared" si="111"/>
        <v>-1.0980525808495739E-2</v>
      </c>
      <c r="J1218" s="8">
        <v>601.04</v>
      </c>
      <c r="K1218" s="8">
        <f t="shared" si="112"/>
        <v>-3.4365310155358819E-2</v>
      </c>
      <c r="L1218" s="8">
        <v>729417.07666015625</v>
      </c>
      <c r="M1218" s="12">
        <f t="shared" si="113"/>
        <v>-2.0703457593852577E-3</v>
      </c>
    </row>
    <row r="1219" spans="1:13" ht="15.6" x14ac:dyDescent="0.3">
      <c r="A1219" s="7">
        <v>45645</v>
      </c>
      <c r="B1219" s="8">
        <v>2245.36</v>
      </c>
      <c r="C1219" s="8">
        <f t="shared" si="108"/>
        <v>9.0737745133757874E-2</v>
      </c>
      <c r="D1219" s="8">
        <v>114.37</v>
      </c>
      <c r="E1219" s="8">
        <f t="shared" si="109"/>
        <v>-5.2601060304837591E-2</v>
      </c>
      <c r="F1219" s="8">
        <v>664.19</v>
      </c>
      <c r="G1219" s="8">
        <f t="shared" si="110"/>
        <v>-1.6102272390602156E-2</v>
      </c>
      <c r="H1219" s="8">
        <v>7241.37</v>
      </c>
      <c r="I1219" s="8">
        <f t="shared" si="111"/>
        <v>-2.5256427513797294E-2</v>
      </c>
      <c r="J1219" s="8">
        <v>573.13</v>
      </c>
      <c r="K1219" s="8">
        <f t="shared" si="112"/>
        <v>-4.6436177292692615E-2</v>
      </c>
      <c r="L1219" s="8">
        <v>717215.87568689883</v>
      </c>
      <c r="M1219" s="12">
        <f t="shared" si="113"/>
        <v>-1.6727331130118442E-2</v>
      </c>
    </row>
    <row r="1220" spans="1:13" ht="15.6" x14ac:dyDescent="0.3">
      <c r="A1220" s="7">
        <v>45646</v>
      </c>
      <c r="B1220" s="8">
        <v>2228.35</v>
      </c>
      <c r="C1220" s="8">
        <f t="shared" ref="C1220:C1283" si="114">(B1220-B1219)/B1219</f>
        <v>-7.5756226173086796E-3</v>
      </c>
      <c r="D1220" s="8">
        <v>119.88</v>
      </c>
      <c r="E1220" s="8">
        <f t="shared" ref="E1220:E1283" si="115">(D1220-D1219)/D1219</f>
        <v>4.8176969485004731E-2</v>
      </c>
      <c r="F1220" s="8">
        <v>674.9</v>
      </c>
      <c r="G1220" s="8">
        <f t="shared" ref="G1220:G1283" si="116">(F1220-F1219)/F1219</f>
        <v>1.6124904018428345E-2</v>
      </c>
      <c r="H1220" s="8">
        <v>7311.65</v>
      </c>
      <c r="I1220" s="8">
        <f t="shared" ref="I1220:I1283" si="117">(H1220-H1219)/H1219</f>
        <v>9.7053458116350567E-3</v>
      </c>
      <c r="J1220" s="8">
        <v>573.69000000000005</v>
      </c>
      <c r="K1220" s="8">
        <f t="shared" ref="K1220:K1283" si="118">(J1220-J1219)/J1219</f>
        <v>9.770907124039207E-4</v>
      </c>
      <c r="L1220" s="8">
        <v>727533.22337266058</v>
      </c>
      <c r="M1220" s="12">
        <f t="shared" ref="M1220:M1283" si="119">(L1220-L1219)/L1219</f>
        <v>1.4385275111040341E-2</v>
      </c>
    </row>
    <row r="1221" spans="1:13" ht="15.6" x14ac:dyDescent="0.3">
      <c r="A1221" s="7">
        <v>45649</v>
      </c>
      <c r="B1221" s="8">
        <v>2239.27</v>
      </c>
      <c r="C1221" s="8">
        <f t="shared" si="114"/>
        <v>4.9004869073530069E-3</v>
      </c>
      <c r="D1221" s="8">
        <v>119.9</v>
      </c>
      <c r="E1221" s="8">
        <f t="shared" si="115"/>
        <v>1.6683350016691886E-4</v>
      </c>
      <c r="F1221" s="8">
        <v>689.82</v>
      </c>
      <c r="G1221" s="8">
        <f t="shared" si="116"/>
        <v>2.2106978811675913E-2</v>
      </c>
      <c r="H1221" s="8">
        <v>7329.35</v>
      </c>
      <c r="I1221" s="8">
        <f t="shared" si="117"/>
        <v>2.4207942119768766E-3</v>
      </c>
      <c r="J1221" s="8">
        <v>598.62</v>
      </c>
      <c r="K1221" s="8">
        <f t="shared" si="118"/>
        <v>4.3455524760759201E-2</v>
      </c>
      <c r="L1221" s="8">
        <v>720209.40148678422</v>
      </c>
      <c r="M1221" s="12">
        <f t="shared" si="119"/>
        <v>-1.0066649399081688E-2</v>
      </c>
    </row>
    <row r="1222" spans="1:13" ht="15.6" x14ac:dyDescent="0.3">
      <c r="A1222" s="7">
        <v>45650</v>
      </c>
      <c r="B1222" s="8">
        <v>2199.5</v>
      </c>
      <c r="C1222" s="8">
        <f t="shared" si="114"/>
        <v>-1.7760252225055478E-2</v>
      </c>
      <c r="D1222" s="8">
        <v>124.34</v>
      </c>
      <c r="E1222" s="8">
        <f t="shared" si="115"/>
        <v>3.7030859049207651E-2</v>
      </c>
      <c r="F1222" s="8">
        <v>697.03</v>
      </c>
      <c r="G1222" s="8">
        <f t="shared" si="116"/>
        <v>1.0452001971528692E-2</v>
      </c>
      <c r="H1222" s="8">
        <v>7232</v>
      </c>
      <c r="I1222" s="8">
        <f t="shared" si="117"/>
        <v>-1.3282214657507195E-2</v>
      </c>
      <c r="J1222" s="8">
        <v>611.88</v>
      </c>
      <c r="K1222" s="8">
        <f t="shared" si="118"/>
        <v>2.2150947178510558E-2</v>
      </c>
      <c r="L1222" s="8">
        <v>726850.82946777344</v>
      </c>
      <c r="M1222" s="12">
        <f t="shared" si="119"/>
        <v>9.2215235836671967E-3</v>
      </c>
    </row>
    <row r="1223" spans="1:13" ht="15.6" x14ac:dyDescent="0.3">
      <c r="A1223" s="7">
        <v>45652</v>
      </c>
      <c r="B1223" s="8">
        <v>2165.34</v>
      </c>
      <c r="C1223" s="8">
        <f t="shared" si="114"/>
        <v>-1.5530802455103366E-2</v>
      </c>
      <c r="D1223" s="8">
        <v>117.96</v>
      </c>
      <c r="E1223" s="8">
        <f t="shared" si="115"/>
        <v>-5.1310921666398661E-2</v>
      </c>
      <c r="F1223" s="8">
        <v>690</v>
      </c>
      <c r="G1223" s="8">
        <f t="shared" si="116"/>
        <v>-1.0085649111229033E-2</v>
      </c>
      <c r="H1223" s="8">
        <v>7430.81</v>
      </c>
      <c r="I1223" s="8">
        <f t="shared" si="117"/>
        <v>2.7490320796460233E-2</v>
      </c>
      <c r="J1223" s="8">
        <v>588.45000000000005</v>
      </c>
      <c r="K1223" s="8">
        <f t="shared" si="118"/>
        <v>-3.8291821925867733E-2</v>
      </c>
      <c r="L1223" s="8">
        <v>730118.39831229299</v>
      </c>
      <c r="M1223" s="12">
        <f t="shared" si="119"/>
        <v>4.4955150521217508E-3</v>
      </c>
    </row>
    <row r="1224" spans="1:13" ht="15.6" x14ac:dyDescent="0.3">
      <c r="A1224" s="7">
        <v>45653</v>
      </c>
      <c r="B1224" s="8">
        <v>2154.3200000000002</v>
      </c>
      <c r="C1224" s="8">
        <f t="shared" si="114"/>
        <v>-5.0892700453508367E-3</v>
      </c>
      <c r="D1224" s="8">
        <v>117.01</v>
      </c>
      <c r="E1224" s="8">
        <f t="shared" si="115"/>
        <v>-8.0535774838927498E-3</v>
      </c>
      <c r="F1224" s="8">
        <v>703.4</v>
      </c>
      <c r="G1224" s="8">
        <f t="shared" si="116"/>
        <v>1.942028985507243E-2</v>
      </c>
      <c r="H1224" s="8">
        <v>7377.7</v>
      </c>
      <c r="I1224" s="8">
        <f t="shared" si="117"/>
        <v>-7.1472692748166863E-3</v>
      </c>
      <c r="J1224" s="8">
        <v>604.66999999999996</v>
      </c>
      <c r="K1224" s="8">
        <f t="shared" si="118"/>
        <v>2.7563939162205647E-2</v>
      </c>
      <c r="L1224" s="8">
        <v>723442.93133942038</v>
      </c>
      <c r="M1224" s="12">
        <f t="shared" si="119"/>
        <v>-9.1429924082221566E-3</v>
      </c>
    </row>
    <row r="1225" spans="1:13" ht="15.6" x14ac:dyDescent="0.3">
      <c r="A1225" s="7">
        <v>45656</v>
      </c>
      <c r="B1225" s="8">
        <v>2150.33</v>
      </c>
      <c r="C1225" s="8">
        <f t="shared" si="114"/>
        <v>-1.8520925396413885E-3</v>
      </c>
      <c r="D1225" s="8">
        <v>120</v>
      </c>
      <c r="E1225" s="8">
        <f t="shared" si="115"/>
        <v>2.5553371506708784E-2</v>
      </c>
      <c r="F1225" s="8">
        <v>720.91</v>
      </c>
      <c r="G1225" s="8">
        <f t="shared" si="116"/>
        <v>2.4893375035541641E-2</v>
      </c>
      <c r="H1225" s="8">
        <v>7400</v>
      </c>
      <c r="I1225" s="8">
        <f t="shared" si="117"/>
        <v>3.0226222264391591E-3</v>
      </c>
      <c r="J1225" s="8">
        <v>599.96</v>
      </c>
      <c r="K1225" s="8">
        <f t="shared" si="118"/>
        <v>-7.7893727156960373E-3</v>
      </c>
      <c r="L1225" s="8">
        <v>722335.02595357597</v>
      </c>
      <c r="M1225" s="12">
        <f t="shared" si="119"/>
        <v>-1.5314343921961819E-3</v>
      </c>
    </row>
    <row r="1226" spans="1:13" ht="15.6" x14ac:dyDescent="0.3">
      <c r="A1226" s="7">
        <v>45657</v>
      </c>
      <c r="B1226" s="8">
        <v>2129.6</v>
      </c>
      <c r="C1226" s="8">
        <f t="shared" si="114"/>
        <v>-9.6403807787641977E-3</v>
      </c>
      <c r="D1226" s="8">
        <v>120.96</v>
      </c>
      <c r="E1226" s="8">
        <f t="shared" si="115"/>
        <v>7.9999999999999481E-3</v>
      </c>
      <c r="F1226" s="8">
        <v>718.27</v>
      </c>
      <c r="G1226" s="8">
        <f t="shared" si="116"/>
        <v>-3.6620382572026835E-3</v>
      </c>
      <c r="H1226" s="8">
        <v>7450</v>
      </c>
      <c r="I1226" s="8">
        <f t="shared" si="117"/>
        <v>6.7567567567567571E-3</v>
      </c>
      <c r="J1226" s="8">
        <v>595.54</v>
      </c>
      <c r="K1226" s="8">
        <f t="shared" si="118"/>
        <v>-7.3671578105208224E-3</v>
      </c>
      <c r="L1226" s="8">
        <v>727670.08157886565</v>
      </c>
      <c r="M1226" s="12">
        <f t="shared" si="119"/>
        <v>7.3858465028007088E-3</v>
      </c>
    </row>
    <row r="1227" spans="1:13" ht="15.6" x14ac:dyDescent="0.3">
      <c r="A1227" s="7">
        <v>45659</v>
      </c>
      <c r="B1227" s="8">
        <v>2036.49</v>
      </c>
      <c r="C1227" s="8">
        <f t="shared" si="114"/>
        <v>-4.3721825694966146E-2</v>
      </c>
      <c r="D1227" s="8">
        <v>125.71</v>
      </c>
      <c r="E1227" s="8">
        <f t="shared" si="115"/>
        <v>3.9269179894179898E-2</v>
      </c>
      <c r="F1227" s="8">
        <v>720</v>
      </c>
      <c r="G1227" s="8">
        <f t="shared" si="116"/>
        <v>2.4085650242945109E-3</v>
      </c>
      <c r="H1227" s="8">
        <v>7405.48</v>
      </c>
      <c r="I1227" s="8">
        <f t="shared" si="117"/>
        <v>-5.9758389261745553E-3</v>
      </c>
      <c r="J1227" s="8">
        <v>598.86</v>
      </c>
      <c r="K1227" s="8">
        <f t="shared" si="118"/>
        <v>5.5747724754005613E-3</v>
      </c>
      <c r="L1227" s="8">
        <v>735889.98356178403</v>
      </c>
      <c r="M1227" s="12">
        <f t="shared" si="119"/>
        <v>1.1296193413755875E-2</v>
      </c>
    </row>
    <row r="1228" spans="1:13" ht="15.6" x14ac:dyDescent="0.3">
      <c r="A1228" s="7">
        <v>45660</v>
      </c>
      <c r="B1228" s="8">
        <v>2080.7399999999998</v>
      </c>
      <c r="C1228" s="8">
        <f t="shared" si="114"/>
        <v>2.1728562379387951E-2</v>
      </c>
      <c r="D1228" s="8">
        <v>119.47</v>
      </c>
      <c r="E1228" s="8">
        <f t="shared" si="115"/>
        <v>-4.9638055842812785E-2</v>
      </c>
      <c r="F1228" s="8">
        <v>719.47</v>
      </c>
      <c r="G1228" s="8">
        <f t="shared" si="116"/>
        <v>-7.3611111111107326E-4</v>
      </c>
      <c r="H1228" s="8">
        <v>7405</v>
      </c>
      <c r="I1228" s="8">
        <f t="shared" si="117"/>
        <v>-6.4816865348304702E-5</v>
      </c>
      <c r="J1228" s="8">
        <v>598.89</v>
      </c>
      <c r="K1228" s="8">
        <f t="shared" si="118"/>
        <v>5.0095180843557286E-5</v>
      </c>
      <c r="L1228" s="8">
        <v>733000.62957763672</v>
      </c>
      <c r="M1228" s="12">
        <f t="shared" si="119"/>
        <v>-3.9263396006051568E-3</v>
      </c>
    </row>
    <row r="1229" spans="1:13" ht="15.6" x14ac:dyDescent="0.3">
      <c r="A1229" s="7">
        <v>45663</v>
      </c>
      <c r="B1229" s="8">
        <v>2082.58</v>
      </c>
      <c r="C1229" s="8">
        <f t="shared" si="114"/>
        <v>8.8430077760803642E-4</v>
      </c>
      <c r="D1229" s="8">
        <v>117</v>
      </c>
      <c r="E1229" s="8">
        <f t="shared" si="115"/>
        <v>-2.0674646354733397E-2</v>
      </c>
      <c r="F1229" s="8">
        <v>782.55</v>
      </c>
      <c r="G1229" s="8">
        <f t="shared" si="116"/>
        <v>8.767565013134658E-2</v>
      </c>
      <c r="H1229" s="8">
        <v>7419.47</v>
      </c>
      <c r="I1229" s="8">
        <f t="shared" si="117"/>
        <v>1.9540850776502707E-3</v>
      </c>
      <c r="J1229" s="8">
        <v>597.01</v>
      </c>
      <c r="K1229" s="8">
        <f t="shared" si="118"/>
        <v>-3.1391407437091879E-3</v>
      </c>
      <c r="L1229" s="8">
        <v>729490.68012794852</v>
      </c>
      <c r="M1229" s="12">
        <f t="shared" si="119"/>
        <v>-4.7884671691355418E-3</v>
      </c>
    </row>
    <row r="1230" spans="1:13" ht="15.6" x14ac:dyDescent="0.3">
      <c r="A1230" s="7">
        <v>45664</v>
      </c>
      <c r="B1230" s="8">
        <v>2080.56</v>
      </c>
      <c r="C1230" s="8">
        <f t="shared" si="114"/>
        <v>-9.6995073418547275E-4</v>
      </c>
      <c r="D1230" s="8">
        <v>114.68</v>
      </c>
      <c r="E1230" s="8">
        <f t="shared" si="115"/>
        <v>-1.9829059829059772E-2</v>
      </c>
      <c r="F1230" s="8">
        <v>783.25</v>
      </c>
      <c r="G1230" s="8">
        <f t="shared" si="116"/>
        <v>8.9451153280946329E-4</v>
      </c>
      <c r="H1230" s="8">
        <v>7344.08</v>
      </c>
      <c r="I1230" s="8">
        <f t="shared" si="117"/>
        <v>-1.0161103151572865E-2</v>
      </c>
      <c r="J1230" s="8">
        <v>593.41</v>
      </c>
      <c r="K1230" s="8">
        <f t="shared" si="118"/>
        <v>-6.0300497479104584E-3</v>
      </c>
      <c r="L1230" s="8">
        <v>739093.95884643495</v>
      </c>
      <c r="M1230" s="12">
        <f t="shared" si="119"/>
        <v>1.3164361081079292E-2</v>
      </c>
    </row>
    <row r="1231" spans="1:13" ht="15.6" x14ac:dyDescent="0.3">
      <c r="A1231" s="7">
        <v>45665</v>
      </c>
      <c r="B1231" s="8">
        <v>2086.23</v>
      </c>
      <c r="C1231" s="8">
        <f t="shared" si="114"/>
        <v>2.7252278232783832E-3</v>
      </c>
      <c r="D1231" s="8">
        <v>113.66</v>
      </c>
      <c r="E1231" s="8">
        <f t="shared" si="115"/>
        <v>-8.8943146145797885E-3</v>
      </c>
      <c r="F1231" s="8">
        <v>803.59</v>
      </c>
      <c r="G1231" s="8">
        <f t="shared" si="116"/>
        <v>2.5968720076603936E-2</v>
      </c>
      <c r="H1231" s="8">
        <v>7282.23</v>
      </c>
      <c r="I1231" s="8">
        <f t="shared" si="117"/>
        <v>-8.4217492184181491E-3</v>
      </c>
      <c r="J1231" s="8">
        <v>556.27</v>
      </c>
      <c r="K1231" s="8">
        <f t="shared" si="118"/>
        <v>-6.2587418479634629E-2</v>
      </c>
      <c r="L1231" s="8">
        <v>741263.93252563477</v>
      </c>
      <c r="M1231" s="12">
        <f t="shared" si="119"/>
        <v>2.9359916330349554E-3</v>
      </c>
    </row>
    <row r="1232" spans="1:13" ht="15.6" x14ac:dyDescent="0.3">
      <c r="A1232" s="7">
        <v>45666</v>
      </c>
      <c r="B1232" s="8">
        <v>2069.88</v>
      </c>
      <c r="C1232" s="8">
        <f t="shared" si="114"/>
        <v>-7.8371032915833388E-3</v>
      </c>
      <c r="D1232" s="8">
        <v>109.83</v>
      </c>
      <c r="E1232" s="8">
        <f t="shared" si="115"/>
        <v>-3.3696991025866603E-2</v>
      </c>
      <c r="F1232" s="8">
        <v>790.07</v>
      </c>
      <c r="G1232" s="8">
        <f t="shared" si="116"/>
        <v>-1.6824500055998684E-2</v>
      </c>
      <c r="H1232" s="8">
        <v>7151.21</v>
      </c>
      <c r="I1232" s="8">
        <f t="shared" si="117"/>
        <v>-1.7991741540709306E-2</v>
      </c>
      <c r="J1232" s="8">
        <v>535.54</v>
      </c>
      <c r="K1232" s="8">
        <f t="shared" si="118"/>
        <v>-3.7266075826487173E-2</v>
      </c>
      <c r="L1232" s="8">
        <v>746633.20634521544</v>
      </c>
      <c r="M1232" s="12">
        <f t="shared" si="119"/>
        <v>7.243403575952336E-3</v>
      </c>
    </row>
    <row r="1233" spans="1:13" ht="15.6" x14ac:dyDescent="0.3">
      <c r="A1233" s="7">
        <v>45667</v>
      </c>
      <c r="B1233" s="8">
        <v>2045.36</v>
      </c>
      <c r="C1233" s="8">
        <f t="shared" si="114"/>
        <v>-1.1846097358301064E-2</v>
      </c>
      <c r="D1233" s="8">
        <v>108.1</v>
      </c>
      <c r="E1233" s="8">
        <f t="shared" si="115"/>
        <v>-1.5751616134025349E-2</v>
      </c>
      <c r="F1233" s="8">
        <v>797.31</v>
      </c>
      <c r="G1233" s="8">
        <f t="shared" si="116"/>
        <v>9.163744984621483E-3</v>
      </c>
      <c r="H1233" s="8">
        <v>7502.6</v>
      </c>
      <c r="I1233" s="8">
        <f t="shared" si="117"/>
        <v>4.9137139029618811E-2</v>
      </c>
      <c r="J1233" s="8">
        <v>519.07000000000005</v>
      </c>
      <c r="K1233" s="8">
        <f t="shared" si="118"/>
        <v>-3.0754005303058437E-2</v>
      </c>
      <c r="L1233" s="8">
        <v>751031.06120300293</v>
      </c>
      <c r="M1233" s="12">
        <f t="shared" si="119"/>
        <v>5.8902481438176018E-3</v>
      </c>
    </row>
    <row r="1234" spans="1:13" ht="15.6" x14ac:dyDescent="0.3">
      <c r="A1234" s="7">
        <v>45670</v>
      </c>
      <c r="B1234" s="8">
        <v>2050.81</v>
      </c>
      <c r="C1234" s="8">
        <f t="shared" si="114"/>
        <v>2.6645676066805088E-3</v>
      </c>
      <c r="D1234" s="8">
        <v>108.75</v>
      </c>
      <c r="E1234" s="8">
        <f t="shared" si="115"/>
        <v>6.0129509713229019E-3</v>
      </c>
      <c r="F1234" s="8">
        <v>802.58</v>
      </c>
      <c r="G1234" s="8">
        <f t="shared" si="116"/>
        <v>6.6097252009884432E-3</v>
      </c>
      <c r="H1234" s="8">
        <v>7493.97</v>
      </c>
      <c r="I1234" s="8">
        <f t="shared" si="117"/>
        <v>-1.1502679071255443E-3</v>
      </c>
      <c r="J1234" s="8">
        <v>525.5</v>
      </c>
      <c r="K1234" s="8">
        <f t="shared" si="118"/>
        <v>1.2387539252894502E-2</v>
      </c>
      <c r="L1234" s="8">
        <v>743675.04782104492</v>
      </c>
      <c r="M1234" s="12">
        <f t="shared" si="119"/>
        <v>-9.7945527980895127E-3</v>
      </c>
    </row>
    <row r="1235" spans="1:13" ht="15.6" x14ac:dyDescent="0.3">
      <c r="A1235" s="7">
        <v>45671</v>
      </c>
      <c r="B1235" s="8">
        <v>2054.96</v>
      </c>
      <c r="C1235" s="8">
        <f t="shared" si="114"/>
        <v>2.0235906788050044E-3</v>
      </c>
      <c r="D1235" s="8">
        <v>116.76</v>
      </c>
      <c r="E1235" s="8">
        <f t="shared" si="115"/>
        <v>7.3655172413793157E-2</v>
      </c>
      <c r="F1235" s="8">
        <v>800.4</v>
      </c>
      <c r="G1235" s="8">
        <f t="shared" si="116"/>
        <v>-2.7162401255950356E-3</v>
      </c>
      <c r="H1235" s="8">
        <v>7435.93</v>
      </c>
      <c r="I1235" s="8">
        <f t="shared" si="117"/>
        <v>-7.744893561089778E-3</v>
      </c>
      <c r="J1235" s="8">
        <v>533.28</v>
      </c>
      <c r="K1235" s="8">
        <f t="shared" si="118"/>
        <v>1.4804947668886723E-2</v>
      </c>
      <c r="L1235" s="8">
        <v>745415.98365783691</v>
      </c>
      <c r="M1235" s="12">
        <f t="shared" si="119"/>
        <v>2.3409899819725084E-3</v>
      </c>
    </row>
    <row r="1236" spans="1:13" ht="15.6" x14ac:dyDescent="0.3">
      <c r="A1236" s="7">
        <v>45672</v>
      </c>
      <c r="B1236" s="8">
        <v>2013.77</v>
      </c>
      <c r="C1236" s="8">
        <f t="shared" si="114"/>
        <v>-2.0044185774905621E-2</v>
      </c>
      <c r="D1236" s="8">
        <v>113.85</v>
      </c>
      <c r="E1236" s="8">
        <f t="shared" si="115"/>
        <v>-2.4922918807810987E-2</v>
      </c>
      <c r="F1236" s="8">
        <v>800.5</v>
      </c>
      <c r="G1236" s="8">
        <f t="shared" si="116"/>
        <v>1.2493753123441121E-4</v>
      </c>
      <c r="H1236" s="8">
        <v>7408.98</v>
      </c>
      <c r="I1236" s="8">
        <f t="shared" si="117"/>
        <v>-3.6242944729174059E-3</v>
      </c>
      <c r="J1236" s="8">
        <v>535.21</v>
      </c>
      <c r="K1236" s="8">
        <f t="shared" si="118"/>
        <v>3.6191119111912387E-3</v>
      </c>
      <c r="L1236" s="8">
        <v>755159.98344421387</v>
      </c>
      <c r="M1236" s="12">
        <f t="shared" si="119"/>
        <v>1.3071895424836602E-2</v>
      </c>
    </row>
    <row r="1237" spans="1:13" ht="15.6" x14ac:dyDescent="0.3">
      <c r="A1237" s="7">
        <v>45673</v>
      </c>
      <c r="B1237" s="8">
        <v>2029.58</v>
      </c>
      <c r="C1237" s="8">
        <f t="shared" si="114"/>
        <v>7.8509462351708213E-3</v>
      </c>
      <c r="D1237" s="8">
        <v>112.09</v>
      </c>
      <c r="E1237" s="8">
        <f t="shared" si="115"/>
        <v>-1.5458937198067554E-2</v>
      </c>
      <c r="F1237" s="8">
        <v>799.96</v>
      </c>
      <c r="G1237" s="8">
        <f t="shared" si="116"/>
        <v>-6.745783885071376E-4</v>
      </c>
      <c r="H1237" s="8">
        <v>7419.11</v>
      </c>
      <c r="I1237" s="8">
        <f t="shared" si="117"/>
        <v>1.3672597307591745E-3</v>
      </c>
      <c r="J1237" s="8">
        <v>517.46</v>
      </c>
      <c r="K1237" s="8">
        <f t="shared" si="118"/>
        <v>-3.3164552231834232E-2</v>
      </c>
      <c r="L1237" s="8">
        <v>764597.71604980528</v>
      </c>
      <c r="M1237" s="12">
        <f t="shared" si="119"/>
        <v>1.2497659850230415E-2</v>
      </c>
    </row>
    <row r="1238" spans="1:13" ht="15.6" x14ac:dyDescent="0.3">
      <c r="A1238" s="7">
        <v>45674</v>
      </c>
      <c r="B1238" s="8">
        <v>2048.5100000000002</v>
      </c>
      <c r="C1238" s="8">
        <f t="shared" si="114"/>
        <v>9.3270528877897364E-3</v>
      </c>
      <c r="D1238" s="8">
        <v>116.71</v>
      </c>
      <c r="E1238" s="8">
        <f t="shared" si="115"/>
        <v>4.1216879293424838E-2</v>
      </c>
      <c r="F1238" s="8">
        <v>814.55</v>
      </c>
      <c r="G1238" s="8">
        <f t="shared" si="116"/>
        <v>1.8238411920595925E-2</v>
      </c>
      <c r="H1238" s="8">
        <v>7488.69</v>
      </c>
      <c r="I1238" s="8">
        <f t="shared" si="117"/>
        <v>9.3784834029957669E-3</v>
      </c>
      <c r="J1238" s="8">
        <v>534.6</v>
      </c>
      <c r="K1238" s="8">
        <f t="shared" si="118"/>
        <v>3.3123333204498867E-2</v>
      </c>
      <c r="L1238" s="8">
        <v>764562.01035339385</v>
      </c>
      <c r="M1238" s="12">
        <f t="shared" si="119"/>
        <v>-4.6698669982824007E-5</v>
      </c>
    </row>
    <row r="1239" spans="1:13" ht="15.6" x14ac:dyDescent="0.3">
      <c r="A1239" s="7">
        <v>45678</v>
      </c>
      <c r="B1239" s="8">
        <v>2059.21</v>
      </c>
      <c r="C1239" s="8">
        <f t="shared" si="114"/>
        <v>5.2233086487250818E-3</v>
      </c>
      <c r="D1239" s="8">
        <v>120.21</v>
      </c>
      <c r="E1239" s="8">
        <f t="shared" si="115"/>
        <v>2.9988861280095966E-2</v>
      </c>
      <c r="F1239" s="8">
        <v>800.31</v>
      </c>
      <c r="G1239" s="8">
        <f t="shared" si="116"/>
        <v>-1.7482045301086501E-2</v>
      </c>
      <c r="H1239" s="8">
        <v>7448.83</v>
      </c>
      <c r="I1239" s="8">
        <f t="shared" si="117"/>
        <v>-5.3226932881451465E-3</v>
      </c>
      <c r="J1239" s="8">
        <v>546.87</v>
      </c>
      <c r="K1239" s="8">
        <f t="shared" si="118"/>
        <v>2.2951739618406249E-2</v>
      </c>
      <c r="L1239" s="8">
        <v>763891.34704589844</v>
      </c>
      <c r="M1239" s="12">
        <f t="shared" si="119"/>
        <v>-8.7718628235978265E-4</v>
      </c>
    </row>
    <row r="1240" spans="1:13" ht="15.6" x14ac:dyDescent="0.3">
      <c r="A1240" s="7">
        <v>45679</v>
      </c>
      <c r="B1240" s="8">
        <v>2042.01</v>
      </c>
      <c r="C1240" s="8">
        <f t="shared" si="114"/>
        <v>-8.3527177898320443E-3</v>
      </c>
      <c r="D1240" s="8">
        <v>127.19</v>
      </c>
      <c r="E1240" s="8">
        <f t="shared" si="115"/>
        <v>5.8065052824224313E-2</v>
      </c>
      <c r="F1240" s="8">
        <v>795.62</v>
      </c>
      <c r="G1240" s="8">
        <f t="shared" si="116"/>
        <v>-5.8602291611999612E-3</v>
      </c>
      <c r="H1240" s="8">
        <v>7472.25</v>
      </c>
      <c r="I1240" s="8">
        <f t="shared" si="117"/>
        <v>3.1441179352999162E-3</v>
      </c>
      <c r="J1240" s="8">
        <v>545.41</v>
      </c>
      <c r="K1240" s="8">
        <f t="shared" si="118"/>
        <v>-2.669738694753847E-3</v>
      </c>
      <c r="L1240" s="8">
        <v>770776.62719726563</v>
      </c>
      <c r="M1240" s="12">
        <f t="shared" si="119"/>
        <v>9.0134286479271845E-3</v>
      </c>
    </row>
    <row r="1241" spans="1:13" ht="15.6" x14ac:dyDescent="0.3">
      <c r="A1241" s="7">
        <v>45680</v>
      </c>
      <c r="B1241" s="8">
        <v>2050.1</v>
      </c>
      <c r="C1241" s="8">
        <f t="shared" si="114"/>
        <v>3.9617827532675738E-3</v>
      </c>
      <c r="D1241" s="8">
        <v>130</v>
      </c>
      <c r="E1241" s="8">
        <f t="shared" si="115"/>
        <v>2.2092931834263717E-2</v>
      </c>
      <c r="F1241" s="8">
        <v>800.17</v>
      </c>
      <c r="G1241" s="8">
        <f t="shared" si="116"/>
        <v>5.7188104874185599E-3</v>
      </c>
      <c r="H1241" s="8">
        <v>7440.24</v>
      </c>
      <c r="I1241" s="8">
        <f t="shared" si="117"/>
        <v>-4.2838502459098954E-3</v>
      </c>
      <c r="J1241" s="8">
        <v>546.85</v>
      </c>
      <c r="K1241" s="8">
        <f t="shared" si="118"/>
        <v>2.6402156176088716E-3</v>
      </c>
      <c r="L1241" s="8">
        <v>769247.05032287538</v>
      </c>
      <c r="M1241" s="12">
        <f t="shared" si="119"/>
        <v>-1.9844619315354233E-3</v>
      </c>
    </row>
    <row r="1242" spans="1:13" ht="15.6" x14ac:dyDescent="0.3">
      <c r="A1242" s="7">
        <v>45681</v>
      </c>
      <c r="B1242" s="8">
        <v>2060.16</v>
      </c>
      <c r="C1242" s="8">
        <f t="shared" si="114"/>
        <v>4.9070777035266312E-3</v>
      </c>
      <c r="D1242" s="8">
        <v>132</v>
      </c>
      <c r="E1242" s="8">
        <f t="shared" si="115"/>
        <v>1.5384615384615385E-2</v>
      </c>
      <c r="F1242" s="8">
        <v>804.84</v>
      </c>
      <c r="G1242" s="8">
        <f t="shared" si="116"/>
        <v>5.8362597947936978E-3</v>
      </c>
      <c r="H1242" s="8">
        <v>7424.35</v>
      </c>
      <c r="I1242" s="8">
        <f t="shared" si="117"/>
        <v>-2.1356837951463149E-3</v>
      </c>
      <c r="J1242" s="8">
        <v>545.27</v>
      </c>
      <c r="K1242" s="8">
        <f t="shared" si="118"/>
        <v>-2.8892749382829677E-3</v>
      </c>
      <c r="L1242" s="8">
        <v>773755.81055480987</v>
      </c>
      <c r="M1242" s="12">
        <f t="shared" si="119"/>
        <v>5.8612642453968848E-3</v>
      </c>
    </row>
    <row r="1243" spans="1:13" ht="15.6" x14ac:dyDescent="0.3">
      <c r="A1243" s="7">
        <v>45684</v>
      </c>
      <c r="B1243" s="8">
        <v>2049.2800000000002</v>
      </c>
      <c r="C1243" s="8">
        <f t="shared" si="114"/>
        <v>-5.2811432121775276E-3</v>
      </c>
      <c r="D1243" s="8">
        <v>132</v>
      </c>
      <c r="E1243" s="8">
        <f t="shared" si="115"/>
        <v>0</v>
      </c>
      <c r="F1243" s="8">
        <v>800.07</v>
      </c>
      <c r="G1243" s="8">
        <f t="shared" si="116"/>
        <v>-5.9266438049798489E-3</v>
      </c>
      <c r="H1243" s="8">
        <v>7405.76</v>
      </c>
      <c r="I1243" s="8">
        <f t="shared" si="117"/>
        <v>-2.5039229023416385E-3</v>
      </c>
      <c r="J1243" s="8">
        <v>545.27</v>
      </c>
      <c r="K1243" s="8">
        <f t="shared" si="118"/>
        <v>0</v>
      </c>
      <c r="L1243" s="8">
        <v>757355.84106445313</v>
      </c>
      <c r="M1243" s="12">
        <f t="shared" si="119"/>
        <v>-2.1195277976132281E-2</v>
      </c>
    </row>
    <row r="1244" spans="1:13" ht="15.6" x14ac:dyDescent="0.3">
      <c r="A1244" s="7">
        <v>45685</v>
      </c>
      <c r="B1244" s="8">
        <v>2016.28</v>
      </c>
      <c r="C1244" s="8">
        <f t="shared" si="114"/>
        <v>-1.61032167395379E-2</v>
      </c>
      <c r="D1244" s="8">
        <v>132.02000000000001</v>
      </c>
      <c r="E1244" s="8">
        <f t="shared" si="115"/>
        <v>1.5151515151522904E-4</v>
      </c>
      <c r="F1244" s="8">
        <v>790.94</v>
      </c>
      <c r="G1244" s="8">
        <f t="shared" si="116"/>
        <v>-1.1411501493619303E-2</v>
      </c>
      <c r="H1244" s="8">
        <v>7370</v>
      </c>
      <c r="I1244" s="8">
        <f t="shared" si="117"/>
        <v>-4.8286738970747386E-3</v>
      </c>
      <c r="J1244" s="8">
        <v>538.19000000000005</v>
      </c>
      <c r="K1244" s="8">
        <f t="shared" si="118"/>
        <v>-1.2984393052982792E-2</v>
      </c>
      <c r="L1244" s="8">
        <v>771107.2073828131</v>
      </c>
      <c r="M1244" s="12">
        <f t="shared" si="119"/>
        <v>1.8157074353625655E-2</v>
      </c>
    </row>
    <row r="1245" spans="1:13" ht="15.6" x14ac:dyDescent="0.3">
      <c r="A1245" s="7">
        <v>45686</v>
      </c>
      <c r="B1245" s="8">
        <v>2056.0700000000002</v>
      </c>
      <c r="C1245" s="8">
        <f t="shared" si="114"/>
        <v>1.9734362290951747E-2</v>
      </c>
      <c r="D1245" s="8">
        <v>130.04</v>
      </c>
      <c r="E1245" s="8">
        <f t="shared" si="115"/>
        <v>-1.499772761702786E-2</v>
      </c>
      <c r="F1245" s="8">
        <v>798.25</v>
      </c>
      <c r="G1245" s="8">
        <f t="shared" si="116"/>
        <v>9.2421675474750869E-3</v>
      </c>
      <c r="H1245" s="8">
        <v>7459.6</v>
      </c>
      <c r="I1245" s="8">
        <f t="shared" si="117"/>
        <v>1.2157394843962057E-2</v>
      </c>
      <c r="J1245" s="8">
        <v>537.19000000000005</v>
      </c>
      <c r="K1245" s="8">
        <f t="shared" si="118"/>
        <v>-1.8580798602723942E-3</v>
      </c>
      <c r="L1245" s="8">
        <v>771886.65222167969</v>
      </c>
      <c r="M1245" s="12">
        <f t="shared" si="119"/>
        <v>1.0108125451350361E-3</v>
      </c>
    </row>
    <row r="1246" spans="1:13" ht="15.6" x14ac:dyDescent="0.3">
      <c r="A1246" s="7">
        <v>45687</v>
      </c>
      <c r="B1246" s="8">
        <v>2102.58</v>
      </c>
      <c r="C1246" s="8">
        <f t="shared" si="114"/>
        <v>2.2620825166458223E-2</v>
      </c>
      <c r="D1246" s="8">
        <v>137.85</v>
      </c>
      <c r="E1246" s="8">
        <f t="shared" si="115"/>
        <v>6.0058443555828997E-2</v>
      </c>
      <c r="F1246" s="8">
        <v>814.4</v>
      </c>
      <c r="G1246" s="8">
        <f t="shared" si="116"/>
        <v>2.0231756968368278E-2</v>
      </c>
      <c r="H1246" s="8">
        <v>7431.05</v>
      </c>
      <c r="I1246" s="8">
        <f t="shared" si="117"/>
        <v>-3.8272829642340316E-3</v>
      </c>
      <c r="J1246" s="8">
        <v>528.21</v>
      </c>
      <c r="K1246" s="8">
        <f t="shared" si="118"/>
        <v>-1.6716617956402793E-2</v>
      </c>
      <c r="L1246" s="8">
        <v>785640.86553955078</v>
      </c>
      <c r="M1246" s="12">
        <f t="shared" si="119"/>
        <v>1.7818954736790803E-2</v>
      </c>
    </row>
    <row r="1247" spans="1:13" ht="15.6" x14ac:dyDescent="0.3">
      <c r="A1247" s="7">
        <v>45688</v>
      </c>
      <c r="B1247" s="8">
        <v>2134.62</v>
      </c>
      <c r="C1247" s="8">
        <f t="shared" si="114"/>
        <v>1.5238421368033541E-2</v>
      </c>
      <c r="D1247" s="8">
        <v>144.06</v>
      </c>
      <c r="E1247" s="8">
        <f t="shared" si="115"/>
        <v>4.5048966267682324E-2</v>
      </c>
      <c r="F1247" s="8">
        <v>805.15</v>
      </c>
      <c r="G1247" s="8">
        <f t="shared" si="116"/>
        <v>-1.1358055009823183E-2</v>
      </c>
      <c r="H1247" s="8">
        <v>7433.5</v>
      </c>
      <c r="I1247" s="8">
        <f t="shared" si="117"/>
        <v>3.2969768740619669E-4</v>
      </c>
      <c r="J1247" s="8">
        <v>523.49</v>
      </c>
      <c r="K1247" s="8">
        <f t="shared" si="118"/>
        <v>-8.9358399121562005E-3</v>
      </c>
      <c r="L1247" s="8">
        <v>782718.71566772461</v>
      </c>
      <c r="M1247" s="12">
        <f t="shared" si="119"/>
        <v>-3.7194473963868225E-3</v>
      </c>
    </row>
    <row r="1248" spans="1:13" ht="15.6" x14ac:dyDescent="0.3">
      <c r="A1248" s="7">
        <v>45691</v>
      </c>
      <c r="B1248" s="8">
        <v>2099.63</v>
      </c>
      <c r="C1248" s="8">
        <f t="shared" si="114"/>
        <v>-1.6391676270249404E-2</v>
      </c>
      <c r="D1248" s="8">
        <v>139.38999999999999</v>
      </c>
      <c r="E1248" s="8">
        <f t="shared" si="115"/>
        <v>-3.2417048452033984E-2</v>
      </c>
      <c r="F1248" s="8">
        <v>796.97</v>
      </c>
      <c r="G1248" s="8">
        <f t="shared" si="116"/>
        <v>-1.0159597590511023E-2</v>
      </c>
      <c r="H1248" s="8">
        <v>7395</v>
      </c>
      <c r="I1248" s="8">
        <f t="shared" si="117"/>
        <v>-5.1792560704916933E-3</v>
      </c>
      <c r="J1248" s="8">
        <v>520.36</v>
      </c>
      <c r="K1248" s="8">
        <f t="shared" si="118"/>
        <v>-5.9791017975510431E-3</v>
      </c>
      <c r="L1248" s="8">
        <v>798455.36222214997</v>
      </c>
      <c r="M1248" s="12">
        <f t="shared" si="119"/>
        <v>2.0105110864764082E-2</v>
      </c>
    </row>
    <row r="1249" spans="1:13" ht="15.6" x14ac:dyDescent="0.3">
      <c r="A1249" s="7">
        <v>45692</v>
      </c>
      <c r="B1249" s="8">
        <v>2063.8000000000002</v>
      </c>
      <c r="C1249" s="8">
        <f t="shared" si="114"/>
        <v>-1.7064911436776919E-2</v>
      </c>
      <c r="D1249" s="8">
        <v>140</v>
      </c>
      <c r="E1249" s="8">
        <f t="shared" si="115"/>
        <v>4.3762106320396994E-3</v>
      </c>
      <c r="F1249" s="8">
        <v>799.62</v>
      </c>
      <c r="G1249" s="8">
        <f t="shared" si="116"/>
        <v>3.3250937927399742E-3</v>
      </c>
      <c r="H1249" s="8">
        <v>7389.25</v>
      </c>
      <c r="I1249" s="8">
        <f t="shared" si="117"/>
        <v>-7.77552400270453E-4</v>
      </c>
      <c r="J1249" s="8">
        <v>528.98</v>
      </c>
      <c r="K1249" s="8">
        <f t="shared" si="118"/>
        <v>1.6565454685217935E-2</v>
      </c>
      <c r="L1249" s="8">
        <v>786302.81080391258</v>
      </c>
      <c r="M1249" s="12">
        <f t="shared" si="119"/>
        <v>-1.5220076153557409E-2</v>
      </c>
    </row>
    <row r="1250" spans="1:13" ht="15.6" x14ac:dyDescent="0.3">
      <c r="A1250" s="7">
        <v>45694</v>
      </c>
      <c r="B1250" s="8">
        <v>2066.21</v>
      </c>
      <c r="C1250" s="8">
        <f t="shared" si="114"/>
        <v>1.1677488128693935E-3</v>
      </c>
      <c r="D1250" s="8">
        <v>140.79</v>
      </c>
      <c r="E1250" s="8">
        <f t="shared" si="115"/>
        <v>5.6428571428570858E-3</v>
      </c>
      <c r="F1250" s="8">
        <v>790.01</v>
      </c>
      <c r="G1250" s="8">
        <f t="shared" si="116"/>
        <v>-1.2018208649108344E-2</v>
      </c>
      <c r="H1250" s="8">
        <v>7440.36</v>
      </c>
      <c r="I1250" s="8">
        <f t="shared" si="117"/>
        <v>6.9168048178096112E-3</v>
      </c>
      <c r="J1250" s="8">
        <v>515.66</v>
      </c>
      <c r="K1250" s="8">
        <f t="shared" si="118"/>
        <v>-2.5180536126129627E-2</v>
      </c>
      <c r="L1250" s="8">
        <v>795967.23486328125</v>
      </c>
      <c r="M1250" s="12">
        <f t="shared" si="119"/>
        <v>1.2290969746741468E-2</v>
      </c>
    </row>
    <row r="1251" spans="1:13" ht="15.6" x14ac:dyDescent="0.3">
      <c r="A1251" s="7">
        <v>45695</v>
      </c>
      <c r="B1251" s="8">
        <v>2068.7199999999998</v>
      </c>
      <c r="C1251" s="8">
        <f t="shared" si="114"/>
        <v>1.2147845572326934E-3</v>
      </c>
      <c r="D1251" s="8">
        <v>142</v>
      </c>
      <c r="E1251" s="8">
        <f t="shared" si="115"/>
        <v>8.594360394914468E-3</v>
      </c>
      <c r="F1251" s="8">
        <v>802.7</v>
      </c>
      <c r="G1251" s="8">
        <f t="shared" si="116"/>
        <v>1.6063087809015147E-2</v>
      </c>
      <c r="H1251" s="8">
        <v>7458.97</v>
      </c>
      <c r="I1251" s="8">
        <f t="shared" si="117"/>
        <v>2.5012230590993694E-3</v>
      </c>
      <c r="J1251" s="8">
        <v>504.85</v>
      </c>
      <c r="K1251" s="8">
        <f t="shared" si="118"/>
        <v>-2.0963425512934775E-2</v>
      </c>
      <c r="L1251" s="8">
        <v>799689.96611755341</v>
      </c>
      <c r="M1251" s="12">
        <f t="shared" si="119"/>
        <v>4.6769905735021813E-3</v>
      </c>
    </row>
    <row r="1252" spans="1:13" ht="15.6" x14ac:dyDescent="0.3">
      <c r="A1252" s="7">
        <v>45698</v>
      </c>
      <c r="B1252" s="8">
        <v>2077.12</v>
      </c>
      <c r="C1252" s="8">
        <f t="shared" si="114"/>
        <v>4.0604818438455138E-3</v>
      </c>
      <c r="D1252" s="8">
        <v>142</v>
      </c>
      <c r="E1252" s="8">
        <f t="shared" si="115"/>
        <v>0</v>
      </c>
      <c r="F1252" s="8">
        <v>799.82</v>
      </c>
      <c r="G1252" s="8">
        <f t="shared" si="116"/>
        <v>-3.5878908683194162E-3</v>
      </c>
      <c r="H1252" s="8">
        <v>7455.5</v>
      </c>
      <c r="I1252" s="8">
        <f t="shared" si="117"/>
        <v>-4.6521168472326001E-4</v>
      </c>
      <c r="J1252" s="8">
        <v>491.16</v>
      </c>
      <c r="K1252" s="8">
        <f t="shared" si="118"/>
        <v>-2.71169654352778E-2</v>
      </c>
      <c r="L1252" s="8">
        <v>812422.14965312183</v>
      </c>
      <c r="M1252" s="12">
        <f t="shared" si="119"/>
        <v>1.5921399636139491E-2</v>
      </c>
    </row>
    <row r="1253" spans="1:13" ht="15.6" x14ac:dyDescent="0.3">
      <c r="A1253" s="7">
        <v>45699</v>
      </c>
      <c r="B1253" s="8">
        <v>2089.23</v>
      </c>
      <c r="C1253" s="8">
        <f t="shared" si="114"/>
        <v>5.8301879525497454E-3</v>
      </c>
      <c r="D1253" s="8">
        <v>142.05000000000001</v>
      </c>
      <c r="E1253" s="8">
        <f t="shared" si="115"/>
        <v>3.5211267605641812E-4</v>
      </c>
      <c r="F1253" s="8">
        <v>797</v>
      </c>
      <c r="G1253" s="8">
        <f t="shared" si="116"/>
        <v>-3.5257933034933482E-3</v>
      </c>
      <c r="H1253" s="8">
        <v>7444.02</v>
      </c>
      <c r="I1253" s="8">
        <f t="shared" si="117"/>
        <v>-1.5398028301253522E-3</v>
      </c>
      <c r="J1253" s="8">
        <v>501.35</v>
      </c>
      <c r="K1253" s="8">
        <f t="shared" si="118"/>
        <v>2.074680348562586E-2</v>
      </c>
      <c r="L1253" s="8">
        <v>811859.375</v>
      </c>
      <c r="M1253" s="12">
        <f t="shared" si="119"/>
        <v>-6.9271209969117128E-4</v>
      </c>
    </row>
    <row r="1254" spans="1:13" ht="15.6" x14ac:dyDescent="0.3">
      <c r="A1254" s="7">
        <v>45700</v>
      </c>
      <c r="B1254" s="8">
        <v>2114.9699999999998</v>
      </c>
      <c r="C1254" s="8">
        <f t="shared" si="114"/>
        <v>1.232032854209435E-2</v>
      </c>
      <c r="D1254" s="8">
        <v>143.69999999999999</v>
      </c>
      <c r="E1254" s="8">
        <f t="shared" si="115"/>
        <v>1.1615628299894242E-2</v>
      </c>
      <c r="F1254" s="8">
        <v>798.01</v>
      </c>
      <c r="G1254" s="8">
        <f t="shared" si="116"/>
        <v>1.267252195733991E-3</v>
      </c>
      <c r="H1254" s="8">
        <v>7430</v>
      </c>
      <c r="I1254" s="8">
        <f t="shared" si="117"/>
        <v>-1.8833909634848422E-3</v>
      </c>
      <c r="J1254" s="8">
        <v>509.29</v>
      </c>
      <c r="K1254" s="8">
        <f t="shared" si="118"/>
        <v>1.5837239453475611E-2</v>
      </c>
      <c r="L1254" s="8">
        <v>810883.75</v>
      </c>
      <c r="M1254" s="12">
        <f t="shared" si="119"/>
        <v>-1.2017167381974249E-3</v>
      </c>
    </row>
    <row r="1255" spans="1:13" ht="15.6" x14ac:dyDescent="0.3">
      <c r="A1255" s="7">
        <v>45701</v>
      </c>
      <c r="B1255" s="8">
        <v>2112.8200000000002</v>
      </c>
      <c r="C1255" s="8">
        <f t="shared" si="114"/>
        <v>-1.0165628826884715E-3</v>
      </c>
      <c r="D1255" s="8">
        <v>141.27000000000001</v>
      </c>
      <c r="E1255" s="8">
        <f t="shared" si="115"/>
        <v>-1.6910229645093797E-2</v>
      </c>
      <c r="F1255" s="8">
        <v>792.76</v>
      </c>
      <c r="G1255" s="8">
        <f t="shared" si="116"/>
        <v>-6.5788649265046805E-3</v>
      </c>
      <c r="H1255" s="8">
        <v>7366.5</v>
      </c>
      <c r="I1255" s="8">
        <f t="shared" si="117"/>
        <v>-8.546433378196501E-3</v>
      </c>
      <c r="J1255" s="8">
        <v>525.66999999999996</v>
      </c>
      <c r="K1255" s="8">
        <f t="shared" si="118"/>
        <v>3.2162422195605528E-2</v>
      </c>
      <c r="L1255" s="8">
        <v>815448.33849975467</v>
      </c>
      <c r="M1255" s="12">
        <f t="shared" si="119"/>
        <v>5.6291527604970101E-3</v>
      </c>
    </row>
    <row r="1256" spans="1:13" ht="15.6" x14ac:dyDescent="0.3">
      <c r="A1256" s="7">
        <v>45702</v>
      </c>
      <c r="B1256" s="8">
        <v>2104.2800000000002</v>
      </c>
      <c r="C1256" s="8">
        <f t="shared" si="114"/>
        <v>-4.0419912723279614E-3</v>
      </c>
      <c r="D1256" s="8">
        <v>137.33000000000001</v>
      </c>
      <c r="E1256" s="8">
        <f t="shared" si="115"/>
        <v>-2.7889856303532225E-2</v>
      </c>
      <c r="F1256" s="8">
        <v>799.7</v>
      </c>
      <c r="G1256" s="8">
        <f t="shared" si="116"/>
        <v>8.7542257429739836E-3</v>
      </c>
      <c r="H1256" s="8">
        <v>7373.39</v>
      </c>
      <c r="I1256" s="8">
        <f t="shared" si="117"/>
        <v>9.3531527862625774E-4</v>
      </c>
      <c r="J1256" s="8">
        <v>548.02</v>
      </c>
      <c r="K1256" s="8">
        <f t="shared" si="118"/>
        <v>4.2517168565830321E-2</v>
      </c>
      <c r="L1256" s="8">
        <v>804524.42724609375</v>
      </c>
      <c r="M1256" s="12">
        <f t="shared" si="119"/>
        <v>-1.339620272420753E-2</v>
      </c>
    </row>
    <row r="1257" spans="1:13" ht="15.6" x14ac:dyDescent="0.3">
      <c r="A1257" s="7">
        <v>45706</v>
      </c>
      <c r="B1257" s="8">
        <v>2120.17</v>
      </c>
      <c r="C1257" s="8">
        <f t="shared" si="114"/>
        <v>7.5512764461002678E-3</v>
      </c>
      <c r="D1257" s="8">
        <v>137.01</v>
      </c>
      <c r="E1257" s="8">
        <f t="shared" si="115"/>
        <v>-2.3301536445060919E-3</v>
      </c>
      <c r="F1257" s="8">
        <v>784</v>
      </c>
      <c r="G1257" s="8">
        <f t="shared" si="116"/>
        <v>-1.9632362135800982E-2</v>
      </c>
      <c r="H1257" s="8">
        <v>7300</v>
      </c>
      <c r="I1257" s="8">
        <f t="shared" si="117"/>
        <v>-9.9533593096256031E-3</v>
      </c>
      <c r="J1257" s="8">
        <v>551.11</v>
      </c>
      <c r="K1257" s="8">
        <f t="shared" si="118"/>
        <v>5.6384803474326334E-3</v>
      </c>
      <c r="L1257" s="8">
        <v>814068.70211791992</v>
      </c>
      <c r="M1257" s="12">
        <f t="shared" si="119"/>
        <v>1.1863250572137942E-2</v>
      </c>
    </row>
    <row r="1258" spans="1:13" ht="15.6" x14ac:dyDescent="0.3">
      <c r="A1258" s="7">
        <v>45707</v>
      </c>
      <c r="B1258" s="8">
        <v>2119.15</v>
      </c>
      <c r="C1258" s="8">
        <f t="shared" si="114"/>
        <v>-4.8109349721955398E-4</v>
      </c>
      <c r="D1258" s="8">
        <v>137.49</v>
      </c>
      <c r="E1258" s="8">
        <f t="shared" si="115"/>
        <v>3.5033939128532093E-3</v>
      </c>
      <c r="F1258" s="8">
        <v>786.33</v>
      </c>
      <c r="G1258" s="8">
        <f t="shared" si="116"/>
        <v>2.9719387755102562E-3</v>
      </c>
      <c r="H1258" s="8">
        <v>7300</v>
      </c>
      <c r="I1258" s="8">
        <f t="shared" si="117"/>
        <v>0</v>
      </c>
      <c r="J1258" s="8">
        <v>549.05999999999995</v>
      </c>
      <c r="K1258" s="8">
        <f t="shared" si="118"/>
        <v>-3.7197655640435995E-3</v>
      </c>
      <c r="L1258" s="8">
        <v>814512.57275390625</v>
      </c>
      <c r="M1258" s="12">
        <f t="shared" si="119"/>
        <v>5.4524960219147739E-4</v>
      </c>
    </row>
    <row r="1259" spans="1:13" ht="15.6" x14ac:dyDescent="0.3">
      <c r="A1259" s="7">
        <v>45708</v>
      </c>
      <c r="B1259" s="8">
        <v>2129</v>
      </c>
      <c r="C1259" s="8">
        <f t="shared" si="114"/>
        <v>4.6480900360993367E-3</v>
      </c>
      <c r="D1259" s="8">
        <v>151.18</v>
      </c>
      <c r="E1259" s="8">
        <f t="shared" si="115"/>
        <v>9.9570877882027758E-2</v>
      </c>
      <c r="F1259" s="8">
        <v>779.41</v>
      </c>
      <c r="G1259" s="8">
        <f t="shared" si="116"/>
        <v>-8.8003764322867918E-3</v>
      </c>
      <c r="H1259" s="8">
        <v>7297.13</v>
      </c>
      <c r="I1259" s="8">
        <f t="shared" si="117"/>
        <v>-3.9315068493149188E-4</v>
      </c>
      <c r="J1259" s="8">
        <v>560.07000000000005</v>
      </c>
      <c r="K1259" s="8">
        <f t="shared" si="118"/>
        <v>2.0052453283794312E-2</v>
      </c>
      <c r="L1259" s="8">
        <v>820995</v>
      </c>
      <c r="M1259" s="12">
        <f t="shared" si="119"/>
        <v>7.9586582981479963E-3</v>
      </c>
    </row>
    <row r="1260" spans="1:13" ht="15.6" x14ac:dyDescent="0.3">
      <c r="A1260" s="7">
        <v>45709</v>
      </c>
      <c r="B1260" s="8">
        <v>2120.41</v>
      </c>
      <c r="C1260" s="8">
        <f t="shared" si="114"/>
        <v>-4.0347581023955593E-3</v>
      </c>
      <c r="D1260" s="8">
        <v>156.53</v>
      </c>
      <c r="E1260" s="8">
        <f t="shared" si="115"/>
        <v>3.5388278872866739E-2</v>
      </c>
      <c r="F1260" s="8">
        <v>766.9</v>
      </c>
      <c r="G1260" s="8">
        <f t="shared" si="116"/>
        <v>-1.6050602378722356E-2</v>
      </c>
      <c r="H1260" s="8">
        <v>7345.84</v>
      </c>
      <c r="I1260" s="8">
        <f t="shared" si="117"/>
        <v>6.6752271098363377E-3</v>
      </c>
      <c r="J1260" s="8">
        <v>546.12</v>
      </c>
      <c r="K1260" s="8">
        <f t="shared" si="118"/>
        <v>-2.4907600835609913E-2</v>
      </c>
      <c r="L1260" s="8">
        <v>819884.20518554747</v>
      </c>
      <c r="M1260" s="12">
        <f t="shared" si="119"/>
        <v>-1.352986089382431E-3</v>
      </c>
    </row>
    <row r="1261" spans="1:13" ht="15.6" x14ac:dyDescent="0.3">
      <c r="A1261" s="7">
        <v>45712</v>
      </c>
      <c r="B1261" s="8">
        <v>2112.1999999999998</v>
      </c>
      <c r="C1261" s="8">
        <f t="shared" si="114"/>
        <v>-3.871892699996716E-3</v>
      </c>
      <c r="D1261" s="8">
        <v>169.83</v>
      </c>
      <c r="E1261" s="8">
        <f t="shared" si="115"/>
        <v>8.4967737813837679E-2</v>
      </c>
      <c r="F1261" s="8">
        <v>764.42</v>
      </c>
      <c r="G1261" s="8">
        <f t="shared" si="116"/>
        <v>-3.2337984091798389E-3</v>
      </c>
      <c r="H1261" s="8">
        <v>7300</v>
      </c>
      <c r="I1261" s="8">
        <f t="shared" si="117"/>
        <v>-6.2402665998715114E-3</v>
      </c>
      <c r="J1261" s="8">
        <v>549.49</v>
      </c>
      <c r="K1261" s="8">
        <f t="shared" si="118"/>
        <v>6.1708049512927644E-3</v>
      </c>
      <c r="L1261" s="8">
        <v>819726.32587194443</v>
      </c>
      <c r="M1261" s="12">
        <f t="shared" si="119"/>
        <v>-1.9256294072321346E-4</v>
      </c>
    </row>
    <row r="1262" spans="1:13" ht="15.6" x14ac:dyDescent="0.3">
      <c r="A1262" s="7">
        <v>45713</v>
      </c>
      <c r="B1262" s="8">
        <v>2124.41</v>
      </c>
      <c r="C1262" s="8">
        <f t="shared" si="114"/>
        <v>5.7807025849825003E-3</v>
      </c>
      <c r="D1262" s="8">
        <v>175.11</v>
      </c>
      <c r="E1262" s="8">
        <f t="shared" si="115"/>
        <v>3.1089913442854625E-2</v>
      </c>
      <c r="F1262" s="8">
        <v>770.18</v>
      </c>
      <c r="G1262" s="8">
        <f t="shared" si="116"/>
        <v>7.5351246696841933E-3</v>
      </c>
      <c r="H1262" s="8">
        <v>7304.8</v>
      </c>
      <c r="I1262" s="8">
        <f t="shared" si="117"/>
        <v>6.5753424657536742E-4</v>
      </c>
      <c r="J1262" s="8">
        <v>537.24</v>
      </c>
      <c r="K1262" s="8">
        <f t="shared" si="118"/>
        <v>-2.2293399333927825E-2</v>
      </c>
      <c r="L1262" s="8">
        <v>811807.75</v>
      </c>
      <c r="M1262" s="12">
        <f t="shared" si="119"/>
        <v>-9.6600238665281654E-3</v>
      </c>
    </row>
    <row r="1263" spans="1:13" ht="15.6" x14ac:dyDescent="0.3">
      <c r="A1263" s="7">
        <v>45714</v>
      </c>
      <c r="B1263" s="8">
        <v>2127.96</v>
      </c>
      <c r="C1263" s="8">
        <f t="shared" si="114"/>
        <v>1.6710521980221249E-3</v>
      </c>
      <c r="D1263" s="8">
        <v>167.59</v>
      </c>
      <c r="E1263" s="8">
        <f t="shared" si="115"/>
        <v>-4.2944434926617613E-2</v>
      </c>
      <c r="F1263" s="8">
        <v>772.02</v>
      </c>
      <c r="G1263" s="8">
        <f t="shared" si="116"/>
        <v>2.3890519099431717E-3</v>
      </c>
      <c r="H1263" s="8">
        <v>7334</v>
      </c>
      <c r="I1263" s="8">
        <f t="shared" si="117"/>
        <v>3.9973715912824193E-3</v>
      </c>
      <c r="J1263" s="8">
        <v>544</v>
      </c>
      <c r="K1263" s="8">
        <f t="shared" si="118"/>
        <v>1.2582830764648929E-2</v>
      </c>
      <c r="L1263" s="8">
        <v>815245.61364746094</v>
      </c>
      <c r="M1263" s="12">
        <f t="shared" si="119"/>
        <v>4.2348248676622484E-3</v>
      </c>
    </row>
    <row r="1264" spans="1:13" ht="15.6" x14ac:dyDescent="0.3">
      <c r="A1264" s="7">
        <v>45715</v>
      </c>
      <c r="B1264" s="8">
        <v>2148.5700000000002</v>
      </c>
      <c r="C1264" s="8">
        <f t="shared" si="114"/>
        <v>9.6853324310607943E-3</v>
      </c>
      <c r="D1264" s="8">
        <v>165</v>
      </c>
      <c r="E1264" s="8">
        <f t="shared" si="115"/>
        <v>-1.5454382719732701E-2</v>
      </c>
      <c r="F1264" s="8">
        <v>767.51</v>
      </c>
      <c r="G1264" s="8">
        <f t="shared" si="116"/>
        <v>-5.8418175694930066E-3</v>
      </c>
      <c r="H1264" s="8">
        <v>7362.37</v>
      </c>
      <c r="I1264" s="8">
        <f t="shared" si="117"/>
        <v>3.8682847013907676E-3</v>
      </c>
      <c r="J1264" s="8">
        <v>539.79999999999995</v>
      </c>
      <c r="K1264" s="8">
        <f t="shared" si="118"/>
        <v>-7.7205882352942012E-3</v>
      </c>
      <c r="L1264" s="8">
        <v>805854.38635253906</v>
      </c>
      <c r="M1264" s="12">
        <f t="shared" si="119"/>
        <v>-1.1519506683274167E-2</v>
      </c>
    </row>
    <row r="1265" spans="1:13" ht="15.6" x14ac:dyDescent="0.3">
      <c r="A1265" s="7">
        <v>45716</v>
      </c>
      <c r="B1265" s="8">
        <v>2119.34</v>
      </c>
      <c r="C1265" s="8">
        <f t="shared" si="114"/>
        <v>-1.3604397343349305E-2</v>
      </c>
      <c r="D1265" s="8">
        <v>166.99</v>
      </c>
      <c r="E1265" s="8">
        <f t="shared" si="115"/>
        <v>1.2060606060606115E-2</v>
      </c>
      <c r="F1265" s="8">
        <v>772</v>
      </c>
      <c r="G1265" s="8">
        <f t="shared" si="116"/>
        <v>5.850086643822242E-3</v>
      </c>
      <c r="H1265" s="8">
        <v>7350.43</v>
      </c>
      <c r="I1265" s="8">
        <f t="shared" si="117"/>
        <v>-1.6217603842240474E-3</v>
      </c>
      <c r="J1265" s="8">
        <v>547</v>
      </c>
      <c r="K1265" s="8">
        <f t="shared" si="118"/>
        <v>1.3338273434605495E-2</v>
      </c>
      <c r="L1265" s="8">
        <v>792318.21900878847</v>
      </c>
      <c r="M1265" s="12">
        <f t="shared" si="119"/>
        <v>-1.6797286920554027E-2</v>
      </c>
    </row>
    <row r="1266" spans="1:13" ht="15.6" x14ac:dyDescent="0.3">
      <c r="A1266" s="7">
        <v>45719</v>
      </c>
      <c r="B1266" s="8">
        <v>2110.5100000000002</v>
      </c>
      <c r="C1266" s="8">
        <f t="shared" si="114"/>
        <v>-4.1663914237450939E-3</v>
      </c>
      <c r="D1266" s="8">
        <v>165.13</v>
      </c>
      <c r="E1266" s="8">
        <f t="shared" si="115"/>
        <v>-1.1138391520450408E-2</v>
      </c>
      <c r="F1266" s="8">
        <v>762.56</v>
      </c>
      <c r="G1266" s="8">
        <f t="shared" si="116"/>
        <v>-1.2227979274611469E-2</v>
      </c>
      <c r="H1266" s="8">
        <v>7338.33</v>
      </c>
      <c r="I1266" s="8">
        <f t="shared" si="117"/>
        <v>-1.6461621973136759E-3</v>
      </c>
      <c r="J1266" s="8">
        <v>567.59</v>
      </c>
      <c r="K1266" s="8">
        <f t="shared" si="118"/>
        <v>3.7641681901279762E-2</v>
      </c>
      <c r="L1266" s="8">
        <v>805133.78219854832</v>
      </c>
      <c r="M1266" s="12">
        <f t="shared" si="119"/>
        <v>1.6174767766658788E-2</v>
      </c>
    </row>
    <row r="1267" spans="1:13" ht="15.6" x14ac:dyDescent="0.3">
      <c r="A1267" s="7">
        <v>45720</v>
      </c>
      <c r="B1267" s="8">
        <v>2108.52</v>
      </c>
      <c r="C1267" s="8">
        <f t="shared" si="114"/>
        <v>-9.4290005733222598E-4</v>
      </c>
      <c r="D1267" s="8">
        <v>171.42</v>
      </c>
      <c r="E1267" s="8">
        <f t="shared" si="115"/>
        <v>3.8091200872040161E-2</v>
      </c>
      <c r="F1267" s="8">
        <v>755.2</v>
      </c>
      <c r="G1267" s="8">
        <f t="shared" si="116"/>
        <v>-9.6516995383968476E-3</v>
      </c>
      <c r="H1267" s="8">
        <v>7350</v>
      </c>
      <c r="I1267" s="8">
        <f t="shared" si="117"/>
        <v>1.5902800773473084E-3</v>
      </c>
      <c r="J1267" s="8">
        <v>572.88</v>
      </c>
      <c r="K1267" s="8">
        <f t="shared" si="118"/>
        <v>9.3201078243097361E-3</v>
      </c>
      <c r="L1267" s="8">
        <v>813233.22729492188</v>
      </c>
      <c r="M1267" s="12">
        <f t="shared" si="119"/>
        <v>1.0059750659395647E-2</v>
      </c>
    </row>
    <row r="1268" spans="1:13" ht="15.6" x14ac:dyDescent="0.3">
      <c r="A1268" s="7">
        <v>45721</v>
      </c>
      <c r="B1268" s="8">
        <v>2120.0100000000002</v>
      </c>
      <c r="C1268" s="8">
        <f t="shared" si="114"/>
        <v>5.4493199021115454E-3</v>
      </c>
      <c r="D1268" s="8">
        <v>166.98</v>
      </c>
      <c r="E1268" s="8">
        <f t="shared" si="115"/>
        <v>-2.5901295064753225E-2</v>
      </c>
      <c r="F1268" s="8">
        <v>748.82</v>
      </c>
      <c r="G1268" s="8">
        <f t="shared" si="116"/>
        <v>-8.4480932203389765E-3</v>
      </c>
      <c r="H1268" s="8">
        <v>7499.2</v>
      </c>
      <c r="I1268" s="8">
        <f t="shared" si="117"/>
        <v>2.0299319727891132E-2</v>
      </c>
      <c r="J1268" s="8">
        <v>566.63</v>
      </c>
      <c r="K1268" s="8">
        <f t="shared" si="118"/>
        <v>-1.0909789135595586E-2</v>
      </c>
      <c r="L1268" s="8">
        <v>815117.91144592315</v>
      </c>
      <c r="M1268" s="12">
        <f t="shared" si="119"/>
        <v>2.3175198549994654E-3</v>
      </c>
    </row>
    <row r="1269" spans="1:13" ht="15.6" x14ac:dyDescent="0.3">
      <c r="A1269" s="7">
        <v>45722</v>
      </c>
      <c r="B1269" s="8">
        <v>2109.54</v>
      </c>
      <c r="C1269" s="8">
        <f t="shared" si="114"/>
        <v>-4.9386559497362056E-3</v>
      </c>
      <c r="D1269" s="8">
        <v>165.35</v>
      </c>
      <c r="E1269" s="8">
        <f t="shared" si="115"/>
        <v>-9.7616481015690235E-3</v>
      </c>
      <c r="F1269" s="8">
        <v>733.44</v>
      </c>
      <c r="G1269" s="8">
        <f t="shared" si="116"/>
        <v>-2.0538981330626847E-2</v>
      </c>
      <c r="H1269" s="8">
        <v>7362.02</v>
      </c>
      <c r="I1269" s="8">
        <f t="shared" si="117"/>
        <v>-1.8292617879240369E-2</v>
      </c>
      <c r="J1269" s="8">
        <v>559.89</v>
      </c>
      <c r="K1269" s="8">
        <f t="shared" si="118"/>
        <v>-1.1894887316238126E-2</v>
      </c>
      <c r="L1269" s="8">
        <v>815189.72729492188</v>
      </c>
      <c r="M1269" s="12">
        <f t="shared" si="119"/>
        <v>8.8104859420071576E-5</v>
      </c>
    </row>
    <row r="1270" spans="1:13" ht="15.6" x14ac:dyDescent="0.3">
      <c r="A1270" s="7">
        <v>45723</v>
      </c>
      <c r="B1270" s="8">
        <v>2139.64</v>
      </c>
      <c r="C1270" s="8">
        <f t="shared" si="114"/>
        <v>1.4268513514794651E-2</v>
      </c>
      <c r="D1270" s="8">
        <v>166.32</v>
      </c>
      <c r="E1270" s="8">
        <f t="shared" si="115"/>
        <v>5.8663441185364314E-3</v>
      </c>
      <c r="F1270" s="8">
        <v>729.5</v>
      </c>
      <c r="G1270" s="8">
        <f t="shared" si="116"/>
        <v>-5.3719458987784331E-3</v>
      </c>
      <c r="H1270" s="8">
        <v>7395.6</v>
      </c>
      <c r="I1270" s="8">
        <f t="shared" si="117"/>
        <v>4.5612481357018763E-3</v>
      </c>
      <c r="J1270" s="8">
        <v>548.73</v>
      </c>
      <c r="K1270" s="8">
        <f t="shared" si="118"/>
        <v>-1.993248673846643E-2</v>
      </c>
      <c r="L1270" s="8">
        <v>808463.32551797479</v>
      </c>
      <c r="M1270" s="12">
        <f t="shared" si="119"/>
        <v>-8.2513328513934801E-3</v>
      </c>
    </row>
    <row r="1271" spans="1:13" ht="15.6" x14ac:dyDescent="0.3">
      <c r="A1271" s="7">
        <v>45726</v>
      </c>
      <c r="B1271" s="8">
        <v>2086</v>
      </c>
      <c r="C1271" s="8">
        <f t="shared" si="114"/>
        <v>-2.5069637883008297E-2</v>
      </c>
      <c r="D1271" s="8">
        <v>170</v>
      </c>
      <c r="E1271" s="8">
        <f t="shared" si="115"/>
        <v>2.2126022126022167E-2</v>
      </c>
      <c r="F1271" s="8">
        <v>727.52</v>
      </c>
      <c r="G1271" s="8">
        <f t="shared" si="116"/>
        <v>-2.7141877998629448E-3</v>
      </c>
      <c r="H1271" s="8">
        <v>7321.25</v>
      </c>
      <c r="I1271" s="8">
        <f t="shared" si="117"/>
        <v>-1.0053274920222883E-2</v>
      </c>
      <c r="J1271" s="8">
        <v>552.78</v>
      </c>
      <c r="K1271" s="8">
        <f t="shared" si="118"/>
        <v>7.3806790224699844E-3</v>
      </c>
      <c r="L1271" s="8">
        <v>806182.54135131836</v>
      </c>
      <c r="M1271" s="12">
        <f t="shared" si="119"/>
        <v>-2.8211349787513958E-3</v>
      </c>
    </row>
    <row r="1272" spans="1:13" ht="15.6" x14ac:dyDescent="0.3">
      <c r="A1272" s="7">
        <v>45727</v>
      </c>
      <c r="B1272" s="8">
        <v>2073.83</v>
      </c>
      <c r="C1272" s="8">
        <f t="shared" si="114"/>
        <v>-5.8341323106424125E-3</v>
      </c>
      <c r="D1272" s="8">
        <v>169.9</v>
      </c>
      <c r="E1272" s="8">
        <f t="shared" si="115"/>
        <v>-5.8823529411761361E-4</v>
      </c>
      <c r="F1272" s="8">
        <v>724.59</v>
      </c>
      <c r="G1272" s="8">
        <f t="shared" si="116"/>
        <v>-4.0273806905651395E-3</v>
      </c>
      <c r="H1272" s="8">
        <v>7351</v>
      </c>
      <c r="I1272" s="8">
        <f t="shared" si="117"/>
        <v>4.0635137442376641E-3</v>
      </c>
      <c r="J1272" s="8">
        <v>542.02</v>
      </c>
      <c r="K1272" s="8">
        <f t="shared" si="118"/>
        <v>-1.9465248380911016E-2</v>
      </c>
      <c r="L1272" s="8">
        <v>815175.05544982851</v>
      </c>
      <c r="M1272" s="12">
        <f t="shared" si="119"/>
        <v>1.1154439146544836E-2</v>
      </c>
    </row>
    <row r="1273" spans="1:13" ht="15.6" x14ac:dyDescent="0.3">
      <c r="A1273" s="7">
        <v>45728</v>
      </c>
      <c r="B1273" s="8">
        <v>2064.79</v>
      </c>
      <c r="C1273" s="8">
        <f t="shared" si="114"/>
        <v>-4.3590843993962687E-3</v>
      </c>
      <c r="D1273" s="8">
        <v>165.12</v>
      </c>
      <c r="E1273" s="8">
        <f t="shared" si="115"/>
        <v>-2.8134196586227199E-2</v>
      </c>
      <c r="F1273" s="8">
        <v>733.83</v>
      </c>
      <c r="G1273" s="8">
        <f t="shared" si="116"/>
        <v>1.2752039084171751E-2</v>
      </c>
      <c r="H1273" s="8">
        <v>7350</v>
      </c>
      <c r="I1273" s="8">
        <f t="shared" si="117"/>
        <v>-1.3603591348115902E-4</v>
      </c>
      <c r="J1273" s="8">
        <v>544.95000000000005</v>
      </c>
      <c r="K1273" s="8">
        <f t="shared" si="118"/>
        <v>5.4057045865467399E-3</v>
      </c>
      <c r="L1273" s="8">
        <v>818257.37857949734</v>
      </c>
      <c r="M1273" s="12">
        <f t="shared" si="119"/>
        <v>3.7811794031994139E-3</v>
      </c>
    </row>
    <row r="1274" spans="1:13" ht="15.6" x14ac:dyDescent="0.3">
      <c r="A1274" s="7">
        <v>45729</v>
      </c>
      <c r="B1274" s="8">
        <v>2049.9899999999998</v>
      </c>
      <c r="C1274" s="8">
        <f t="shared" si="114"/>
        <v>-7.167799146644541E-3</v>
      </c>
      <c r="D1274" s="8">
        <v>165.06</v>
      </c>
      <c r="E1274" s="8">
        <f t="shared" si="115"/>
        <v>-3.6337209302326958E-4</v>
      </c>
      <c r="F1274" s="8">
        <v>739.75</v>
      </c>
      <c r="G1274" s="8">
        <f t="shared" si="116"/>
        <v>8.0672635351511368E-3</v>
      </c>
      <c r="H1274" s="8">
        <v>7350.05</v>
      </c>
      <c r="I1274" s="8">
        <f t="shared" si="117"/>
        <v>6.8027210884601222E-6</v>
      </c>
      <c r="J1274" s="8">
        <v>558.74</v>
      </c>
      <c r="K1274" s="8">
        <f t="shared" si="118"/>
        <v>2.5305073859987086E-2</v>
      </c>
      <c r="L1274" s="8">
        <v>835454.83509887755</v>
      </c>
      <c r="M1274" s="12">
        <f t="shared" si="119"/>
        <v>2.1017172554233684E-2</v>
      </c>
    </row>
    <row r="1275" spans="1:13" ht="15.6" x14ac:dyDescent="0.3">
      <c r="A1275" s="7">
        <v>45730</v>
      </c>
      <c r="B1275" s="8">
        <v>2068</v>
      </c>
      <c r="C1275" s="8">
        <f t="shared" si="114"/>
        <v>8.7854087093108841E-3</v>
      </c>
      <c r="D1275" s="8">
        <v>166.96</v>
      </c>
      <c r="E1275" s="8">
        <f t="shared" si="115"/>
        <v>1.1510965709439026E-2</v>
      </c>
      <c r="F1275" s="8">
        <v>759.99</v>
      </c>
      <c r="G1275" s="8">
        <f t="shared" si="116"/>
        <v>2.7360594795539046E-2</v>
      </c>
      <c r="H1275" s="8">
        <v>7336.05</v>
      </c>
      <c r="I1275" s="8">
        <f t="shared" si="117"/>
        <v>-1.9047489472860729E-3</v>
      </c>
      <c r="J1275" s="8">
        <v>549.54</v>
      </c>
      <c r="K1275" s="8">
        <f t="shared" si="118"/>
        <v>-1.6465619071482345E-2</v>
      </c>
      <c r="L1275" s="8">
        <v>833954.6336517334</v>
      </c>
      <c r="M1275" s="12">
        <f t="shared" si="119"/>
        <v>-1.7956703152799387E-3</v>
      </c>
    </row>
    <row r="1276" spans="1:13" ht="15.6" x14ac:dyDescent="0.3">
      <c r="A1276" s="7">
        <v>45733</v>
      </c>
      <c r="B1276" s="8">
        <v>2059.91</v>
      </c>
      <c r="C1276" s="8">
        <f t="shared" si="114"/>
        <v>-3.9119922630561632E-3</v>
      </c>
      <c r="D1276" s="8">
        <v>165.01</v>
      </c>
      <c r="E1276" s="8">
        <f t="shared" si="115"/>
        <v>-1.1679444178246389E-2</v>
      </c>
      <c r="F1276" s="8">
        <v>750.31</v>
      </c>
      <c r="G1276" s="8">
        <f t="shared" si="116"/>
        <v>-1.2737009697496103E-2</v>
      </c>
      <c r="H1276" s="8">
        <v>7350</v>
      </c>
      <c r="I1276" s="8">
        <f t="shared" si="117"/>
        <v>1.9015682826588993E-3</v>
      </c>
      <c r="J1276" s="8">
        <v>583.80999999999995</v>
      </c>
      <c r="K1276" s="8">
        <f t="shared" si="118"/>
        <v>6.2361247588892499E-2</v>
      </c>
      <c r="L1276" s="8">
        <v>833999.17602539063</v>
      </c>
      <c r="M1276" s="12">
        <f t="shared" si="119"/>
        <v>5.3411027242793451E-5</v>
      </c>
    </row>
    <row r="1277" spans="1:13" ht="15.6" x14ac:dyDescent="0.3">
      <c r="A1277" s="7">
        <v>45734</v>
      </c>
      <c r="B1277" s="8">
        <v>2053.19</v>
      </c>
      <c r="C1277" s="8">
        <f t="shared" si="114"/>
        <v>-3.2622784490583573E-3</v>
      </c>
      <c r="D1277" s="8">
        <v>169.9</v>
      </c>
      <c r="E1277" s="8">
        <f t="shared" si="115"/>
        <v>2.9634567601963608E-2</v>
      </c>
      <c r="F1277" s="8">
        <v>754.17</v>
      </c>
      <c r="G1277" s="8">
        <f t="shared" si="116"/>
        <v>5.1445402566939183E-3</v>
      </c>
      <c r="H1277" s="8">
        <v>7467.17</v>
      </c>
      <c r="I1277" s="8">
        <f t="shared" si="117"/>
        <v>1.5941496598639467E-2</v>
      </c>
      <c r="J1277" s="8">
        <v>584.09</v>
      </c>
      <c r="K1277" s="8">
        <f t="shared" si="118"/>
        <v>4.7960809167380897E-4</v>
      </c>
      <c r="L1277" s="8">
        <v>849676.30938842893</v>
      </c>
      <c r="M1277" s="12">
        <f t="shared" si="119"/>
        <v>1.8797540589609672E-2</v>
      </c>
    </row>
    <row r="1278" spans="1:13" ht="15.6" x14ac:dyDescent="0.3">
      <c r="A1278" s="7">
        <v>45735</v>
      </c>
      <c r="B1278" s="8">
        <v>2044.67</v>
      </c>
      <c r="C1278" s="8">
        <f t="shared" si="114"/>
        <v>-4.1496403158012563E-3</v>
      </c>
      <c r="D1278" s="8">
        <v>173.63</v>
      </c>
      <c r="E1278" s="8">
        <f t="shared" si="115"/>
        <v>2.1954090641553795E-2</v>
      </c>
      <c r="F1278" s="8">
        <v>740.17</v>
      </c>
      <c r="G1278" s="8">
        <f t="shared" si="116"/>
        <v>-1.8563453863187345E-2</v>
      </c>
      <c r="H1278" s="8">
        <v>7402.33</v>
      </c>
      <c r="I1278" s="8">
        <f t="shared" si="117"/>
        <v>-8.6833432210596719E-3</v>
      </c>
      <c r="J1278" s="8">
        <v>595.16999999999996</v>
      </c>
      <c r="K1278" s="8">
        <f t="shared" si="118"/>
        <v>1.8969679330240078E-2</v>
      </c>
      <c r="L1278" s="8">
        <v>850051.97265625</v>
      </c>
      <c r="M1278" s="12">
        <f t="shared" si="119"/>
        <v>4.4212515244948335E-4</v>
      </c>
    </row>
    <row r="1279" spans="1:13" ht="15.6" x14ac:dyDescent="0.3">
      <c r="A1279" s="7">
        <v>45736</v>
      </c>
      <c r="B1279" s="8">
        <v>2053.69</v>
      </c>
      <c r="C1279" s="8">
        <f t="shared" si="114"/>
        <v>4.4114698215359845E-3</v>
      </c>
      <c r="D1279" s="8">
        <v>174.49</v>
      </c>
      <c r="E1279" s="8">
        <f t="shared" si="115"/>
        <v>4.9530611069516428E-3</v>
      </c>
      <c r="F1279" s="8">
        <v>742</v>
      </c>
      <c r="G1279" s="8">
        <f t="shared" si="116"/>
        <v>2.472404988043343E-3</v>
      </c>
      <c r="H1279" s="8">
        <v>7383.92</v>
      </c>
      <c r="I1279" s="8">
        <f t="shared" si="117"/>
        <v>-2.4870547516795192E-3</v>
      </c>
      <c r="J1279" s="8">
        <v>588.76</v>
      </c>
      <c r="K1279" s="8">
        <f t="shared" si="118"/>
        <v>-1.0770032091671234E-2</v>
      </c>
      <c r="L1279" s="8">
        <v>851200</v>
      </c>
      <c r="M1279" s="12">
        <f t="shared" si="119"/>
        <v>1.3505378267197404E-3</v>
      </c>
    </row>
    <row r="1280" spans="1:13" ht="15.6" x14ac:dyDescent="0.3">
      <c r="A1280" s="7">
        <v>45737</v>
      </c>
      <c r="B1280" s="8">
        <v>2051.5500000000002</v>
      </c>
      <c r="C1280" s="8">
        <f t="shared" si="114"/>
        <v>-1.0420267908008865E-3</v>
      </c>
      <c r="D1280" s="8">
        <v>181.42</v>
      </c>
      <c r="E1280" s="8">
        <f t="shared" si="115"/>
        <v>3.9715743022522655E-2</v>
      </c>
      <c r="F1280" s="8">
        <v>744.95</v>
      </c>
      <c r="G1280" s="8">
        <f t="shared" si="116"/>
        <v>3.9757412398922446E-3</v>
      </c>
      <c r="H1280" s="8">
        <v>7398.55</v>
      </c>
      <c r="I1280" s="8">
        <f t="shared" si="117"/>
        <v>1.9813324088018437E-3</v>
      </c>
      <c r="J1280" s="8">
        <v>585.1</v>
      </c>
      <c r="K1280" s="8">
        <f t="shared" si="118"/>
        <v>-6.2164549222093355E-3</v>
      </c>
      <c r="L1280" s="8">
        <v>845095.986328125</v>
      </c>
      <c r="M1280" s="12">
        <f t="shared" si="119"/>
        <v>-7.1710686934621714E-3</v>
      </c>
    </row>
    <row r="1281" spans="1:13" ht="15.6" x14ac:dyDescent="0.3">
      <c r="A1281" s="7">
        <v>45740</v>
      </c>
      <c r="B1281" s="8">
        <v>2041.23</v>
      </c>
      <c r="C1281" s="8">
        <f t="shared" si="114"/>
        <v>-5.03034291145727E-3</v>
      </c>
      <c r="D1281" s="8">
        <v>175.76</v>
      </c>
      <c r="E1281" s="8">
        <f t="shared" si="115"/>
        <v>-3.1198324330283304E-2</v>
      </c>
      <c r="F1281" s="8">
        <v>742.08</v>
      </c>
      <c r="G1281" s="8">
        <f t="shared" si="116"/>
        <v>-3.8526075575542043E-3</v>
      </c>
      <c r="H1281" s="8">
        <v>7374.94</v>
      </c>
      <c r="I1281" s="8">
        <f t="shared" si="117"/>
        <v>-3.1911658365491322E-3</v>
      </c>
      <c r="J1281" s="8">
        <v>581.27</v>
      </c>
      <c r="K1281" s="8">
        <f t="shared" si="118"/>
        <v>-6.5458895915228863E-3</v>
      </c>
      <c r="L1281" s="8">
        <v>837772.0319133997</v>
      </c>
      <c r="M1281" s="12">
        <f t="shared" si="119"/>
        <v>-8.6664172274054981E-3</v>
      </c>
    </row>
    <row r="1282" spans="1:13" ht="15.6" x14ac:dyDescent="0.3">
      <c r="A1282" s="7">
        <v>45741</v>
      </c>
      <c r="B1282" s="8">
        <v>2060</v>
      </c>
      <c r="C1282" s="8">
        <f t="shared" si="114"/>
        <v>9.1954360851055402E-3</v>
      </c>
      <c r="D1282" s="8">
        <v>175.05</v>
      </c>
      <c r="E1282" s="8">
        <f t="shared" si="115"/>
        <v>-4.0395994538005211E-3</v>
      </c>
      <c r="F1282" s="8">
        <v>740.4</v>
      </c>
      <c r="G1282" s="8">
        <f t="shared" si="116"/>
        <v>-2.2639068564037079E-3</v>
      </c>
      <c r="H1282" s="8">
        <v>7374.98</v>
      </c>
      <c r="I1282" s="8">
        <f t="shared" si="117"/>
        <v>5.4237729391647418E-6</v>
      </c>
      <c r="J1282" s="8">
        <v>583.91999999999996</v>
      </c>
      <c r="K1282" s="8">
        <f t="shared" si="118"/>
        <v>4.5589829167168054E-3</v>
      </c>
      <c r="L1282" s="8">
        <v>846938.37477844208</v>
      </c>
      <c r="M1282" s="12">
        <f t="shared" si="119"/>
        <v>1.0941333102404057E-2</v>
      </c>
    </row>
    <row r="1283" spans="1:13" ht="15.6" x14ac:dyDescent="0.3">
      <c r="A1283" s="7">
        <v>45742</v>
      </c>
      <c r="B1283" s="8">
        <v>2069.44</v>
      </c>
      <c r="C1283" s="8">
        <f t="shared" si="114"/>
        <v>4.5825242718446867E-3</v>
      </c>
      <c r="D1283" s="8">
        <v>169.99</v>
      </c>
      <c r="E1283" s="8">
        <f t="shared" si="115"/>
        <v>-2.8906026849471592E-2</v>
      </c>
      <c r="F1283" s="8">
        <v>737.89</v>
      </c>
      <c r="G1283" s="8">
        <f t="shared" si="116"/>
        <v>-3.3900594273365628E-3</v>
      </c>
      <c r="H1283" s="8">
        <v>7385.78</v>
      </c>
      <c r="I1283" s="8">
        <f t="shared" si="117"/>
        <v>1.464410750944434E-3</v>
      </c>
      <c r="J1283" s="8">
        <v>555.14</v>
      </c>
      <c r="K1283" s="8">
        <f t="shared" si="118"/>
        <v>-4.9287573640224645E-2</v>
      </c>
      <c r="L1283" s="8">
        <v>845851.97265625</v>
      </c>
      <c r="M1283" s="12">
        <f t="shared" si="119"/>
        <v>-1.2827404620510744E-3</v>
      </c>
    </row>
    <row r="1284" spans="1:13" ht="15.6" x14ac:dyDescent="0.3">
      <c r="A1284" s="7">
        <v>45743</v>
      </c>
      <c r="B1284" s="8">
        <v>2064.35</v>
      </c>
      <c r="C1284" s="8">
        <f>(B1284-B1283)/B1283</f>
        <v>-2.4596025978043073E-3</v>
      </c>
      <c r="D1284" s="8">
        <v>163.22999999999999</v>
      </c>
      <c r="E1284" s="8">
        <f>(D1284-D1283)/D1283</f>
        <v>-3.9767045120301305E-2</v>
      </c>
      <c r="F1284" s="8">
        <v>737.26</v>
      </c>
      <c r="G1284" s="8">
        <f>(F1284-F1283)/F1283</f>
        <v>-8.5378579463062988E-4</v>
      </c>
      <c r="H1284" s="8">
        <v>7371.5</v>
      </c>
      <c r="I1284" s="8">
        <f>(H1284-H1283)/H1283</f>
        <v>-1.9334450795988705E-3</v>
      </c>
      <c r="J1284" s="8">
        <v>549.38</v>
      </c>
      <c r="K1284" s="8">
        <f>(J1284-J1283)/J1283</f>
        <v>-1.0375761069279805E-2</v>
      </c>
      <c r="L1284" s="8">
        <v>857008.95896972716</v>
      </c>
      <c r="M1284" s="12">
        <f>(L1284-L1283)/L1283</f>
        <v>1.319023502237702E-2</v>
      </c>
    </row>
    <row r="1299" spans="12:12" ht="15.6" x14ac:dyDescent="0.3">
      <c r="L1299" s="11"/>
    </row>
    <row r="1300" spans="12:12" ht="15.6" x14ac:dyDescent="0.3">
      <c r="L1300"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0BF87-4242-4E74-BC3D-6342B6101A46}">
  <dimension ref="A1:M1283"/>
  <sheetViews>
    <sheetView zoomScale="83" workbookViewId="0">
      <selection activeCell="I1" sqref="I1:M7"/>
    </sheetView>
  </sheetViews>
  <sheetFormatPr defaultRowHeight="14.4" x14ac:dyDescent="0.3"/>
  <cols>
    <col min="1" max="1" width="10.88671875" bestFit="1" customWidth="1"/>
    <col min="2" max="6" width="14.44140625" bestFit="1" customWidth="1"/>
    <col min="7" max="7" width="16.44140625" bestFit="1" customWidth="1"/>
    <col min="9" max="9" width="16.6640625" bestFit="1" customWidth="1"/>
    <col min="10" max="10" width="14.109375" bestFit="1" customWidth="1"/>
    <col min="11" max="11" width="24.6640625" bestFit="1" customWidth="1"/>
    <col min="12" max="12" width="13.21875" bestFit="1" customWidth="1"/>
    <col min="13" max="13" width="23.88671875" bestFit="1" customWidth="1"/>
  </cols>
  <sheetData>
    <row r="1" spans="1:13" x14ac:dyDescent="0.3">
      <c r="A1" s="1" t="s">
        <v>0</v>
      </c>
      <c r="B1" s="1" t="s">
        <v>9</v>
      </c>
      <c r="C1" s="1" t="s">
        <v>10</v>
      </c>
      <c r="D1" s="1" t="s">
        <v>11</v>
      </c>
      <c r="E1" s="1" t="s">
        <v>12</v>
      </c>
      <c r="F1" s="1" t="s">
        <v>13</v>
      </c>
      <c r="G1" s="2" t="s">
        <v>14</v>
      </c>
      <c r="J1" s="18" t="s">
        <v>15</v>
      </c>
      <c r="K1" s="18" t="s">
        <v>29</v>
      </c>
      <c r="L1" s="18" t="s">
        <v>16</v>
      </c>
      <c r="M1" s="18" t="s">
        <v>17</v>
      </c>
    </row>
    <row r="2" spans="1:13" ht="15.6" x14ac:dyDescent="0.3">
      <c r="A2" s="7">
        <v>43832</v>
      </c>
      <c r="B2" s="8">
        <v>1.0126560932216958E-2</v>
      </c>
      <c r="C2" s="8">
        <v>-1.166920345002539E-2</v>
      </c>
      <c r="D2" s="8">
        <v>0.02</v>
      </c>
      <c r="E2" s="8">
        <v>4.5662100456621002E-3</v>
      </c>
      <c r="F2" s="8">
        <v>3.4848034848034809E-2</v>
      </c>
      <c r="G2" s="12">
        <v>5.1138252580966383E-4</v>
      </c>
      <c r="I2" s="1" t="s">
        <v>9</v>
      </c>
      <c r="J2" s="12">
        <f>AVERAGE(B2:B1283)</f>
        <v>5.6684528910066155E-4</v>
      </c>
      <c r="K2" s="12">
        <f>_xlfn.STDEV.S(B2:B1283)</f>
        <v>1.6419142160177747E-2</v>
      </c>
      <c r="L2" s="16">
        <f t="shared" ref="L2:L7" si="0">J2*252</f>
        <v>0.1428450128533667</v>
      </c>
      <c r="M2" s="16">
        <f t="shared" ref="M2:M7" si="1">K2*SQRT(252)</f>
        <v>0.26064580138107701</v>
      </c>
    </row>
    <row r="3" spans="1:13" ht="15.6" x14ac:dyDescent="0.3">
      <c r="A3" s="7">
        <v>43833</v>
      </c>
      <c r="B3" s="8">
        <v>-6.6861435726210273E-3</v>
      </c>
      <c r="C3" s="8">
        <v>1.5400410677618106E-2</v>
      </c>
      <c r="D3" s="8">
        <v>-1.9694989106753734E-2</v>
      </c>
      <c r="E3" s="8">
        <v>-9.0909090909090905E-3</v>
      </c>
      <c r="F3" s="8">
        <v>-1.839184922988615E-2</v>
      </c>
      <c r="G3" s="12">
        <v>1.4701446253885919E-2</v>
      </c>
      <c r="I3" s="1" t="s">
        <v>10</v>
      </c>
      <c r="J3" s="12">
        <f>AVERAGE(C2:C1283)</f>
        <v>1.5044579463202414E-3</v>
      </c>
      <c r="K3" s="12">
        <f>_xlfn.STDEV.S(C2:C1283)</f>
        <v>2.8200646633913029E-2</v>
      </c>
      <c r="L3" s="16">
        <f t="shared" si="0"/>
        <v>0.37912340247270082</v>
      </c>
      <c r="M3" s="16">
        <f t="shared" si="1"/>
        <v>0.44767138682726781</v>
      </c>
    </row>
    <row r="4" spans="1:13" ht="15.6" x14ac:dyDescent="0.3">
      <c r="A4" s="7">
        <v>43836</v>
      </c>
      <c r="B4" s="8">
        <v>-4.9992016739636477E-2</v>
      </c>
      <c r="C4" s="8">
        <v>-2.7047522750252788E-2</v>
      </c>
      <c r="D4" s="8">
        <v>-5.4523365039856331E-3</v>
      </c>
      <c r="E4" s="8">
        <v>-8.37920489296636E-3</v>
      </c>
      <c r="F4" s="8">
        <v>-4.4733572107302132E-2</v>
      </c>
      <c r="G4" s="12">
        <v>1.3927529009915745E-2</v>
      </c>
      <c r="I4" s="1" t="s">
        <v>11</v>
      </c>
      <c r="J4" s="12">
        <f>AVERAGE(D2:D1283)</f>
        <v>2.5658921884022946E-4</v>
      </c>
      <c r="K4" s="12">
        <f>_xlfn.STDEV.S(D2:D1283)</f>
        <v>1.9429369911762921E-2</v>
      </c>
      <c r="L4" s="16">
        <f t="shared" si="0"/>
        <v>6.4660483147737827E-2</v>
      </c>
      <c r="M4" s="16">
        <f t="shared" si="1"/>
        <v>0.30843168550323397</v>
      </c>
    </row>
    <row r="5" spans="1:13" ht="15.6" x14ac:dyDescent="0.3">
      <c r="A5" s="7">
        <v>43837</v>
      </c>
      <c r="B5" s="8">
        <v>-4.7014595311809015E-2</v>
      </c>
      <c r="C5" s="8">
        <v>5.1961548454142826E-3</v>
      </c>
      <c r="D5" s="8">
        <v>-9.3257456127282881E-3</v>
      </c>
      <c r="E5" s="8">
        <v>-1.3137605625115649E-2</v>
      </c>
      <c r="F5" s="8">
        <v>2.6678909378427269E-2</v>
      </c>
      <c r="G5" s="12">
        <v>4.5503157717891344E-3</v>
      </c>
      <c r="I5" s="1" t="s">
        <v>12</v>
      </c>
      <c r="J5" s="12">
        <f>AVERAGE(E2:E1283)</f>
        <v>5.55949586417469E-5</v>
      </c>
      <c r="K5" s="12">
        <f>_xlfn.STDEV.S(E2:E1283)</f>
        <v>1.678251672169424E-2</v>
      </c>
      <c r="L5" s="16">
        <f t="shared" si="0"/>
        <v>1.4009929577720218E-2</v>
      </c>
      <c r="M5" s="16">
        <f t="shared" si="1"/>
        <v>0.26641419371631569</v>
      </c>
    </row>
    <row r="6" spans="1:13" ht="15.6" x14ac:dyDescent="0.3">
      <c r="A6" s="7">
        <v>43838</v>
      </c>
      <c r="B6" s="8">
        <v>-4.5082842159001199E-2</v>
      </c>
      <c r="C6" s="8">
        <v>-3.2825019384853868E-2</v>
      </c>
      <c r="D6" s="8">
        <v>3.0075187969924814E-3</v>
      </c>
      <c r="E6" s="8">
        <v>1.25E-4</v>
      </c>
      <c r="F6" s="8">
        <v>-2.0868009837776012E-2</v>
      </c>
      <c r="G6" s="12">
        <v>-9.8024298668506361E-3</v>
      </c>
      <c r="I6" s="1" t="s">
        <v>13</v>
      </c>
      <c r="J6" s="12">
        <f>AVERAGE(F2:F1283)</f>
        <v>4.5343159990926838E-4</v>
      </c>
      <c r="K6" s="12">
        <f>_xlfn.STDEV.S(F2:F1283)</f>
        <v>2.073934320206414E-2</v>
      </c>
      <c r="L6" s="16">
        <f t="shared" si="0"/>
        <v>0.11426476317713563</v>
      </c>
      <c r="M6" s="16">
        <f t="shared" si="1"/>
        <v>0.32922686680487823</v>
      </c>
    </row>
    <row r="7" spans="1:13" ht="15.6" x14ac:dyDescent="0.3">
      <c r="A7" s="7">
        <v>43839</v>
      </c>
      <c r="B7" s="8">
        <v>1.2121153210598989E-2</v>
      </c>
      <c r="C7" s="8">
        <v>4.9973276322821947E-2</v>
      </c>
      <c r="D7" s="8">
        <v>-1.1244377811094452E-3</v>
      </c>
      <c r="E7" s="8">
        <v>3.0412865058533972E-3</v>
      </c>
      <c r="F7" s="8">
        <v>2.841701976505211E-2</v>
      </c>
      <c r="G7" s="12">
        <v>-5.272193693598758E-3</v>
      </c>
      <c r="I7" s="2" t="s">
        <v>14</v>
      </c>
      <c r="J7" s="12">
        <f>AVERAGE(G2:G1283)</f>
        <v>1.1160656462631108E-3</v>
      </c>
      <c r="K7" s="12">
        <f>_xlfn.STDEV.S(G2:G1283)</f>
        <v>1.4638724500472359E-2</v>
      </c>
      <c r="L7" s="16">
        <f t="shared" si="0"/>
        <v>0.28124854285830392</v>
      </c>
      <c r="M7" s="16">
        <f t="shared" si="1"/>
        <v>0.23238254723662852</v>
      </c>
    </row>
    <row r="8" spans="1:13" ht="15.6" x14ac:dyDescent="0.3">
      <c r="A8" s="7">
        <v>43840</v>
      </c>
      <c r="B8" s="8">
        <v>8.4033613445378148E-3</v>
      </c>
      <c r="C8" s="8">
        <v>3.6141511835072582E-2</v>
      </c>
      <c r="D8" s="8">
        <v>5.6285178236397749E-3</v>
      </c>
      <c r="E8" s="8">
        <v>0</v>
      </c>
      <c r="F8" s="8">
        <v>-5.625046258604033E-3</v>
      </c>
      <c r="G8" s="12">
        <v>2.1110638319650908E-3</v>
      </c>
      <c r="M8" s="26">
        <f>AVERAGE(M2:M7)</f>
        <v>0.30746208024490024</v>
      </c>
    </row>
    <row r="9" spans="1:13" ht="15.6" x14ac:dyDescent="0.3">
      <c r="A9" s="7">
        <v>43843</v>
      </c>
      <c r="B9" s="8">
        <v>-4.2095238095238791E-3</v>
      </c>
      <c r="C9" s="8">
        <v>-2.4563989191845105E-3</v>
      </c>
      <c r="D9" s="8">
        <v>-1.8955223880596744E-3</v>
      </c>
      <c r="E9" s="8">
        <v>6.1887356703771773E-3</v>
      </c>
      <c r="F9" s="8">
        <v>-5.4583798536168534E-4</v>
      </c>
      <c r="G9" s="12">
        <v>-1.176819720914264E-2</v>
      </c>
    </row>
    <row r="10" spans="1:13" ht="15.6" x14ac:dyDescent="0.3">
      <c r="A10" s="7">
        <v>43844</v>
      </c>
      <c r="B10" s="8">
        <v>6.1305686795846154E-3</v>
      </c>
      <c r="C10" s="8">
        <v>4.1861610440778558E-3</v>
      </c>
      <c r="D10" s="8">
        <v>1.8991222167391649E-3</v>
      </c>
      <c r="E10" s="8">
        <v>-9.2879256965944269E-3</v>
      </c>
      <c r="F10" s="8">
        <v>-1.4969093662338884E-2</v>
      </c>
      <c r="G10" s="12">
        <v>6.0021941973288492E-3</v>
      </c>
    </row>
    <row r="11" spans="1:13" ht="15.6" x14ac:dyDescent="0.3">
      <c r="A11" s="7">
        <v>43845</v>
      </c>
      <c r="B11" s="8">
        <v>7.034287398169271E-4</v>
      </c>
      <c r="C11" s="8">
        <v>-1.078960274644428E-2</v>
      </c>
      <c r="D11" s="8">
        <v>-1.9850746268657328E-3</v>
      </c>
      <c r="E11" s="8">
        <v>4.6874999999999998E-3</v>
      </c>
      <c r="F11" s="8">
        <v>-1.0030241935483917E-2</v>
      </c>
      <c r="G11" s="12">
        <v>5.6379305935192548E-3</v>
      </c>
    </row>
    <row r="12" spans="1:13" ht="15.6" x14ac:dyDescent="0.3">
      <c r="A12" s="7">
        <v>43846</v>
      </c>
      <c r="B12" s="8">
        <v>-2.5932575304209227E-3</v>
      </c>
      <c r="C12" s="8">
        <v>1.3386217154189368E-2</v>
      </c>
      <c r="D12" s="8">
        <v>2.4122511851885079E-2</v>
      </c>
      <c r="E12" s="8">
        <v>-2.3328149300155523E-3</v>
      </c>
      <c r="F12" s="8">
        <v>-3.7930858917570622E-3</v>
      </c>
      <c r="G12" s="12">
        <v>-3.2891714858438617E-3</v>
      </c>
    </row>
    <row r="13" spans="1:13" ht="15.6" x14ac:dyDescent="0.3">
      <c r="A13" s="7">
        <v>43847</v>
      </c>
      <c r="B13" s="8">
        <v>-3.6190476190475756E-3</v>
      </c>
      <c r="C13" s="8">
        <v>-8.3170254403131944E-3</v>
      </c>
      <c r="D13" s="8">
        <v>-2.1612149532710217E-2</v>
      </c>
      <c r="E13" s="8">
        <v>1.1691348402182386E-3</v>
      </c>
      <c r="F13" s="8">
        <v>6.1840390463292257E-3</v>
      </c>
      <c r="G13" s="12">
        <v>6.000579790777661E-3</v>
      </c>
    </row>
    <row r="14" spans="1:13" ht="15.6" x14ac:dyDescent="0.3">
      <c r="A14" s="7">
        <v>43850</v>
      </c>
      <c r="B14" s="8">
        <v>1.5771363028100397E-3</v>
      </c>
      <c r="C14" s="8">
        <v>6.1667488899851998E-3</v>
      </c>
      <c r="D14" s="8">
        <v>-1.4149253731343311E-2</v>
      </c>
      <c r="E14" s="8">
        <v>-5.8388478007006617E-4</v>
      </c>
      <c r="F14" s="8">
        <v>7.8730158730159312E-4</v>
      </c>
      <c r="G14" s="12">
        <v>-3.2454683156747702E-3</v>
      </c>
    </row>
    <row r="15" spans="1:13" ht="15.6" x14ac:dyDescent="0.3">
      <c r="A15" s="7">
        <v>43851</v>
      </c>
      <c r="B15" s="8">
        <v>1.3360690938589409E-3</v>
      </c>
      <c r="C15" s="8">
        <v>8.8256925717087389E-3</v>
      </c>
      <c r="D15" s="8">
        <v>-7.8725852358744899E-4</v>
      </c>
      <c r="E15" s="8">
        <v>-7.7896786757546252E-4</v>
      </c>
      <c r="F15" s="8">
        <v>-6.9786326955285994E-3</v>
      </c>
      <c r="G15" s="12">
        <v>8.7841764588241246E-5</v>
      </c>
    </row>
    <row r="16" spans="1:13" ht="15.6" x14ac:dyDescent="0.3">
      <c r="A16" s="7">
        <v>43852</v>
      </c>
      <c r="B16" s="8">
        <v>-1.1913271384322134E-3</v>
      </c>
      <c r="C16" s="8">
        <v>2.8918590522478856E-2</v>
      </c>
      <c r="D16" s="8">
        <v>1.9696969696969007E-4</v>
      </c>
      <c r="E16" s="8">
        <v>-4.5475216007272255E-4</v>
      </c>
      <c r="F16" s="8">
        <v>-1.1397613145587845E-2</v>
      </c>
      <c r="G16" s="12">
        <v>-7.0674349054433911E-4</v>
      </c>
    </row>
    <row r="17" spans="1:7" ht="15.6" x14ac:dyDescent="0.3">
      <c r="A17" s="7">
        <v>43853</v>
      </c>
      <c r="B17" s="8">
        <v>-3.9312977099235603E-3</v>
      </c>
      <c r="C17" s="8">
        <v>-2.2909777987718608E-2</v>
      </c>
      <c r="D17" s="8">
        <v>-1.9693090754850629E-4</v>
      </c>
      <c r="E17" s="8">
        <v>-1.6898479136878059E-3</v>
      </c>
      <c r="F17" s="8">
        <v>-1.8353366938090637E-3</v>
      </c>
      <c r="G17" s="12">
        <v>5.9795065041117331E-3</v>
      </c>
    </row>
    <row r="18" spans="1:7" ht="15.6" x14ac:dyDescent="0.3">
      <c r="A18" s="7">
        <v>43854</v>
      </c>
      <c r="B18" s="8">
        <v>2.2416369697665613E-3</v>
      </c>
      <c r="C18" s="8">
        <v>6.2847474014987945E-3</v>
      </c>
      <c r="D18" s="8">
        <v>0</v>
      </c>
      <c r="E18" s="8">
        <v>1.0506944444455258E-4</v>
      </c>
      <c r="F18" s="8">
        <v>-3.3925519241725858E-3</v>
      </c>
      <c r="G18" s="12">
        <v>4.1544165290976504E-3</v>
      </c>
    </row>
    <row r="19" spans="1:7" ht="15.6" x14ac:dyDescent="0.3">
      <c r="A19" s="7">
        <v>43857</v>
      </c>
      <c r="B19" s="8">
        <v>6.0216780409462804E-4</v>
      </c>
      <c r="C19" s="8">
        <v>-7.6867643526303212E-3</v>
      </c>
      <c r="D19" s="8">
        <v>6.0606060606060606E-3</v>
      </c>
      <c r="E19" s="8">
        <v>-5.2915736469279705E-4</v>
      </c>
      <c r="F19" s="8">
        <v>1.7020502559571788E-2</v>
      </c>
      <c r="G19" s="12">
        <v>3.6280779904290339E-3</v>
      </c>
    </row>
    <row r="20" spans="1:7" ht="15.6" x14ac:dyDescent="0.3">
      <c r="A20" s="7">
        <v>43858</v>
      </c>
      <c r="B20" s="8">
        <v>2.4473420260782461E-2</v>
      </c>
      <c r="C20" s="8">
        <v>-4.8414427499395502E-3</v>
      </c>
      <c r="D20" s="8">
        <v>-2.0135542168674705E-2</v>
      </c>
      <c r="E20" s="8">
        <v>-9.5376101303337193E-4</v>
      </c>
      <c r="F20" s="8">
        <v>-4.6502120701108719E-3</v>
      </c>
      <c r="G20" s="12">
        <v>-6.4355021944140604E-3</v>
      </c>
    </row>
    <row r="21" spans="1:7" ht="15.6" x14ac:dyDescent="0.3">
      <c r="A21" s="7">
        <v>43859</v>
      </c>
      <c r="B21" s="8">
        <v>-2.247149104403929E-3</v>
      </c>
      <c r="C21" s="8">
        <v>3.648747263439518E-3</v>
      </c>
      <c r="D21" s="8">
        <v>-9.5292255198808006E-4</v>
      </c>
      <c r="E21" s="8">
        <v>4.7733577076485397E-4</v>
      </c>
      <c r="F21" s="8">
        <v>-4.8259574905020934E-3</v>
      </c>
      <c r="G21" s="12">
        <v>2.0090607691477694E-3</v>
      </c>
    </row>
    <row r="22" spans="1:7" ht="15.6" x14ac:dyDescent="0.3">
      <c r="A22" s="7">
        <v>43860</v>
      </c>
      <c r="B22" s="8">
        <v>-4.6072182868248848E-3</v>
      </c>
      <c r="C22" s="8">
        <v>-5.5744062045563958E-3</v>
      </c>
      <c r="D22" s="8">
        <v>-1.5384378701852135E-5</v>
      </c>
      <c r="E22" s="8">
        <v>-2.3855401501762872E-4</v>
      </c>
      <c r="F22" s="8">
        <v>1.831407346264908E-3</v>
      </c>
      <c r="G22" s="12">
        <v>9.0547238412372246E-3</v>
      </c>
    </row>
    <row r="23" spans="1:7" ht="15.6" x14ac:dyDescent="0.3">
      <c r="A23" s="7">
        <v>43861</v>
      </c>
      <c r="B23" s="8">
        <v>8.299456404382486E-3</v>
      </c>
      <c r="C23" s="8">
        <v>-6.5805508164758254E-3</v>
      </c>
      <c r="D23" s="8">
        <v>5.5E-2</v>
      </c>
      <c r="E23" s="8">
        <v>1.1930546830734953E-4</v>
      </c>
      <c r="F23" s="8">
        <v>-1.0092947810190683E-2</v>
      </c>
      <c r="G23" s="12">
        <v>-7.0335882972785149E-4</v>
      </c>
    </row>
    <row r="24" spans="1:7" ht="15.6" x14ac:dyDescent="0.3">
      <c r="A24" s="7">
        <v>43864</v>
      </c>
      <c r="B24" s="8">
        <v>-1.4413810441632464E-2</v>
      </c>
      <c r="C24" s="8">
        <v>-1.8645731108930277E-2</v>
      </c>
      <c r="D24" s="8">
        <v>-5.2161866569449482E-2</v>
      </c>
      <c r="E24" s="8">
        <v>-5.9645618105274242E-5</v>
      </c>
      <c r="F24" s="8">
        <v>-4.2370015865997396E-2</v>
      </c>
      <c r="G24" s="12">
        <v>-3.6010317482286433E-3</v>
      </c>
    </row>
    <row r="25" spans="1:7" ht="15.6" x14ac:dyDescent="0.3">
      <c r="A25" s="7">
        <v>43865</v>
      </c>
      <c r="B25" s="8">
        <v>-8.0775444264943024E-3</v>
      </c>
      <c r="C25" s="8">
        <v>5.0000000000000712E-3</v>
      </c>
      <c r="D25" s="8">
        <v>-4.5847564540447677E-3</v>
      </c>
      <c r="E25" s="8">
        <v>-1.7054542077250289E-3</v>
      </c>
      <c r="F25" s="8">
        <v>1.4938345374545367E-3</v>
      </c>
      <c r="G25" s="12">
        <v>-2.3160884169184451E-2</v>
      </c>
    </row>
    <row r="26" spans="1:7" ht="15.6" x14ac:dyDescent="0.3">
      <c r="A26" s="7">
        <v>43867</v>
      </c>
      <c r="B26" s="8">
        <v>-5.1431510372022121E-3</v>
      </c>
      <c r="C26" s="8">
        <v>3.2338308457710309E-3</v>
      </c>
      <c r="D26" s="8">
        <v>1.9938176197836131E-2</v>
      </c>
      <c r="E26" s="8">
        <v>-1.6259004053642626E-2</v>
      </c>
      <c r="F26" s="8">
        <v>-3.6069752935753555E-3</v>
      </c>
      <c r="G26" s="12">
        <v>1.420720496575183E-2</v>
      </c>
    </row>
    <row r="27" spans="1:7" ht="15.6" x14ac:dyDescent="0.3">
      <c r="A27" s="7">
        <v>43868</v>
      </c>
      <c r="B27" s="8">
        <v>-3.8007161046968306E-3</v>
      </c>
      <c r="C27" s="8">
        <v>-1.8596578229605754E-2</v>
      </c>
      <c r="D27" s="8">
        <v>-2.7538263373238392E-2</v>
      </c>
      <c r="E27" s="8">
        <v>1.2993783451418188E-2</v>
      </c>
      <c r="F27" s="8">
        <v>-2.8497550353837699E-2</v>
      </c>
      <c r="G27" s="12">
        <v>6.0662638094487263E-4</v>
      </c>
    </row>
    <row r="28" spans="1:7" ht="15.6" x14ac:dyDescent="0.3">
      <c r="A28" s="7">
        <v>43871</v>
      </c>
      <c r="B28" s="8">
        <v>-3.8988246826258628E-2</v>
      </c>
      <c r="C28" s="8">
        <v>-1.8443658413339992E-2</v>
      </c>
      <c r="D28" s="8">
        <v>-1.8259307883797989E-2</v>
      </c>
      <c r="E28" s="8">
        <v>-0.06</v>
      </c>
      <c r="F28" s="8">
        <v>-3.4432521782982714E-2</v>
      </c>
      <c r="G28" s="12">
        <v>8.1397575630279082E-3</v>
      </c>
    </row>
    <row r="29" spans="1:7" ht="15.6" x14ac:dyDescent="0.3">
      <c r="A29" s="7">
        <v>43872</v>
      </c>
      <c r="B29" s="8">
        <v>4.4700000000000269E-3</v>
      </c>
      <c r="C29" s="8">
        <v>2.4710424710424731E-2</v>
      </c>
      <c r="D29" s="8">
        <v>-1.5872763924367716E-5</v>
      </c>
      <c r="E29" s="8">
        <v>1.1909541014318212E-2</v>
      </c>
      <c r="F29" s="8">
        <v>1.2737929433611846E-2</v>
      </c>
      <c r="G29" s="12">
        <v>-6.74627874924258E-3</v>
      </c>
    </row>
    <row r="30" spans="1:7" ht="15.6" x14ac:dyDescent="0.3">
      <c r="A30" s="7">
        <v>43873</v>
      </c>
      <c r="B30" s="8">
        <v>1.7531633597817769E-2</v>
      </c>
      <c r="C30" s="8">
        <v>7.2846018588294181E-3</v>
      </c>
      <c r="D30" s="8">
        <v>4.4285714285714248E-2</v>
      </c>
      <c r="E30" s="8">
        <v>-2.1422903993652473E-2</v>
      </c>
      <c r="F30" s="8">
        <v>3.151591553734636E-2</v>
      </c>
      <c r="G30" s="12">
        <v>1.1497501636399427E-3</v>
      </c>
    </row>
    <row r="31" spans="1:7" ht="15.6" x14ac:dyDescent="0.3">
      <c r="A31" s="7">
        <v>43874</v>
      </c>
      <c r="B31" s="8">
        <v>8.2478866624921231E-3</v>
      </c>
      <c r="C31" s="8">
        <v>-4.0149625935162081E-2</v>
      </c>
      <c r="D31" s="8">
        <v>-7.5999392004863964E-4</v>
      </c>
      <c r="E31" s="8">
        <v>3.3783783783783786E-3</v>
      </c>
      <c r="F31" s="8">
        <v>-2.8608727050522813E-3</v>
      </c>
      <c r="G31" s="12">
        <v>-1.8823788183561685E-3</v>
      </c>
    </row>
    <row r="32" spans="1:7" ht="15.6" x14ac:dyDescent="0.3">
      <c r="A32" s="7">
        <v>43875</v>
      </c>
      <c r="B32" s="8">
        <v>-3.4060804844203269E-3</v>
      </c>
      <c r="C32" s="8">
        <v>1.0911925175370086E-2</v>
      </c>
      <c r="D32" s="8">
        <v>-2.6467903863705473E-2</v>
      </c>
      <c r="E32" s="8">
        <v>-1.6835016835016834E-3</v>
      </c>
      <c r="F32" s="8">
        <v>1.5905292479108577E-2</v>
      </c>
      <c r="G32" s="12">
        <v>1.0023365037394164E-2</v>
      </c>
    </row>
    <row r="33" spans="1:7" ht="15.6" x14ac:dyDescent="0.3">
      <c r="A33" s="7">
        <v>43878</v>
      </c>
      <c r="B33" s="8">
        <v>2.4148003894839515E-3</v>
      </c>
      <c r="C33" s="8">
        <v>1.4906193780519286E-2</v>
      </c>
      <c r="D33" s="8">
        <v>2.8242187500000073E-3</v>
      </c>
      <c r="E33" s="8">
        <v>8.4317032040472171E-4</v>
      </c>
      <c r="F33" s="8">
        <v>-1.2009541827753547E-2</v>
      </c>
      <c r="G33" s="12">
        <v>4.8098211460434106E-3</v>
      </c>
    </row>
    <row r="34" spans="1:7" ht="15.6" x14ac:dyDescent="0.3">
      <c r="A34" s="7">
        <v>43879</v>
      </c>
      <c r="B34" s="8">
        <v>6.4012899716360859E-3</v>
      </c>
      <c r="C34" s="8">
        <v>2.5322866548488251E-4</v>
      </c>
      <c r="D34" s="8">
        <v>-9.9835230968787787E-3</v>
      </c>
      <c r="E34" s="8">
        <v>-4.2122999157540015E-4</v>
      </c>
      <c r="F34" s="8">
        <v>-1.5541309355313249E-3</v>
      </c>
      <c r="G34" s="12">
        <v>7.7275199057916478E-3</v>
      </c>
    </row>
    <row r="35" spans="1:7" ht="15.6" x14ac:dyDescent="0.3">
      <c r="A35" s="7">
        <v>43880</v>
      </c>
      <c r="B35" s="8">
        <v>-1.5510535002461164E-2</v>
      </c>
      <c r="C35" s="8">
        <v>3.1139240506329036E-2</v>
      </c>
      <c r="D35" s="8">
        <v>-1.5265974189487368E-3</v>
      </c>
      <c r="E35" s="8">
        <v>2.1070375052675939E-4</v>
      </c>
      <c r="F35" s="8">
        <v>8.8389804597381848E-3</v>
      </c>
      <c r="G35" s="12">
        <v>4.0350657004813465E-3</v>
      </c>
    </row>
    <row r="36" spans="1:7" ht="15.6" x14ac:dyDescent="0.3">
      <c r="A36" s="7">
        <v>43881</v>
      </c>
      <c r="B36" s="8">
        <v>0</v>
      </c>
      <c r="C36" s="8">
        <v>5.6469432850479746E-3</v>
      </c>
      <c r="D36" s="8">
        <v>-1.4863735951956798E-2</v>
      </c>
      <c r="E36" s="8">
        <v>1.7133628256442626E-2</v>
      </c>
      <c r="F36" s="8">
        <v>6.4995178399228637E-2</v>
      </c>
      <c r="G36" s="12">
        <v>4.0273217051372562E-3</v>
      </c>
    </row>
    <row r="37" spans="1:7" ht="15.6" x14ac:dyDescent="0.3">
      <c r="A37" s="7">
        <v>43882</v>
      </c>
      <c r="B37" s="8">
        <v>-8.1666666666667075E-3</v>
      </c>
      <c r="C37" s="8">
        <v>1.0742187499999944E-2</v>
      </c>
      <c r="D37" s="8">
        <v>0</v>
      </c>
      <c r="E37" s="8">
        <v>1.2737314463237833E-2</v>
      </c>
      <c r="F37" s="8">
        <v>-1.0451699694727635E-2</v>
      </c>
      <c r="G37" s="12">
        <v>1.7982444944430815E-2</v>
      </c>
    </row>
    <row r="38" spans="1:7" ht="15.6" x14ac:dyDescent="0.3">
      <c r="A38" s="7">
        <v>43885</v>
      </c>
      <c r="B38" s="8">
        <v>-2.2813763381339693E-2</v>
      </c>
      <c r="C38" s="8">
        <v>-2.1739130434782573E-2</v>
      </c>
      <c r="D38" s="8">
        <v>2.8255999999999948E-2</v>
      </c>
      <c r="E38" s="8">
        <v>2.0893690991513045E-2</v>
      </c>
      <c r="F38" s="8">
        <v>-4.7424836601307155E-2</v>
      </c>
      <c r="G38" s="12">
        <v>1.7234556956533868E-2</v>
      </c>
    </row>
    <row r="39" spans="1:7" ht="15.6" x14ac:dyDescent="0.3">
      <c r="A39" s="7">
        <v>43886</v>
      </c>
      <c r="B39" s="8">
        <v>-5.0475930365470106E-3</v>
      </c>
      <c r="C39" s="8">
        <v>-2.4691358024686447E-4</v>
      </c>
      <c r="D39" s="8">
        <v>-2.0228425606074754E-2</v>
      </c>
      <c r="E39" s="8">
        <v>0</v>
      </c>
      <c r="F39" s="8">
        <v>-1.7016137885607609E-2</v>
      </c>
      <c r="G39" s="12">
        <v>-1.4927388088316208E-2</v>
      </c>
    </row>
    <row r="40" spans="1:7" ht="15.6" x14ac:dyDescent="0.3">
      <c r="A40" s="7">
        <v>43887</v>
      </c>
      <c r="B40" s="8">
        <v>-8.1028873525823778E-3</v>
      </c>
      <c r="C40" s="8">
        <v>-2.4450481600395209E-2</v>
      </c>
      <c r="D40" s="8">
        <v>1.8803798875583699E-2</v>
      </c>
      <c r="E40" s="8">
        <v>-1.0489316239316232E-2</v>
      </c>
      <c r="F40" s="8">
        <v>-4.3500111681929972E-2</v>
      </c>
      <c r="G40" s="12">
        <v>-4.8370044727644177E-3</v>
      </c>
    </row>
    <row r="41" spans="1:7" ht="15.6" x14ac:dyDescent="0.3">
      <c r="A41" s="7">
        <v>43888</v>
      </c>
      <c r="B41" s="8">
        <v>-3.3414306653136973E-2</v>
      </c>
      <c r="C41" s="8">
        <v>1.2658227848101266E-2</v>
      </c>
      <c r="D41" s="8">
        <v>-1.4809041309431021E-2</v>
      </c>
      <c r="E41" s="8">
        <v>-2.1201016646836136E-2</v>
      </c>
      <c r="F41" s="8">
        <v>-1.0712826201179167E-2</v>
      </c>
      <c r="G41" s="12">
        <v>3.2522310086382112E-4</v>
      </c>
    </row>
    <row r="42" spans="1:7" ht="15.6" x14ac:dyDescent="0.3">
      <c r="A42" s="7">
        <v>43889</v>
      </c>
      <c r="B42" s="8">
        <v>4.4505477026181593E-2</v>
      </c>
      <c r="C42" s="8">
        <v>0</v>
      </c>
      <c r="D42" s="8">
        <v>1.9901107594936688E-2</v>
      </c>
      <c r="E42" s="8">
        <v>1.0830117831858497E-2</v>
      </c>
      <c r="F42" s="8">
        <v>2.0624944675577444E-2</v>
      </c>
      <c r="G42" s="12">
        <v>-4.6590573461593142E-2</v>
      </c>
    </row>
    <row r="43" spans="1:7" ht="15.6" x14ac:dyDescent="0.3">
      <c r="A43" s="7">
        <v>43892</v>
      </c>
      <c r="B43" s="8">
        <v>2.5086294416243691E-2</v>
      </c>
      <c r="C43" s="8">
        <v>2.5000000000000001E-2</v>
      </c>
      <c r="D43" s="8">
        <v>1.1841089706047837E-2</v>
      </c>
      <c r="E43" s="8">
        <v>-5.3570415249834585E-3</v>
      </c>
      <c r="F43" s="8">
        <v>2.8592078635443895E-2</v>
      </c>
      <c r="G43" s="12">
        <v>1.8360671600173514E-2</v>
      </c>
    </row>
    <row r="44" spans="1:7" ht="15.6" x14ac:dyDescent="0.3">
      <c r="A44" s="7">
        <v>43893</v>
      </c>
      <c r="B44" s="8">
        <v>-6.2889344465242719E-3</v>
      </c>
      <c r="C44" s="8">
        <v>-1.2195121951219513E-2</v>
      </c>
      <c r="D44" s="8">
        <v>5.9796691249748752E-4</v>
      </c>
      <c r="E44" s="8">
        <v>1.9946130088703846E-3</v>
      </c>
      <c r="F44" s="8">
        <v>5.9023581326057373E-4</v>
      </c>
      <c r="G44" s="12">
        <v>3.2281220823991826E-2</v>
      </c>
    </row>
    <row r="45" spans="1:7" ht="15.6" x14ac:dyDescent="0.3">
      <c r="A45" s="7">
        <v>43894</v>
      </c>
      <c r="B45" s="8">
        <v>-3.3487482060277603E-3</v>
      </c>
      <c r="C45" s="8">
        <v>1.8950617283950574E-2</v>
      </c>
      <c r="D45" s="8">
        <v>-3.9993870671161712E-3</v>
      </c>
      <c r="E45" s="8">
        <v>2.0902840662101493E-3</v>
      </c>
      <c r="F45" s="8">
        <v>3.1264044943820214E-2</v>
      </c>
      <c r="G45" s="12">
        <v>-1.9072884913517074E-3</v>
      </c>
    </row>
    <row r="46" spans="1:7" ht="15.6" x14ac:dyDescent="0.3">
      <c r="A46" s="7">
        <v>43895</v>
      </c>
      <c r="B46" s="8">
        <v>1.5700000000000501E-3</v>
      </c>
      <c r="C46" s="8">
        <v>3.6954019506876697E-3</v>
      </c>
      <c r="D46" s="8">
        <v>1.5384852074633311E-5</v>
      </c>
      <c r="E46" s="8">
        <v>-3.4769040475009024E-3</v>
      </c>
      <c r="F46" s="8">
        <v>3.7044098820581636E-3</v>
      </c>
      <c r="G46" s="12">
        <v>1.5416518922981449E-2</v>
      </c>
    </row>
    <row r="47" spans="1:7" ht="15.6" x14ac:dyDescent="0.3">
      <c r="A47" s="7">
        <v>43896</v>
      </c>
      <c r="B47" s="8">
        <v>-1.5605499365995382E-2</v>
      </c>
      <c r="C47" s="8">
        <v>1.7624336069531552E-2</v>
      </c>
      <c r="D47" s="8">
        <v>3.0769230769230769E-3</v>
      </c>
      <c r="E47" s="8">
        <v>1.3157894736842105E-2</v>
      </c>
      <c r="F47" s="8">
        <v>-4.1955005563244691E-2</v>
      </c>
      <c r="G47" s="12">
        <v>2.6404370796918597E-3</v>
      </c>
    </row>
    <row r="48" spans="1:7" ht="15.6" x14ac:dyDescent="0.3">
      <c r="A48" s="7">
        <v>43899</v>
      </c>
      <c r="B48" s="8">
        <v>9.392052254701088E-3</v>
      </c>
      <c r="C48" s="8">
        <v>6.1209964412811346E-2</v>
      </c>
      <c r="D48" s="8">
        <v>-3.9877300613496931E-2</v>
      </c>
      <c r="E48" s="8">
        <v>-6.4480519480519485E-2</v>
      </c>
      <c r="F48" s="8">
        <v>-3.7362263830269381E-2</v>
      </c>
      <c r="G48" s="12">
        <v>1.8885354304913143E-3</v>
      </c>
    </row>
    <row r="49" spans="1:7" ht="15.6" x14ac:dyDescent="0.3">
      <c r="A49" s="7">
        <v>43900</v>
      </c>
      <c r="B49" s="8">
        <v>1.1897106109324675E-2</v>
      </c>
      <c r="C49" s="8">
        <v>6.0362173038230075E-3</v>
      </c>
      <c r="D49" s="8">
        <v>2.2364217252396165E-2</v>
      </c>
      <c r="E49" s="8">
        <v>3.4462414104254879E-2</v>
      </c>
      <c r="F49" s="8">
        <v>2.5129472693032076E-2</v>
      </c>
      <c r="G49" s="12">
        <v>2.4066509762484126E-3</v>
      </c>
    </row>
    <row r="50" spans="1:7" ht="15.6" x14ac:dyDescent="0.3">
      <c r="A50" s="7">
        <v>43901</v>
      </c>
      <c r="B50" s="8">
        <v>-8.241976485541064E-4</v>
      </c>
      <c r="C50" s="8">
        <v>-1.1999999999999981E-2</v>
      </c>
      <c r="D50" s="8">
        <v>1.5218750000000014E-2</v>
      </c>
      <c r="E50" s="8">
        <v>-1.665716106954742E-2</v>
      </c>
      <c r="F50" s="8">
        <v>-1.3404902692462299E-2</v>
      </c>
      <c r="G50" s="12">
        <v>-1.0668405420007528E-2</v>
      </c>
    </row>
    <row r="51" spans="1:7" ht="15.6" x14ac:dyDescent="0.3">
      <c r="A51" s="7">
        <v>43902</v>
      </c>
      <c r="B51" s="8">
        <v>6.9876069607735902E-2</v>
      </c>
      <c r="C51" s="8">
        <v>-3.1713900134952851E-2</v>
      </c>
      <c r="D51" s="8">
        <v>-4.1308831224797657E-2</v>
      </c>
      <c r="E51" s="8">
        <v>0</v>
      </c>
      <c r="F51" s="8">
        <v>-6.8255215152308576E-2</v>
      </c>
      <c r="G51" s="12">
        <v>-1.6709715075144245E-2</v>
      </c>
    </row>
    <row r="52" spans="1:7" ht="15.6" x14ac:dyDescent="0.3">
      <c r="A52" s="7">
        <v>43903</v>
      </c>
      <c r="B52" s="8">
        <v>-2.1727417976442495E-2</v>
      </c>
      <c r="C52" s="8">
        <v>-5.0174216027874488E-2</v>
      </c>
      <c r="D52" s="8">
        <v>3.54792101460909E-2</v>
      </c>
      <c r="E52" s="8">
        <v>-5.6464406953139661E-3</v>
      </c>
      <c r="F52" s="8">
        <v>-2.7697111631537874E-2</v>
      </c>
      <c r="G52" s="12">
        <v>-4.2770826859699108E-2</v>
      </c>
    </row>
    <row r="53" spans="1:7" ht="15.6" x14ac:dyDescent="0.3">
      <c r="A53" s="7">
        <v>43906</v>
      </c>
      <c r="B53" s="8">
        <v>-7.4995489635657636E-2</v>
      </c>
      <c r="C53" s="8">
        <v>-7.4834922964049949E-2</v>
      </c>
      <c r="D53" s="8">
        <v>-3.0441860465116266E-2</v>
      </c>
      <c r="E53" s="8">
        <v>-1.1357008063132612E-2</v>
      </c>
      <c r="F53" s="8">
        <v>-7.492452951377733E-2</v>
      </c>
      <c r="G53" s="12">
        <v>-3.8340256533285259E-2</v>
      </c>
    </row>
    <row r="54" spans="1:7" ht="15.6" x14ac:dyDescent="0.3">
      <c r="A54" s="7">
        <v>43907</v>
      </c>
      <c r="B54" s="8">
        <v>-4.4233434276035551E-2</v>
      </c>
      <c r="C54" s="8">
        <v>-6.3706053396774959E-2</v>
      </c>
      <c r="D54" s="8">
        <v>-1.0002158739296243E-2</v>
      </c>
      <c r="E54" s="8">
        <v>-1.9469702228083571E-2</v>
      </c>
      <c r="F54" s="8">
        <v>-2.8293699010588556E-2</v>
      </c>
      <c r="G54" s="12">
        <v>4.2880432642112956E-2</v>
      </c>
    </row>
    <row r="55" spans="1:7" ht="15.6" x14ac:dyDescent="0.3">
      <c r="A55" s="7">
        <v>43908</v>
      </c>
      <c r="B55" s="8">
        <v>-6.9329581337400331E-2</v>
      </c>
      <c r="C55" s="8">
        <v>-7.4816487859966072E-2</v>
      </c>
      <c r="D55" s="8">
        <v>-7.5269338243607242E-3</v>
      </c>
      <c r="E55" s="8">
        <v>-1.052395615804807E-2</v>
      </c>
      <c r="F55" s="8">
        <v>-7.4991068238656505E-2</v>
      </c>
      <c r="G55" s="12">
        <v>-3.2947128298955596E-2</v>
      </c>
    </row>
    <row r="56" spans="1:7" ht="15.6" x14ac:dyDescent="0.3">
      <c r="A56" s="7">
        <v>43909</v>
      </c>
      <c r="B56" s="8">
        <v>-5.0039814889614675E-2</v>
      </c>
      <c r="C56" s="8">
        <v>-6.1641745498932039E-2</v>
      </c>
      <c r="D56" s="8">
        <v>3.9059321344291271E-3</v>
      </c>
      <c r="E56" s="8">
        <v>-4.1339263357458876E-2</v>
      </c>
      <c r="F56" s="8">
        <v>-6.9406357421497922E-2</v>
      </c>
      <c r="G56" s="12">
        <v>4.25900839828684E-3</v>
      </c>
    </row>
    <row r="57" spans="1:7" ht="15.6" x14ac:dyDescent="0.3">
      <c r="A57" s="7">
        <v>43910</v>
      </c>
      <c r="B57" s="8">
        <v>1.6218186235801523E-2</v>
      </c>
      <c r="C57" s="8">
        <v>-6.0162601626016304E-2</v>
      </c>
      <c r="D57" s="8">
        <v>-5.3238226473210713E-2</v>
      </c>
      <c r="E57" s="8">
        <v>2.1560945273631931E-2</v>
      </c>
      <c r="F57" s="8">
        <v>3.5319996679671249E-2</v>
      </c>
      <c r="G57" s="12">
        <v>2.0665715402176572E-3</v>
      </c>
    </row>
    <row r="58" spans="1:7" ht="15.6" x14ac:dyDescent="0.3">
      <c r="A58" s="7">
        <v>43914</v>
      </c>
      <c r="B58" s="8">
        <v>-7.4991034070531995E-2</v>
      </c>
      <c r="C58" s="8">
        <v>-7.4740484429065751E-2</v>
      </c>
      <c r="D58" s="8">
        <v>-2.7122823239328148E-2</v>
      </c>
      <c r="E58" s="8">
        <v>-1.0552941248090043E-2</v>
      </c>
      <c r="F58" s="8">
        <v>-7.496492283022646E-2</v>
      </c>
      <c r="G58" s="12">
        <v>0.11731702446965944</v>
      </c>
    </row>
    <row r="59" spans="1:7" ht="15.6" x14ac:dyDescent="0.3">
      <c r="A59" s="7">
        <v>43915</v>
      </c>
      <c r="B59" s="8">
        <v>-3.9029685823952769E-2</v>
      </c>
      <c r="C59" s="8">
        <v>-7.4794315632011971E-2</v>
      </c>
      <c r="D59" s="8">
        <v>6.0703662636182855E-2</v>
      </c>
      <c r="E59" s="8">
        <v>5.3327467875852836E-3</v>
      </c>
      <c r="F59" s="8">
        <v>-2.8645720476706452E-2</v>
      </c>
      <c r="G59" s="12">
        <v>-1.3689826361624035E-2</v>
      </c>
    </row>
    <row r="60" spans="1:7" ht="15.6" x14ac:dyDescent="0.3">
      <c r="A60" s="7">
        <v>43916</v>
      </c>
      <c r="B60" s="8">
        <v>-3.3984695455707051E-2</v>
      </c>
      <c r="C60" s="8">
        <v>-6.1438965238480178E-2</v>
      </c>
      <c r="D60" s="8">
        <v>3.5459463047157608E-2</v>
      </c>
      <c r="E60" s="8">
        <v>-2.6522297242506389E-3</v>
      </c>
      <c r="F60" s="8">
        <v>-2.5028999732310098E-2</v>
      </c>
      <c r="G60" s="12">
        <v>2.1761004159484093E-2</v>
      </c>
    </row>
    <row r="61" spans="1:7" ht="15.6" x14ac:dyDescent="0.3">
      <c r="A61" s="7">
        <v>43917</v>
      </c>
      <c r="B61" s="8">
        <v>5.1371293331477861E-3</v>
      </c>
      <c r="C61" s="8">
        <v>3.5745047372954433E-2</v>
      </c>
      <c r="D61" s="8">
        <v>1.7419034341297702E-2</v>
      </c>
      <c r="E61" s="8">
        <v>-3.5457103373512464E-3</v>
      </c>
      <c r="F61" s="8">
        <v>2.530545005262436E-2</v>
      </c>
      <c r="G61" s="12">
        <v>7.1875679206150891E-3</v>
      </c>
    </row>
    <row r="62" spans="1:7" ht="15.6" x14ac:dyDescent="0.3">
      <c r="A62" s="7">
        <v>43920</v>
      </c>
      <c r="B62" s="8">
        <v>-2.9931162481474829E-2</v>
      </c>
      <c r="C62" s="8">
        <v>1.2058212058212022E-2</v>
      </c>
      <c r="D62" s="8">
        <v>-2.2444479445581981E-2</v>
      </c>
      <c r="E62" s="8">
        <v>-7.6979486249200407E-3</v>
      </c>
      <c r="F62" s="8">
        <v>-1.7763099169865168E-2</v>
      </c>
      <c r="G62" s="12">
        <v>-1.255676191635197E-2</v>
      </c>
    </row>
    <row r="63" spans="1:7" ht="15.6" x14ac:dyDescent="0.3">
      <c r="A63" s="7">
        <v>43921</v>
      </c>
      <c r="B63" s="8">
        <v>4.1620263285644901E-2</v>
      </c>
      <c r="C63" s="8">
        <v>6.3270336894001605E-2</v>
      </c>
      <c r="D63" s="8">
        <v>4.8658664303552436E-3</v>
      </c>
      <c r="E63" s="8">
        <v>-2.1036447445535729E-3</v>
      </c>
      <c r="F63" s="8">
        <v>3.7395492548164252E-2</v>
      </c>
      <c r="G63" s="12">
        <v>1.0274762650064728E-3</v>
      </c>
    </row>
    <row r="64" spans="1:7" ht="15.6" x14ac:dyDescent="0.3">
      <c r="A64" s="7">
        <v>43922</v>
      </c>
      <c r="B64" s="8">
        <v>7.4993488958644661E-2</v>
      </c>
      <c r="C64" s="8">
        <v>6.2596599690881036E-2</v>
      </c>
      <c r="D64" s="8">
        <v>-3.7952763480686838E-2</v>
      </c>
      <c r="E64" s="8">
        <v>-1.4925373134328358E-2</v>
      </c>
      <c r="F64" s="8">
        <v>-2.461565415443916E-2</v>
      </c>
      <c r="G64" s="12">
        <v>-5.0854305407640032E-3</v>
      </c>
    </row>
    <row r="65" spans="1:7" ht="15.6" x14ac:dyDescent="0.3">
      <c r="A65" s="7">
        <v>43923</v>
      </c>
      <c r="B65" s="8">
        <v>6.8218912577782597E-3</v>
      </c>
      <c r="C65" s="8">
        <v>7.4909090909090856E-2</v>
      </c>
      <c r="D65" s="8">
        <v>-3.3333333333333335E-3</v>
      </c>
      <c r="E65" s="8">
        <v>-1.5151515151515152E-3</v>
      </c>
      <c r="F65" s="8">
        <v>7.2252907629440047E-2</v>
      </c>
      <c r="G65" s="12">
        <v>3.1962592060105051E-2</v>
      </c>
    </row>
    <row r="66" spans="1:7" ht="15.6" x14ac:dyDescent="0.3">
      <c r="A66" s="7">
        <v>43924</v>
      </c>
      <c r="B66" s="8">
        <v>-1.224686229562187E-2</v>
      </c>
      <c r="C66" s="8">
        <v>7.4763193504736161E-2</v>
      </c>
      <c r="D66" s="8">
        <v>-1.617056856187284E-2</v>
      </c>
      <c r="E66" s="8">
        <v>7.5872534142640367E-4</v>
      </c>
      <c r="F66" s="8">
        <v>2.4960214423318569E-2</v>
      </c>
      <c r="G66" s="12">
        <v>5.2236627838366523E-3</v>
      </c>
    </row>
    <row r="67" spans="1:7" ht="15.6" x14ac:dyDescent="0.3">
      <c r="A67" s="7">
        <v>43927</v>
      </c>
      <c r="B67" s="8">
        <v>-3.8939891270899585E-2</v>
      </c>
      <c r="C67" s="8">
        <v>-7.1451054453887303E-2</v>
      </c>
      <c r="D67" s="8">
        <v>-1.4158720446008261E-2</v>
      </c>
      <c r="E67" s="8">
        <v>-5.0543340914829869E-4</v>
      </c>
      <c r="F67" s="8">
        <v>-5.7326142028274907E-2</v>
      </c>
      <c r="G67" s="12">
        <v>2.6504284827251173E-2</v>
      </c>
    </row>
    <row r="68" spans="1:7" ht="15.6" x14ac:dyDescent="0.3">
      <c r="A68" s="7">
        <v>43928</v>
      </c>
      <c r="B68" s="8">
        <v>-4.469348275631925E-3</v>
      </c>
      <c r="C68" s="8">
        <v>1.7288135593220393E-2</v>
      </c>
      <c r="D68" s="8">
        <v>-2.5862068965517241E-2</v>
      </c>
      <c r="E68" s="8">
        <v>8.4281500210719079E-5</v>
      </c>
      <c r="F68" s="8">
        <v>2.6613497464349122E-2</v>
      </c>
      <c r="G68" s="12">
        <v>-4.5845728101028549E-3</v>
      </c>
    </row>
    <row r="69" spans="1:7" ht="15.6" x14ac:dyDescent="0.3">
      <c r="A69" s="7">
        <v>43929</v>
      </c>
      <c r="B69" s="8">
        <v>3.7925489145000362E-3</v>
      </c>
      <c r="C69" s="8">
        <v>-3.3322225924696975E-4</v>
      </c>
      <c r="D69" s="8">
        <v>0</v>
      </c>
      <c r="E69" s="8">
        <v>-3.370975897522946E-4</v>
      </c>
      <c r="F69" s="8">
        <v>2.5881359510238528E-2</v>
      </c>
      <c r="G69" s="12">
        <v>3.3644742288400325E-3</v>
      </c>
    </row>
    <row r="70" spans="1:7" ht="15.6" x14ac:dyDescent="0.3">
      <c r="A70" s="7">
        <v>43930</v>
      </c>
      <c r="B70" s="8">
        <v>1.0680480087580848E-3</v>
      </c>
      <c r="C70" s="8">
        <v>3.6666666666666715E-2</v>
      </c>
      <c r="D70" s="8">
        <v>-4.4247787610619468E-3</v>
      </c>
      <c r="E70" s="8">
        <v>-2.1460686786938708E-2</v>
      </c>
      <c r="F70" s="8">
        <v>7.4985595522265205E-2</v>
      </c>
      <c r="G70" s="12">
        <v>4.2512264753161867E-2</v>
      </c>
    </row>
    <row r="71" spans="1:7" ht="15.6" x14ac:dyDescent="0.3">
      <c r="A71" s="7">
        <v>43931</v>
      </c>
      <c r="B71" s="8">
        <v>-1.6003627488898088E-3</v>
      </c>
      <c r="C71" s="8">
        <v>1.9292604501607649E-2</v>
      </c>
      <c r="D71" s="8">
        <v>2.2222222222222223E-2</v>
      </c>
      <c r="E71" s="8">
        <v>-3.0325394933706291E-2</v>
      </c>
      <c r="F71" s="8">
        <v>4.8889739663093568E-2</v>
      </c>
      <c r="G71" s="12">
        <v>-8.3853048341127438E-3</v>
      </c>
    </row>
    <row r="72" spans="1:7" ht="15.6" x14ac:dyDescent="0.3">
      <c r="A72" s="7">
        <v>43934</v>
      </c>
      <c r="B72" s="8">
        <v>-1.4359563469270534E-2</v>
      </c>
      <c r="C72" s="8">
        <v>-3.7854889589905343E-2</v>
      </c>
      <c r="D72" s="8">
        <v>8.6086956521739914E-3</v>
      </c>
      <c r="E72" s="8">
        <v>-1.4316048841596461E-2</v>
      </c>
      <c r="F72" s="8">
        <v>-6.7051136985801479E-2</v>
      </c>
      <c r="G72" s="12">
        <v>7.3829306870277266E-3</v>
      </c>
    </row>
    <row r="73" spans="1:7" ht="15.6" x14ac:dyDescent="0.3">
      <c r="A73" s="7">
        <v>43935</v>
      </c>
      <c r="B73" s="8">
        <v>-4.5671382880685266E-3</v>
      </c>
      <c r="C73" s="8">
        <v>3.3442622950819657E-2</v>
      </c>
      <c r="D73" s="8">
        <v>-1.0259505129752643E-2</v>
      </c>
      <c r="E73" s="8">
        <v>-5.7353776263486658E-2</v>
      </c>
      <c r="F73" s="8">
        <v>3.6150234741783964E-2</v>
      </c>
      <c r="G73" s="12">
        <v>9.2462455480119814E-3</v>
      </c>
    </row>
    <row r="74" spans="1:7" ht="15.6" x14ac:dyDescent="0.3">
      <c r="A74" s="7">
        <v>43936</v>
      </c>
      <c r="B74" s="8">
        <v>2.4369988155368391E-3</v>
      </c>
      <c r="C74" s="8">
        <v>2.1890862944162478E-2</v>
      </c>
      <c r="D74" s="8">
        <v>-2.4390243902439025E-2</v>
      </c>
      <c r="E74" s="8">
        <v>-4.3025817555937963E-2</v>
      </c>
      <c r="F74" s="8">
        <v>3.4398127171122242E-2</v>
      </c>
      <c r="G74" s="12">
        <v>-1.9156293444462163E-2</v>
      </c>
    </row>
    <row r="75" spans="1:7" ht="15.6" x14ac:dyDescent="0.3">
      <c r="A75" s="7">
        <v>43937</v>
      </c>
      <c r="B75" s="8">
        <v>-1.7655846801574828E-3</v>
      </c>
      <c r="C75" s="8">
        <v>-3.7565973300217347E-2</v>
      </c>
      <c r="D75" s="8">
        <v>3.5714285714285713E-3</v>
      </c>
      <c r="E75" s="8">
        <v>7.1906216164689266E-3</v>
      </c>
      <c r="F75" s="8">
        <v>5.4389487132688576E-2</v>
      </c>
      <c r="G75" s="12">
        <v>-2.4368706488015991E-3</v>
      </c>
    </row>
    <row r="76" spans="1:7" ht="15.6" x14ac:dyDescent="0.3">
      <c r="A76" s="7">
        <v>43938</v>
      </c>
      <c r="B76" s="8">
        <v>7.4993197278911572E-2</v>
      </c>
      <c r="C76" s="8">
        <v>7.483870967741936E-2</v>
      </c>
      <c r="D76" s="8">
        <v>1.4234875444839857E-2</v>
      </c>
      <c r="E76" s="8">
        <v>3.5714285714285713E-3</v>
      </c>
      <c r="F76" s="8">
        <v>7.4987017483122614E-2</v>
      </c>
      <c r="G76" s="12">
        <v>-1.6658871502535848E-2</v>
      </c>
    </row>
    <row r="77" spans="1:7" ht="15.6" x14ac:dyDescent="0.3">
      <c r="A77" s="7">
        <v>43941</v>
      </c>
      <c r="B77" s="8">
        <v>3.7196881486356484E-2</v>
      </c>
      <c r="C77" s="8">
        <v>7.4429771908763417E-2</v>
      </c>
      <c r="D77" s="8">
        <v>-6.1403508771929825E-3</v>
      </c>
      <c r="E77" s="8">
        <v>1.4213523131672618E-2</v>
      </c>
      <c r="F77" s="8">
        <v>5.8162378023252082E-2</v>
      </c>
      <c r="G77" s="12">
        <v>-2.4157833266452135E-2</v>
      </c>
    </row>
    <row r="78" spans="1:7" ht="15.6" x14ac:dyDescent="0.3">
      <c r="A78" s="7">
        <v>43942</v>
      </c>
      <c r="B78" s="8">
        <v>7.0896023233396289E-3</v>
      </c>
      <c r="C78" s="8">
        <v>-2.234636871508372E-2</v>
      </c>
      <c r="D78" s="8">
        <v>6.1782877316857903E-3</v>
      </c>
      <c r="E78" s="8">
        <v>-1.5200320006737041E-2</v>
      </c>
      <c r="F78" s="8">
        <v>-4.8969778129470051E-2</v>
      </c>
      <c r="G78" s="12">
        <v>-3.3184241877430715E-3</v>
      </c>
    </row>
    <row r="79" spans="1:7" ht="15.6" x14ac:dyDescent="0.3">
      <c r="A79" s="7">
        <v>43943</v>
      </c>
      <c r="B79" s="8">
        <v>2.1785489264769912E-2</v>
      </c>
      <c r="C79" s="8">
        <v>2.4285714285714327E-2</v>
      </c>
      <c r="D79" s="8">
        <v>-2.456140350877193E-2</v>
      </c>
      <c r="E79" s="8">
        <v>2.8610927022540279E-3</v>
      </c>
      <c r="F79" s="8">
        <v>-7.7124935995904536E-3</v>
      </c>
      <c r="G79" s="12">
        <v>1.9348496792048513E-2</v>
      </c>
    </row>
    <row r="80" spans="1:7" ht="15.6" x14ac:dyDescent="0.3">
      <c r="A80" s="7">
        <v>43944</v>
      </c>
      <c r="B80" s="8">
        <v>3.6594331791770442E-2</v>
      </c>
      <c r="C80" s="8">
        <v>3.5425383542538241E-2</v>
      </c>
      <c r="D80" s="8">
        <v>7.3920863309352765E-3</v>
      </c>
      <c r="E80" s="8">
        <v>9.0064484038867732E-3</v>
      </c>
      <c r="F80" s="8">
        <v>-3.1992775824813802E-2</v>
      </c>
      <c r="G80" s="12">
        <v>-5.4199660772045197E-3</v>
      </c>
    </row>
    <row r="81" spans="1:7" ht="15.6" x14ac:dyDescent="0.3">
      <c r="A81" s="7">
        <v>43945</v>
      </c>
      <c r="B81" s="8">
        <v>2.8690399926786906E-2</v>
      </c>
      <c r="C81" s="8">
        <v>1.1045258620689755E-2</v>
      </c>
      <c r="D81" s="8">
        <v>1.3729446001678136E-2</v>
      </c>
      <c r="E81" s="8">
        <v>-3.6399647887324265E-3</v>
      </c>
      <c r="F81" s="8">
        <v>1.1927369648509215E-2</v>
      </c>
      <c r="G81" s="12">
        <v>-8.4505621025478626E-3</v>
      </c>
    </row>
    <row r="82" spans="1:7" ht="15.6" x14ac:dyDescent="0.3">
      <c r="A82" s="7">
        <v>43948</v>
      </c>
      <c r="B82" s="8">
        <v>-1.0230861616476185E-2</v>
      </c>
      <c r="C82" s="8">
        <v>-6.7412736477484705E-2</v>
      </c>
      <c r="D82" s="8">
        <v>1.0514265586474159E-2</v>
      </c>
      <c r="E82" s="8">
        <v>-1.9671073847146052E-2</v>
      </c>
      <c r="F82" s="8">
        <v>-3.7072399828795281E-2</v>
      </c>
      <c r="G82" s="12">
        <v>-1.9374147891678575E-4</v>
      </c>
    </row>
    <row r="83" spans="1:7" ht="15.6" x14ac:dyDescent="0.3">
      <c r="A83" s="7">
        <v>43949</v>
      </c>
      <c r="B83" s="8">
        <v>1.0145611433194111E-2</v>
      </c>
      <c r="C83" s="8">
        <v>4.1428571428571509E-2</v>
      </c>
      <c r="D83" s="8">
        <v>2.652630845112158E-2</v>
      </c>
      <c r="E83" s="8">
        <v>4.1816870944484497E-2</v>
      </c>
      <c r="F83" s="8">
        <v>2.7524190515266365E-2</v>
      </c>
      <c r="G83" s="12">
        <v>-1.4400127567023204E-3</v>
      </c>
    </row>
    <row r="84" spans="1:7" ht="15.6" x14ac:dyDescent="0.3">
      <c r="A84" s="7">
        <v>43950</v>
      </c>
      <c r="B84" s="8">
        <v>5.8616125551959044E-3</v>
      </c>
      <c r="C84" s="8">
        <v>4.389574759945114E-2</v>
      </c>
      <c r="D84" s="8">
        <v>-3.9729027657515945E-3</v>
      </c>
      <c r="E84" s="8">
        <v>-1.3897923875432514E-2</v>
      </c>
      <c r="F84" s="8">
        <v>3.1944629309197468E-2</v>
      </c>
      <c r="G84" s="12">
        <v>-2.909904192720201E-3</v>
      </c>
    </row>
    <row r="85" spans="1:7" ht="15.6" x14ac:dyDescent="0.3">
      <c r="A85" s="7">
        <v>43951</v>
      </c>
      <c r="B85" s="8">
        <v>7.3655925868589253E-2</v>
      </c>
      <c r="C85" s="8">
        <v>5.019710906701718E-2</v>
      </c>
      <c r="D85" s="8">
        <v>1.4216312963436516E-2</v>
      </c>
      <c r="E85" s="8">
        <v>5.7898088836709358E-5</v>
      </c>
      <c r="F85" s="8">
        <v>9.0287630594608898E-3</v>
      </c>
      <c r="G85" s="12">
        <v>-9.1181576252325619E-3</v>
      </c>
    </row>
    <row r="86" spans="1:7" ht="15.6" x14ac:dyDescent="0.3">
      <c r="A86" s="7">
        <v>43955</v>
      </c>
      <c r="B86" s="8">
        <v>3.1773005819043111E-2</v>
      </c>
      <c r="C86" s="8">
        <v>-4.8798798798798872E-2</v>
      </c>
      <c r="D86" s="8">
        <v>5.7143817543157331E-4</v>
      </c>
      <c r="E86" s="8">
        <v>0</v>
      </c>
      <c r="F86" s="8">
        <v>-2.4223443691678514E-2</v>
      </c>
      <c r="G86" s="12">
        <v>5.2974099197674752E-3</v>
      </c>
    </row>
    <row r="87" spans="1:7" ht="15.6" x14ac:dyDescent="0.3">
      <c r="A87" s="7">
        <v>43956</v>
      </c>
      <c r="B87" s="8">
        <v>3.7332800958275198E-3</v>
      </c>
      <c r="C87" s="8">
        <v>-5.3406998158379404E-2</v>
      </c>
      <c r="D87" s="8">
        <v>-1.4949691767590853E-3</v>
      </c>
      <c r="E87" s="8">
        <v>2.2654385964912298E-2</v>
      </c>
      <c r="F87" s="8">
        <v>-2.6200301303459778E-4</v>
      </c>
      <c r="G87" s="12">
        <v>-1.2403215465426123E-2</v>
      </c>
    </row>
    <row r="88" spans="1:7" ht="15.6" x14ac:dyDescent="0.3">
      <c r="A88" s="7">
        <v>43957</v>
      </c>
      <c r="B88" s="8">
        <v>-1.9591463293353955E-3</v>
      </c>
      <c r="C88" s="8">
        <v>-5.5030572540300082E-2</v>
      </c>
      <c r="D88" s="8">
        <v>9.4206311822882943E-4</v>
      </c>
      <c r="E88" s="8">
        <v>1.4750057041102113E-2</v>
      </c>
      <c r="F88" s="8">
        <v>1.6313961868571113E-2</v>
      </c>
      <c r="G88" s="12">
        <v>-4.0340920214678409E-3</v>
      </c>
    </row>
    <row r="89" spans="1:7" ht="15.6" x14ac:dyDescent="0.3">
      <c r="A89" s="7">
        <v>43958</v>
      </c>
      <c r="B89" s="8">
        <v>-1.3521727433064011E-2</v>
      </c>
      <c r="C89" s="8">
        <v>-1.1764705882352691E-3</v>
      </c>
      <c r="D89" s="8">
        <v>0</v>
      </c>
      <c r="E89" s="8">
        <v>-1.3120635119211592E-2</v>
      </c>
      <c r="F89" s="8">
        <v>2.1628416709644081E-2</v>
      </c>
      <c r="G89" s="12">
        <v>2.2325198163132387E-2</v>
      </c>
    </row>
    <row r="90" spans="1:7" ht="15.6" x14ac:dyDescent="0.3">
      <c r="A90" s="7">
        <v>43959</v>
      </c>
      <c r="B90" s="8">
        <v>-3.049494949494955E-2</v>
      </c>
      <c r="C90" s="8">
        <v>-1.177856301531188E-3</v>
      </c>
      <c r="D90" s="8">
        <v>2.1008403361344539E-4</v>
      </c>
      <c r="E90" s="8">
        <v>4.4967880085653104E-2</v>
      </c>
      <c r="F90" s="8">
        <v>1.4260924436031042E-2</v>
      </c>
      <c r="G90" s="12">
        <v>-1.9225385695192108E-3</v>
      </c>
    </row>
    <row r="91" spans="1:7" ht="15.6" x14ac:dyDescent="0.3">
      <c r="A91" s="7">
        <v>43962</v>
      </c>
      <c r="B91" s="8">
        <v>-3.9695356372614846E-3</v>
      </c>
      <c r="C91" s="8">
        <v>-2.7122641509434012E-2</v>
      </c>
      <c r="D91" s="8">
        <v>-2.1003990758244065E-4</v>
      </c>
      <c r="E91" s="8">
        <v>-1.5038797814207652E-2</v>
      </c>
      <c r="F91" s="8">
        <v>-2.7996391576197905E-3</v>
      </c>
      <c r="G91" s="12">
        <v>-1.3804028102979544E-2</v>
      </c>
    </row>
    <row r="92" spans="1:7" ht="15.6" x14ac:dyDescent="0.3">
      <c r="A92" s="7">
        <v>43963</v>
      </c>
      <c r="B92" s="8">
        <v>-5.7531380753138078E-3</v>
      </c>
      <c r="C92" s="8">
        <v>2.0606060606060597E-2</v>
      </c>
      <c r="D92" s="8">
        <v>8.4033613445378156E-4</v>
      </c>
      <c r="E92" s="8">
        <v>2.122077427809145E-2</v>
      </c>
      <c r="F92" s="8">
        <v>1.0356552391053415E-2</v>
      </c>
      <c r="G92" s="12">
        <v>7.5780990023039743E-3</v>
      </c>
    </row>
    <row r="93" spans="1:7" ht="15.6" x14ac:dyDescent="0.3">
      <c r="A93" s="7">
        <v>43964</v>
      </c>
      <c r="B93" s="8">
        <v>-1.8716465018411323E-2</v>
      </c>
      <c r="C93" s="8">
        <v>6.2351543942992915E-2</v>
      </c>
      <c r="D93" s="8">
        <v>1.6792611251049538E-3</v>
      </c>
      <c r="E93" s="8">
        <v>-7.9001308720621048E-3</v>
      </c>
      <c r="F93" s="8">
        <v>-2.957794312883999E-2</v>
      </c>
      <c r="G93" s="12">
        <v>6.5191547386064183E-3</v>
      </c>
    </row>
    <row r="94" spans="1:7" ht="15.6" x14ac:dyDescent="0.3">
      <c r="A94" s="7">
        <v>43965</v>
      </c>
      <c r="B94" s="8">
        <v>-3.4973357206420003E-2</v>
      </c>
      <c r="C94" s="8">
        <v>-2.1799888205701539E-2</v>
      </c>
      <c r="D94" s="8">
        <v>5.0293378038558257E-3</v>
      </c>
      <c r="E94" s="8">
        <v>4.2746443819827874E-2</v>
      </c>
      <c r="F94" s="8">
        <v>-1.2980815118831675E-2</v>
      </c>
      <c r="G94" s="12">
        <v>1.7929947002785499E-2</v>
      </c>
    </row>
    <row r="95" spans="1:7" ht="15.6" x14ac:dyDescent="0.3">
      <c r="A95" s="7">
        <v>43966</v>
      </c>
      <c r="B95" s="8">
        <v>3.6885200368851293E-3</v>
      </c>
      <c r="C95" s="8">
        <v>2.5714285714285672E-2</v>
      </c>
      <c r="D95" s="8">
        <v>-5.8381984987489572E-3</v>
      </c>
      <c r="E95" s="8">
        <v>5.3958251280031511E-2</v>
      </c>
      <c r="F95" s="8">
        <v>-7.7361957257521545E-4</v>
      </c>
      <c r="G95" s="12">
        <v>8.4880637577601122E-3</v>
      </c>
    </row>
    <row r="96" spans="1:7" ht="15.6" x14ac:dyDescent="0.3">
      <c r="A96" s="7">
        <v>43969</v>
      </c>
      <c r="B96" s="8">
        <v>1.4146400858967786E-2</v>
      </c>
      <c r="C96" s="8">
        <v>-1.1142061281337007E-2</v>
      </c>
      <c r="D96" s="8">
        <v>-2.6845637583892617E-2</v>
      </c>
      <c r="E96" s="8">
        <v>3.6434977578475337E-2</v>
      </c>
      <c r="F96" s="8">
        <v>6.4518210264843587E-4</v>
      </c>
      <c r="G96" s="12">
        <v>-1.540059741050606E-2</v>
      </c>
    </row>
    <row r="97" spans="1:7" ht="15.6" x14ac:dyDescent="0.3">
      <c r="A97" s="7">
        <v>43970</v>
      </c>
      <c r="B97" s="8">
        <v>5.9387245003765556E-2</v>
      </c>
      <c r="C97" s="8">
        <v>-1.6901408450704265E-2</v>
      </c>
      <c r="D97" s="8">
        <v>2.8086206896551662E-2</v>
      </c>
      <c r="E97" s="8">
        <v>1.6765819361817199E-2</v>
      </c>
      <c r="F97" s="8">
        <v>3.0497437054708337E-2</v>
      </c>
      <c r="G97" s="12">
        <v>9.051523321323288E-3</v>
      </c>
    </row>
    <row r="98" spans="1:7" ht="15.6" x14ac:dyDescent="0.3">
      <c r="A98" s="7">
        <v>43971</v>
      </c>
      <c r="B98" s="8">
        <v>2.419122192458275E-2</v>
      </c>
      <c r="C98" s="8">
        <v>-2.5787965616045804E-2</v>
      </c>
      <c r="D98" s="8">
        <v>-1.0716262221402316E-2</v>
      </c>
      <c r="E98" s="8">
        <v>1.5514184397163121E-3</v>
      </c>
      <c r="F98" s="8">
        <v>-2.8030658532770154E-2</v>
      </c>
      <c r="G98" s="12">
        <v>3.6693180789061221E-3</v>
      </c>
    </row>
    <row r="99" spans="1:7" ht="15.6" x14ac:dyDescent="0.3">
      <c r="A99" s="7">
        <v>43972</v>
      </c>
      <c r="B99" s="8">
        <v>-1.3097537421535585E-2</v>
      </c>
      <c r="C99" s="8">
        <v>-8.5294117647058566E-3</v>
      </c>
      <c r="D99" s="8">
        <v>-8.3234446516358175E-3</v>
      </c>
      <c r="E99" s="8">
        <v>9.7809249834034072E-3</v>
      </c>
      <c r="F99" s="8">
        <v>-3.6048794618430092E-3</v>
      </c>
      <c r="G99" s="12">
        <v>-1.750114080518354E-2</v>
      </c>
    </row>
    <row r="100" spans="1:7" ht="15.6" x14ac:dyDescent="0.3">
      <c r="A100" s="7">
        <v>43979</v>
      </c>
      <c r="B100" s="8">
        <v>-7.6244062544593653E-3</v>
      </c>
      <c r="C100" s="8">
        <v>5.636309700385575E-3</v>
      </c>
      <c r="D100" s="8">
        <v>8.5642489615206947E-3</v>
      </c>
      <c r="E100" s="8">
        <v>0</v>
      </c>
      <c r="F100" s="8">
        <v>-1.8961785702748989E-2</v>
      </c>
      <c r="G100" s="12">
        <v>-2.6288403636044282E-3</v>
      </c>
    </row>
    <row r="101" spans="1:7" ht="15.6" x14ac:dyDescent="0.3">
      <c r="A101" s="7">
        <v>43980</v>
      </c>
      <c r="B101" s="8">
        <v>5.3411121838984135E-4</v>
      </c>
      <c r="C101" s="8">
        <v>1.1799410029498273E-3</v>
      </c>
      <c r="D101" s="8">
        <v>-8.4745762711864406E-3</v>
      </c>
      <c r="E101" s="8">
        <v>-3.5998597475455828E-2</v>
      </c>
      <c r="F101" s="8">
        <v>1.1689166941060295E-2</v>
      </c>
      <c r="G101" s="12">
        <v>1.5988783257061583E-2</v>
      </c>
    </row>
    <row r="102" spans="1:7" ht="15.6" x14ac:dyDescent="0.3">
      <c r="A102" s="7">
        <v>43983</v>
      </c>
      <c r="B102" s="8">
        <v>-1.9423057180987652E-2</v>
      </c>
      <c r="C102" s="8">
        <v>-2.5633470830877945E-2</v>
      </c>
      <c r="D102" s="8">
        <v>-1.7094017094017096E-2</v>
      </c>
      <c r="E102" s="8">
        <v>-1.7458786352466709E-2</v>
      </c>
      <c r="F102" s="8">
        <v>2.5386493083807086E-3</v>
      </c>
      <c r="G102" s="12">
        <v>1.609286945056787E-2</v>
      </c>
    </row>
    <row r="103" spans="1:7" ht="15.6" x14ac:dyDescent="0.3">
      <c r="A103" s="7">
        <v>43984</v>
      </c>
      <c r="B103" s="8">
        <v>5.2660231579389084E-3</v>
      </c>
      <c r="C103" s="8">
        <v>0</v>
      </c>
      <c r="D103" s="8">
        <v>0</v>
      </c>
      <c r="E103" s="8">
        <v>0</v>
      </c>
      <c r="F103" s="8">
        <v>2.8763432133233822E-2</v>
      </c>
      <c r="G103" s="12">
        <v>-6.9463393275774766E-3</v>
      </c>
    </row>
    <row r="104" spans="1:7" ht="15.6" x14ac:dyDescent="0.3">
      <c r="A104" s="7">
        <v>43985</v>
      </c>
      <c r="B104" s="8">
        <v>-7.5608460649232885E-3</v>
      </c>
      <c r="C104" s="8">
        <v>4.2939219836710063E-2</v>
      </c>
      <c r="D104" s="8">
        <v>-8.6956521739130436E-3</v>
      </c>
      <c r="E104" s="8">
        <v>6.9106648127664535E-3</v>
      </c>
      <c r="F104" s="8">
        <v>4.7303480703083121E-2</v>
      </c>
      <c r="G104" s="12">
        <v>-4.4213392211439216E-3</v>
      </c>
    </row>
    <row r="105" spans="1:7" ht="15.6" x14ac:dyDescent="0.3">
      <c r="A105" s="7">
        <v>43986</v>
      </c>
      <c r="B105" s="8">
        <v>-7.1462301274988812E-3</v>
      </c>
      <c r="C105" s="8">
        <v>-1.4207016526529486E-2</v>
      </c>
      <c r="D105" s="8">
        <v>0</v>
      </c>
      <c r="E105" s="8">
        <v>-2.9411764705882353E-2</v>
      </c>
      <c r="F105" s="8">
        <v>2.0248282511751318E-2</v>
      </c>
      <c r="G105" s="12">
        <v>7.520560474694989E-3</v>
      </c>
    </row>
    <row r="106" spans="1:7" ht="15.6" x14ac:dyDescent="0.3">
      <c r="A106" s="7">
        <v>43987</v>
      </c>
      <c r="B106" s="8">
        <v>5.9187858033701054E-4</v>
      </c>
      <c r="C106" s="8">
        <v>1.1764705882352899E-2</v>
      </c>
      <c r="D106" s="8">
        <v>2.6140350877192943E-2</v>
      </c>
      <c r="E106" s="8">
        <v>1.0227272727272727E-2</v>
      </c>
      <c r="F106" s="8">
        <v>-1.7720023626698839E-4</v>
      </c>
      <c r="G106" s="12">
        <v>-3.1372288660513122E-2</v>
      </c>
    </row>
    <row r="107" spans="1:7" ht="15.6" x14ac:dyDescent="0.3">
      <c r="A107" s="7">
        <v>43990</v>
      </c>
      <c r="B107" s="8">
        <v>7.3729798246539606E-3</v>
      </c>
      <c r="C107" s="8">
        <v>2.9069767441860881E-3</v>
      </c>
      <c r="D107" s="8">
        <v>-1.6925970251324973E-2</v>
      </c>
      <c r="E107" s="8">
        <v>-1.3123359580052493E-2</v>
      </c>
      <c r="F107" s="8">
        <v>-2.953860695943684E-5</v>
      </c>
      <c r="G107" s="12">
        <v>1.2874211526354479E-2</v>
      </c>
    </row>
    <row r="108" spans="1:7" ht="15.6" x14ac:dyDescent="0.3">
      <c r="A108" s="7">
        <v>43991</v>
      </c>
      <c r="B108" s="8">
        <v>2.8206526298129924E-3</v>
      </c>
      <c r="C108" s="8">
        <v>0</v>
      </c>
      <c r="D108" s="8">
        <v>1.7391304347826088E-3</v>
      </c>
      <c r="E108" s="8">
        <v>1.6717325227963525E-2</v>
      </c>
      <c r="F108" s="8">
        <v>-5.4943431896728708E-3</v>
      </c>
      <c r="G108" s="12">
        <v>9.3471181378204978E-3</v>
      </c>
    </row>
    <row r="109" spans="1:7" ht="15.6" x14ac:dyDescent="0.3">
      <c r="A109" s="7">
        <v>43992</v>
      </c>
      <c r="B109" s="8">
        <v>-3.2205108901367054E-3</v>
      </c>
      <c r="C109" s="8">
        <v>-1.1594202898550683E-2</v>
      </c>
      <c r="D109" s="8">
        <v>6.9444444444444441E-3</v>
      </c>
      <c r="E109" s="8">
        <v>-5.9790732436472349E-3</v>
      </c>
      <c r="F109" s="8">
        <v>-2.456411322660183E-2</v>
      </c>
      <c r="G109" s="12">
        <v>1.9412052191155982E-3</v>
      </c>
    </row>
    <row r="110" spans="1:7" ht="15.6" x14ac:dyDescent="0.3">
      <c r="A110" s="7">
        <v>43993</v>
      </c>
      <c r="B110" s="8">
        <v>-6.7135918765536863E-4</v>
      </c>
      <c r="C110" s="8">
        <v>-2.2580645161290415E-2</v>
      </c>
      <c r="D110" s="8">
        <v>-3.4482758620689655E-3</v>
      </c>
      <c r="E110" s="8">
        <v>-2.6315789473684209E-2</v>
      </c>
      <c r="F110" s="8">
        <v>2.5152253349573838E-2</v>
      </c>
      <c r="G110" s="12">
        <v>1.4006062320441551E-2</v>
      </c>
    </row>
    <row r="111" spans="1:7" ht="15.6" x14ac:dyDescent="0.3">
      <c r="A111" s="7">
        <v>43994</v>
      </c>
      <c r="B111" s="8">
        <v>3.9573820395738014E-3</v>
      </c>
      <c r="C111" s="8">
        <v>-6.6006600660065669E-3</v>
      </c>
      <c r="D111" s="8">
        <v>3.4602076124567475E-3</v>
      </c>
      <c r="E111" s="8">
        <v>9.2664092664092659E-3</v>
      </c>
      <c r="F111" s="8">
        <v>-8.0199607913029325E-3</v>
      </c>
      <c r="G111" s="12">
        <v>-6.4569206497877606E-4</v>
      </c>
    </row>
    <row r="112" spans="1:7" ht="15.6" x14ac:dyDescent="0.3">
      <c r="A112" s="7">
        <v>43997</v>
      </c>
      <c r="B112" s="8">
        <v>-2.3504318186570654E-2</v>
      </c>
      <c r="C112" s="8">
        <v>-7.1881606765327663E-2</v>
      </c>
      <c r="D112" s="8">
        <v>-8.6206896551724137E-3</v>
      </c>
      <c r="E112" s="8">
        <v>-8.760520275439939E-3</v>
      </c>
      <c r="F112" s="8">
        <v>-1.5091627739848975E-2</v>
      </c>
      <c r="G112" s="12">
        <v>-5.8103907424255623E-3</v>
      </c>
    </row>
    <row r="113" spans="1:7" ht="15.6" x14ac:dyDescent="0.3">
      <c r="A113" s="7">
        <v>43998</v>
      </c>
      <c r="B113" s="8">
        <v>-4.4542475962054111E-3</v>
      </c>
      <c r="C113" s="8">
        <v>4.8486820696387843E-2</v>
      </c>
      <c r="D113" s="8">
        <v>-5.7971014492754283E-3</v>
      </c>
      <c r="E113" s="8">
        <v>-1.1848249778086527E-2</v>
      </c>
      <c r="F113" s="8">
        <v>1.6174145688921296E-2</v>
      </c>
      <c r="G113" s="12">
        <v>5.7124425922667147E-3</v>
      </c>
    </row>
    <row r="114" spans="1:7" ht="15.6" x14ac:dyDescent="0.3">
      <c r="A114" s="7">
        <v>43999</v>
      </c>
      <c r="B114" s="8">
        <v>3.2265697261725165E-4</v>
      </c>
      <c r="C114" s="8">
        <v>9.3109869646186029E-4</v>
      </c>
      <c r="D114" s="8">
        <v>-8.7463556851311956E-3</v>
      </c>
      <c r="E114" s="8">
        <v>1.546633338540853E-2</v>
      </c>
      <c r="F114" s="8">
        <v>2.9320248922930173E-3</v>
      </c>
      <c r="G114" s="12">
        <v>1.2918274353181077E-3</v>
      </c>
    </row>
    <row r="115" spans="1:7" ht="15.6" x14ac:dyDescent="0.3">
      <c r="A115" s="7">
        <v>44000</v>
      </c>
      <c r="B115" s="8">
        <v>2.0643385515224056E-3</v>
      </c>
      <c r="C115" s="8">
        <v>1.6744186046511601E-2</v>
      </c>
      <c r="D115" s="8">
        <v>-1.1764705882352875E-2</v>
      </c>
      <c r="E115" s="8">
        <v>0</v>
      </c>
      <c r="F115" s="8">
        <v>9.5161386552114948E-3</v>
      </c>
      <c r="G115" s="12">
        <v>2.9176741022611044E-3</v>
      </c>
    </row>
    <row r="116" spans="1:7" ht="15.6" x14ac:dyDescent="0.3">
      <c r="A116" s="7">
        <v>44001</v>
      </c>
      <c r="B116" s="8">
        <v>8.4763948497850177E-4</v>
      </c>
      <c r="C116" s="8">
        <v>-8.8441598048185164E-3</v>
      </c>
      <c r="D116" s="8">
        <v>0</v>
      </c>
      <c r="E116" s="8">
        <v>-3.9130769230767051E-3</v>
      </c>
      <c r="F116" s="8">
        <v>-9.8696847019888057E-3</v>
      </c>
      <c r="G116" s="12">
        <v>1.4377238464242091E-2</v>
      </c>
    </row>
    <row r="117" spans="1:7" ht="15.6" x14ac:dyDescent="0.3">
      <c r="A117" s="7">
        <v>44004</v>
      </c>
      <c r="B117" s="8">
        <v>7.7294996730239785E-3</v>
      </c>
      <c r="C117" s="8">
        <v>4.2153846153846077E-2</v>
      </c>
      <c r="D117" s="8">
        <v>3.3749999999999961E-2</v>
      </c>
      <c r="E117" s="8">
        <v>-4.0628212088381528E-3</v>
      </c>
      <c r="F117" s="8">
        <v>-4.7751216163777172E-4</v>
      </c>
      <c r="G117" s="12">
        <v>1.2261880726302641E-2</v>
      </c>
    </row>
    <row r="118" spans="1:7" ht="15.6" x14ac:dyDescent="0.3">
      <c r="A118" s="7">
        <v>44005</v>
      </c>
      <c r="B118" s="8">
        <v>7.8829787234042208E-3</v>
      </c>
      <c r="C118" s="8">
        <v>-7.0859167404781487E-3</v>
      </c>
      <c r="D118" s="8">
        <v>-2.7560891345655428E-2</v>
      </c>
      <c r="E118" s="8">
        <v>2.6984023597060008E-4</v>
      </c>
      <c r="F118" s="8">
        <v>1.2242094891164687E-2</v>
      </c>
      <c r="G118" s="12">
        <v>6.1022274108544633E-3</v>
      </c>
    </row>
    <row r="119" spans="1:7" ht="15.6" x14ac:dyDescent="0.3">
      <c r="A119" s="7">
        <v>44006</v>
      </c>
      <c r="B119" s="8">
        <v>-8.0007599666458325E-3</v>
      </c>
      <c r="C119" s="8">
        <v>1.1002081474873547E-2</v>
      </c>
      <c r="D119" s="8">
        <v>-8.9973265594330779E-3</v>
      </c>
      <c r="E119" s="8">
        <v>6.2015503875968991E-2</v>
      </c>
      <c r="F119" s="8">
        <v>8.6723105513111642E-3</v>
      </c>
      <c r="G119" s="12">
        <v>-3.5550628320104262E-3</v>
      </c>
    </row>
    <row r="120" spans="1:7" ht="15.6" x14ac:dyDescent="0.3">
      <c r="A120" s="7">
        <v>44007</v>
      </c>
      <c r="B120" s="8">
        <v>4.6710575316812469E-3</v>
      </c>
      <c r="C120" s="8">
        <v>-4.0294117647058751E-2</v>
      </c>
      <c r="D120" s="8">
        <v>-5.1624005162400439E-3</v>
      </c>
      <c r="E120" s="8">
        <v>-5.1094890510948905E-2</v>
      </c>
      <c r="F120" s="8">
        <v>-9.6505337037573941E-4</v>
      </c>
      <c r="G120" s="12">
        <v>7.1533051510611475E-3</v>
      </c>
    </row>
    <row r="121" spans="1:7" ht="15.6" x14ac:dyDescent="0.3">
      <c r="A121" s="7">
        <v>44008</v>
      </c>
      <c r="B121" s="8">
        <v>1.3418482980661242E-2</v>
      </c>
      <c r="C121" s="8">
        <v>7.0487281642659166E-3</v>
      </c>
      <c r="D121" s="8">
        <v>0</v>
      </c>
      <c r="E121" s="8">
        <v>0.03</v>
      </c>
      <c r="F121" s="8">
        <v>2.4588724313564046E-3</v>
      </c>
      <c r="G121" s="12">
        <v>5.9020626287699203E-3</v>
      </c>
    </row>
    <row r="122" spans="1:7" ht="15.6" x14ac:dyDescent="0.3">
      <c r="A122" s="7">
        <v>44011</v>
      </c>
      <c r="B122" s="8">
        <v>2.4715484538452671E-2</v>
      </c>
      <c r="C122" s="8">
        <v>3.3475349969567907E-2</v>
      </c>
      <c r="D122" s="8">
        <v>2.7027027027027029E-2</v>
      </c>
      <c r="E122" s="8">
        <v>-5.7412247946228533E-3</v>
      </c>
      <c r="F122" s="8">
        <v>5.8400981136496374E-4</v>
      </c>
      <c r="G122" s="12">
        <v>-1.9863103395979134E-3</v>
      </c>
    </row>
    <row r="123" spans="1:7" ht="15.6" x14ac:dyDescent="0.3">
      <c r="A123" s="7">
        <v>44012</v>
      </c>
      <c r="B123" s="8">
        <v>1.4736777693923803E-2</v>
      </c>
      <c r="C123" s="8">
        <v>4.5641931684334426E-2</v>
      </c>
      <c r="D123" s="8">
        <v>1.7543859649122806E-2</v>
      </c>
      <c r="E123" s="8">
        <v>1.1783484343458054E-2</v>
      </c>
      <c r="F123" s="8">
        <v>1.3278468452693499E-2</v>
      </c>
      <c r="G123" s="12">
        <v>1.3578867515997524E-2</v>
      </c>
    </row>
    <row r="124" spans="1:7" ht="15.6" x14ac:dyDescent="0.3">
      <c r="A124" s="7">
        <v>44013</v>
      </c>
      <c r="B124" s="8">
        <v>1.0271460014673542E-2</v>
      </c>
      <c r="C124" s="8">
        <v>1.7459870459025757E-2</v>
      </c>
      <c r="D124" s="8">
        <v>-8.7701149425287953E-3</v>
      </c>
      <c r="E124" s="8">
        <v>-5.7535263548626576E-3</v>
      </c>
      <c r="F124" s="8">
        <v>-1.111719132513452E-2</v>
      </c>
      <c r="G124" s="12">
        <v>-1.0748095033084857E-2</v>
      </c>
    </row>
    <row r="125" spans="1:7" ht="15.6" x14ac:dyDescent="0.3">
      <c r="A125" s="7">
        <v>44014</v>
      </c>
      <c r="B125" s="8">
        <v>-1.3141532615075493E-2</v>
      </c>
      <c r="C125" s="8">
        <v>1.0240797121505602E-2</v>
      </c>
      <c r="D125" s="8">
        <v>-3.0149471804438244E-4</v>
      </c>
      <c r="E125" s="8">
        <v>2.8934104909464253E-2</v>
      </c>
      <c r="F125" s="8">
        <v>5.4172127566621715E-3</v>
      </c>
      <c r="G125" s="12">
        <v>6.0907112144841851E-3</v>
      </c>
    </row>
    <row r="126" spans="1:7" ht="15.6" x14ac:dyDescent="0.3">
      <c r="A126" s="7">
        <v>44015</v>
      </c>
      <c r="B126" s="8">
        <v>1.9758064516129398E-3</v>
      </c>
      <c r="C126" s="8">
        <v>-8.2191780821917037E-3</v>
      </c>
      <c r="D126" s="8">
        <v>2.4764821194510375E-3</v>
      </c>
      <c r="E126" s="8">
        <v>-1.3742743105950653E-2</v>
      </c>
      <c r="F126" s="8">
        <v>-3.4471770806175886E-3</v>
      </c>
      <c r="G126" s="12">
        <v>-2.5168674170563889E-3</v>
      </c>
    </row>
    <row r="127" spans="1:7" ht="15.6" x14ac:dyDescent="0.3">
      <c r="A127" s="7">
        <v>44018</v>
      </c>
      <c r="B127" s="8">
        <v>4.6531047527063461E-2</v>
      </c>
      <c r="C127" s="8">
        <v>3.5359116022099277E-2</v>
      </c>
      <c r="D127" s="8">
        <v>6.6589913739738766E-3</v>
      </c>
      <c r="E127" s="8">
        <v>7.3120257530466777E-3</v>
      </c>
      <c r="F127" s="8">
        <v>4.5636881576652322E-3</v>
      </c>
      <c r="G127" s="12">
        <v>-2.437205998777042E-3</v>
      </c>
    </row>
    <row r="128" spans="1:7" ht="15.6" x14ac:dyDescent="0.3">
      <c r="A128" s="7">
        <v>44019</v>
      </c>
      <c r="B128" s="8">
        <v>7.4994472270022386E-2</v>
      </c>
      <c r="C128" s="8">
        <v>-4.0021344717182123E-3</v>
      </c>
      <c r="D128" s="8">
        <v>-8.6206896551724137E-3</v>
      </c>
      <c r="E128" s="8">
        <v>-1.3878743608473338E-2</v>
      </c>
      <c r="F128" s="8">
        <v>-3.0672183801614696E-3</v>
      </c>
      <c r="G128" s="12">
        <v>5.8094683443071045E-3</v>
      </c>
    </row>
    <row r="129" spans="1:7" ht="15.6" x14ac:dyDescent="0.3">
      <c r="A129" s="7">
        <v>44020</v>
      </c>
      <c r="B129" s="8">
        <v>4.1619717050312068E-2</v>
      </c>
      <c r="C129" s="8">
        <v>3.4824537905170793E-3</v>
      </c>
      <c r="D129" s="8">
        <v>1.7391304347826087E-2</v>
      </c>
      <c r="E129" s="8">
        <v>-7.4074074074074077E-3</v>
      </c>
      <c r="F129" s="8">
        <v>7.4971700577598596E-2</v>
      </c>
      <c r="G129" s="12">
        <v>9.233340395671627E-3</v>
      </c>
    </row>
    <row r="130" spans="1:7" ht="15.6" x14ac:dyDescent="0.3">
      <c r="A130" s="7">
        <v>44021</v>
      </c>
      <c r="B130" s="8">
        <v>-2.4571585562690932E-2</v>
      </c>
      <c r="C130" s="8">
        <v>1.0678056593699718E-3</v>
      </c>
      <c r="D130" s="8">
        <v>-6.5299145299146152E-3</v>
      </c>
      <c r="E130" s="8">
        <v>1.5050746268656738E-2</v>
      </c>
      <c r="F130" s="8">
        <v>1.2312344745652884E-2</v>
      </c>
      <c r="G130" s="12">
        <v>-7.78787147501416E-3</v>
      </c>
    </row>
    <row r="131" spans="1:7" ht="15.6" x14ac:dyDescent="0.3">
      <c r="A131" s="7">
        <v>44022</v>
      </c>
      <c r="B131" s="8">
        <v>1.9715880085200846E-3</v>
      </c>
      <c r="C131" s="8">
        <v>1.3066666666666719E-2</v>
      </c>
      <c r="D131" s="8">
        <v>7.5019787329226985E-3</v>
      </c>
      <c r="E131" s="8">
        <v>-3.7686521076808321E-3</v>
      </c>
      <c r="F131" s="8">
        <v>-7.7349834631388935E-3</v>
      </c>
      <c r="G131" s="12">
        <v>-2.0546691442521739E-3</v>
      </c>
    </row>
    <row r="132" spans="1:7" ht="15.6" x14ac:dyDescent="0.3">
      <c r="A132" s="7">
        <v>44025</v>
      </c>
      <c r="B132" s="8">
        <v>4.6346562659217473E-2</v>
      </c>
      <c r="C132" s="8">
        <v>5.1066070018425842E-2</v>
      </c>
      <c r="D132" s="8">
        <v>-1.007616900638587E-3</v>
      </c>
      <c r="E132" s="8">
        <v>3.658927177164983E-3</v>
      </c>
      <c r="F132" s="8">
        <v>8.7092091823020509E-3</v>
      </c>
      <c r="G132" s="12">
        <v>-3.3654620055329613E-3</v>
      </c>
    </row>
    <row r="133" spans="1:7" ht="15.6" x14ac:dyDescent="0.3">
      <c r="A133" s="7">
        <v>44026</v>
      </c>
      <c r="B133" s="8">
        <v>2.4657051228235041E-2</v>
      </c>
      <c r="C133" s="8">
        <v>3.9318807913849244E-2</v>
      </c>
      <c r="D133" s="8">
        <v>-4.8551158218651707E-3</v>
      </c>
      <c r="E133" s="8">
        <v>0</v>
      </c>
      <c r="F133" s="8">
        <v>-6.1823802163832892E-3</v>
      </c>
      <c r="G133" s="12">
        <v>9.0819962349682551E-3</v>
      </c>
    </row>
    <row r="134" spans="1:7" ht="15.6" x14ac:dyDescent="0.3">
      <c r="A134" s="7">
        <v>44027</v>
      </c>
      <c r="B134" s="8">
        <v>2.9463093297064372E-2</v>
      </c>
      <c r="C134" s="8">
        <v>0</v>
      </c>
      <c r="D134" s="8">
        <v>-3.624744464104746E-3</v>
      </c>
      <c r="E134" s="8">
        <v>0</v>
      </c>
      <c r="F134" s="8">
        <v>-1.9037914946103383E-3</v>
      </c>
      <c r="G134" s="12">
        <v>1.4096631971975058E-4</v>
      </c>
    </row>
    <row r="135" spans="1:7" ht="15.6" x14ac:dyDescent="0.3">
      <c r="A135" s="7">
        <v>44028</v>
      </c>
      <c r="B135" s="8">
        <v>4.0900300046956849E-2</v>
      </c>
      <c r="C135" s="8">
        <v>2.3614457831325226E-2</v>
      </c>
      <c r="D135" s="8">
        <v>-5.1724137931034482E-3</v>
      </c>
      <c r="E135" s="8">
        <v>1.4705882352941176E-2</v>
      </c>
      <c r="F135" s="8">
        <v>4.7013942992235984E-3</v>
      </c>
      <c r="G135" s="12">
        <v>-8.206106104039176E-3</v>
      </c>
    </row>
    <row r="136" spans="1:7" ht="15.6" x14ac:dyDescent="0.3">
      <c r="A136" s="7">
        <v>44029</v>
      </c>
      <c r="B136" s="8">
        <v>3.1509488783203123E-2</v>
      </c>
      <c r="C136" s="8">
        <v>-7.0621468926553004E-3</v>
      </c>
      <c r="D136" s="8">
        <v>8.8388214904679772E-3</v>
      </c>
      <c r="E136" s="8">
        <v>-1.2681159420289856E-2</v>
      </c>
      <c r="F136" s="8">
        <v>3.0482913524787054E-3</v>
      </c>
      <c r="G136" s="12">
        <v>7.0935137957988002E-3</v>
      </c>
    </row>
    <row r="137" spans="1:7" ht="15.6" x14ac:dyDescent="0.3">
      <c r="A137" s="7">
        <v>44032</v>
      </c>
      <c r="B137" s="8">
        <v>1.49584528601185E-2</v>
      </c>
      <c r="C137" s="8">
        <v>2.0625889046941619E-2</v>
      </c>
      <c r="D137" s="8">
        <v>-8.0742140525687559E-4</v>
      </c>
      <c r="E137" s="8">
        <v>-9.1743119266055051E-3</v>
      </c>
      <c r="F137" s="8">
        <v>1.1063126466197422E-2</v>
      </c>
      <c r="G137" s="12">
        <v>8.4904635646606223E-3</v>
      </c>
    </row>
    <row r="138" spans="1:7" ht="15.6" x14ac:dyDescent="0.3">
      <c r="A138" s="7">
        <v>44033</v>
      </c>
      <c r="B138" s="8">
        <v>-4.9392002921307368E-2</v>
      </c>
      <c r="C138" s="8">
        <v>-9.0592334494773649E-3</v>
      </c>
      <c r="D138" s="8">
        <v>-3.3732785447793276E-2</v>
      </c>
      <c r="E138" s="8">
        <v>7.4074074074074077E-3</v>
      </c>
      <c r="F138" s="8">
        <v>6.4545047064096875E-2</v>
      </c>
      <c r="G138" s="12">
        <v>1.5808377686626091E-2</v>
      </c>
    </row>
    <row r="139" spans="1:7" ht="15.6" x14ac:dyDescent="0.3">
      <c r="A139" s="7">
        <v>44034</v>
      </c>
      <c r="B139" s="8">
        <v>-1.0417787065349293E-2</v>
      </c>
      <c r="C139" s="8">
        <v>1.406469760900194E-3</v>
      </c>
      <c r="D139" s="8">
        <v>-2.3149054287290246E-2</v>
      </c>
      <c r="E139" s="8">
        <v>-6.4544117647057971E-3</v>
      </c>
      <c r="F139" s="8">
        <v>-1.7461300309597551E-2</v>
      </c>
      <c r="G139" s="12">
        <v>1.1173013797380848E-2</v>
      </c>
    </row>
    <row r="140" spans="1:7" ht="15.6" x14ac:dyDescent="0.3">
      <c r="A140" s="7">
        <v>44035</v>
      </c>
      <c r="B140" s="8">
        <v>2.3096750151390465E-2</v>
      </c>
      <c r="C140" s="8">
        <v>1.75561797752809E-2</v>
      </c>
      <c r="D140" s="8">
        <v>2.185792349726776E-2</v>
      </c>
      <c r="E140" s="8">
        <v>-5.5919752638723544E-3</v>
      </c>
      <c r="F140" s="8">
        <v>-2.8989160574741045E-3</v>
      </c>
      <c r="G140" s="12">
        <v>1.3411297852810613E-2</v>
      </c>
    </row>
    <row r="141" spans="1:7" ht="15.6" x14ac:dyDescent="0.3">
      <c r="A141" s="7">
        <v>44036</v>
      </c>
      <c r="B141" s="8">
        <v>4.4619482322945719E-3</v>
      </c>
      <c r="C141" s="8">
        <v>-2.1394064872325737E-2</v>
      </c>
      <c r="D141" s="8">
        <v>1.4634581105169405E-2</v>
      </c>
      <c r="E141" s="8">
        <v>-5.1317316456124321E-3</v>
      </c>
      <c r="F141" s="8">
        <v>-1.0441157881430907E-2</v>
      </c>
      <c r="G141" s="12">
        <v>4.761411666813954E-3</v>
      </c>
    </row>
    <row r="142" spans="1:7" ht="15.6" x14ac:dyDescent="0.3">
      <c r="A142" s="7">
        <v>44039</v>
      </c>
      <c r="B142" s="8">
        <v>7.9550347891122336E-3</v>
      </c>
      <c r="C142" s="8">
        <v>1.0343206393982082E-2</v>
      </c>
      <c r="D142" s="8">
        <v>-1.616275188419045E-2</v>
      </c>
      <c r="E142" s="8">
        <v>-9.5794292314412312E-3</v>
      </c>
      <c r="F142" s="8">
        <v>3.4464258341423554E-2</v>
      </c>
      <c r="G142" s="12">
        <v>1.6727076280558664E-2</v>
      </c>
    </row>
    <row r="143" spans="1:7" ht="15.6" x14ac:dyDescent="0.3">
      <c r="A143" s="7">
        <v>44040</v>
      </c>
      <c r="B143" s="8">
        <v>1.0927733057516697E-2</v>
      </c>
      <c r="C143" s="8">
        <v>5.1186598417870171E-3</v>
      </c>
      <c r="D143" s="8">
        <v>1.7838967161300706E-2</v>
      </c>
      <c r="E143" s="8">
        <v>-6.4512019513101636E-3</v>
      </c>
      <c r="F143" s="8">
        <v>5.4086093205897544E-3</v>
      </c>
      <c r="G143" s="12">
        <v>4.0794905376730353E-3</v>
      </c>
    </row>
    <row r="144" spans="1:7" ht="15.6" x14ac:dyDescent="0.3">
      <c r="A144" s="7">
        <v>44041</v>
      </c>
      <c r="B144" s="8">
        <v>-1.8683274021352178E-3</v>
      </c>
      <c r="C144" s="8">
        <v>2.5694444444444429E-2</v>
      </c>
      <c r="D144" s="8">
        <v>0</v>
      </c>
      <c r="E144" s="8">
        <v>-1.1725496874011709E-2</v>
      </c>
      <c r="F144" s="8">
        <v>-1.7194792434291329E-2</v>
      </c>
      <c r="G144" s="12">
        <v>1.50855275128217E-3</v>
      </c>
    </row>
    <row r="145" spans="1:7" ht="15.6" x14ac:dyDescent="0.3">
      <c r="A145" s="7">
        <v>44042</v>
      </c>
      <c r="B145" s="8">
        <v>5.6518703390082241E-2</v>
      </c>
      <c r="C145" s="8">
        <v>4.5136538027524306E-4</v>
      </c>
      <c r="D145" s="8">
        <v>-3.0000000000000638E-3</v>
      </c>
      <c r="E145" s="8">
        <v>-5.1276923076922967E-3</v>
      </c>
      <c r="F145" s="8">
        <v>-4.4988752811798754E-4</v>
      </c>
      <c r="G145" s="12">
        <v>-5.3739153189517209E-3</v>
      </c>
    </row>
    <row r="146" spans="1:7" ht="15.6" x14ac:dyDescent="0.3">
      <c r="A146" s="7">
        <v>44046</v>
      </c>
      <c r="B146" s="8">
        <v>5.3502253281495866E-3</v>
      </c>
      <c r="C146" s="8">
        <v>1.6918565305662079E-2</v>
      </c>
      <c r="D146" s="8">
        <v>3.0090270812437956E-3</v>
      </c>
      <c r="E146" s="8">
        <v>3.6077300991081852E-3</v>
      </c>
      <c r="F146" s="8">
        <v>9.3018603720743404E-3</v>
      </c>
      <c r="G146" s="12">
        <v>2.0247974877921213E-2</v>
      </c>
    </row>
    <row r="147" spans="1:7" ht="15.6" x14ac:dyDescent="0.3">
      <c r="A147" s="7">
        <v>44047</v>
      </c>
      <c r="B147" s="8">
        <v>-2.0559728108085491E-2</v>
      </c>
      <c r="C147" s="8">
        <v>-1.1978704525288358E-2</v>
      </c>
      <c r="D147" s="8">
        <v>1.7543859649122807E-3</v>
      </c>
      <c r="E147" s="8">
        <v>-6.1633281972265025E-3</v>
      </c>
      <c r="F147" s="8">
        <v>1.1495391933405971E-2</v>
      </c>
      <c r="G147" s="12">
        <v>1.224860156472265E-2</v>
      </c>
    </row>
    <row r="148" spans="1:7" ht="15.6" x14ac:dyDescent="0.3">
      <c r="A148" s="7">
        <v>44048</v>
      </c>
      <c r="B148" s="8">
        <v>-1.486527010238611E-2</v>
      </c>
      <c r="C148" s="8">
        <v>1.9757521329142401E-2</v>
      </c>
      <c r="D148" s="8">
        <v>1.2241681260945726E-2</v>
      </c>
      <c r="E148" s="8">
        <v>-6.2015503875968991E-3</v>
      </c>
      <c r="F148" s="8">
        <v>-5.9762907808366753E-3</v>
      </c>
      <c r="G148" s="12">
        <v>1.4941047943037106E-2</v>
      </c>
    </row>
    <row r="149" spans="1:7" ht="15.6" x14ac:dyDescent="0.3">
      <c r="A149" s="7">
        <v>44049</v>
      </c>
      <c r="B149" s="8">
        <v>9.7045863048646867E-3</v>
      </c>
      <c r="C149" s="8">
        <v>-1.3430206957287525E-2</v>
      </c>
      <c r="D149" s="8">
        <v>3.4775688160694662E-3</v>
      </c>
      <c r="E149" s="8">
        <v>2.3400936037441498E-3</v>
      </c>
      <c r="F149" s="8">
        <v>-7.6384782180170092E-4</v>
      </c>
      <c r="G149" s="12">
        <v>1.2274480212488068E-2</v>
      </c>
    </row>
    <row r="150" spans="1:7" ht="15.6" x14ac:dyDescent="0.3">
      <c r="A150" s="7">
        <v>44050</v>
      </c>
      <c r="B150" s="8">
        <v>-1.4729210781322888E-2</v>
      </c>
      <c r="C150" s="8">
        <v>6.4271367998214576E-2</v>
      </c>
      <c r="D150" s="8">
        <v>-6.8965517241379309E-3</v>
      </c>
      <c r="E150" s="8">
        <v>2.8529182879377317E-3</v>
      </c>
      <c r="F150" s="8">
        <v>-3.1317041895790247E-3</v>
      </c>
      <c r="G150" s="12">
        <v>-1.2354399625916302E-2</v>
      </c>
    </row>
    <row r="151" spans="1:7" ht="15.6" x14ac:dyDescent="0.3">
      <c r="A151" s="7">
        <v>44053</v>
      </c>
      <c r="B151" s="8">
        <v>1.7608532525152331E-2</v>
      </c>
      <c r="C151" s="8">
        <v>6.7519396099811266E-2</v>
      </c>
      <c r="D151" s="8">
        <v>7.378472222222222E-3</v>
      </c>
      <c r="E151" s="8">
        <v>-1.5547861121500884E-2</v>
      </c>
      <c r="F151" s="8">
        <v>-5.9120368079948211E-3</v>
      </c>
      <c r="G151" s="12">
        <v>3.3828911811688211E-3</v>
      </c>
    </row>
    <row r="152" spans="1:7" ht="15.6" x14ac:dyDescent="0.3">
      <c r="A152" s="7">
        <v>44054</v>
      </c>
      <c r="B152" s="8">
        <v>-2.1055269186712383E-2</v>
      </c>
      <c r="C152" s="8">
        <v>5.8731094087605622E-2</v>
      </c>
      <c r="D152" s="8">
        <v>8.2550624730718895E-3</v>
      </c>
      <c r="E152" s="8">
        <v>-6.3690753017033551E-3</v>
      </c>
      <c r="F152" s="8">
        <v>-1.4208574912285016E-2</v>
      </c>
      <c r="G152" s="12">
        <v>-4.3221419095475534E-2</v>
      </c>
    </row>
    <row r="153" spans="1:7" ht="15.6" x14ac:dyDescent="0.3">
      <c r="A153" s="7">
        <v>44055</v>
      </c>
      <c r="B153" s="8">
        <v>-1.8802243690534546E-2</v>
      </c>
      <c r="C153" s="8">
        <v>9.8330241187384263E-3</v>
      </c>
      <c r="D153" s="8">
        <v>-1.5024613701627177E-2</v>
      </c>
      <c r="E153" s="8">
        <v>7.0604101384313489E-4</v>
      </c>
      <c r="F153" s="8">
        <v>-5.1494345718901971E-3</v>
      </c>
      <c r="G153" s="12">
        <v>1.786469738135926E-3</v>
      </c>
    </row>
    <row r="154" spans="1:7" ht="15.6" x14ac:dyDescent="0.3">
      <c r="A154" s="7">
        <v>44056</v>
      </c>
      <c r="B154" s="8">
        <v>-1.1776280484170254E-3</v>
      </c>
      <c r="C154" s="8">
        <v>-7.4223773654234784E-2</v>
      </c>
      <c r="D154" s="8">
        <v>4.3615328994938331E-3</v>
      </c>
      <c r="E154" s="8">
        <v>-1.1415525114154962E-3</v>
      </c>
      <c r="F154" s="8">
        <v>1.1747691058560833E-2</v>
      </c>
      <c r="G154" s="12">
        <v>9.7618329834958401E-3</v>
      </c>
    </row>
    <row r="155" spans="1:7" ht="15.6" x14ac:dyDescent="0.3">
      <c r="A155" s="7">
        <v>44060</v>
      </c>
      <c r="B155" s="8">
        <v>-7.462129691807257E-5</v>
      </c>
      <c r="C155" s="8">
        <v>5.3582059932525501E-3</v>
      </c>
      <c r="D155" s="8">
        <v>-3.6149875116867165E-3</v>
      </c>
      <c r="E155" s="8">
        <v>2.8571428571431458E-4</v>
      </c>
      <c r="F155" s="8">
        <v>9.6300940438870854E-3</v>
      </c>
      <c r="G155" s="12">
        <v>8.2813262329213353E-3</v>
      </c>
    </row>
    <row r="156" spans="1:7" ht="15.6" x14ac:dyDescent="0.3">
      <c r="A156" s="7">
        <v>44061</v>
      </c>
      <c r="B156" s="8">
        <v>-1.1425373134328317E-2</v>
      </c>
      <c r="C156" s="8">
        <v>2.546387682589827E-2</v>
      </c>
      <c r="D156" s="8">
        <v>-2.8978582053318094E-3</v>
      </c>
      <c r="E156" s="8">
        <v>1.3012155257227805E-3</v>
      </c>
      <c r="F156" s="8">
        <v>6.8804490921285646E-3</v>
      </c>
      <c r="G156" s="12">
        <v>1.1919622326583088E-2</v>
      </c>
    </row>
    <row r="157" spans="1:7" ht="15.6" x14ac:dyDescent="0.3">
      <c r="A157" s="7">
        <v>44062</v>
      </c>
      <c r="B157" s="8">
        <v>-2.3039352603250556E-2</v>
      </c>
      <c r="C157" s="8">
        <v>-6.3522617901829717E-3</v>
      </c>
      <c r="D157" s="8">
        <v>-8.6212560386472788E-3</v>
      </c>
      <c r="E157" s="8">
        <v>-3.1695721077654518E-3</v>
      </c>
      <c r="F157" s="8">
        <v>1.0903887902111602E-2</v>
      </c>
      <c r="G157" s="12">
        <v>-2.478116116125444E-2</v>
      </c>
    </row>
    <row r="158" spans="1:7" ht="15.6" x14ac:dyDescent="0.3">
      <c r="A158" s="7">
        <v>44063</v>
      </c>
      <c r="B158" s="8">
        <v>-7.6033287744269647E-3</v>
      </c>
      <c r="C158" s="8">
        <v>-1.2010848508330056E-2</v>
      </c>
      <c r="D158" s="8">
        <v>-8.8463146527990259E-3</v>
      </c>
      <c r="E158" s="8">
        <v>-1.2718600953895072E-2</v>
      </c>
      <c r="F158" s="8">
        <v>-5.9544145639123377E-3</v>
      </c>
      <c r="G158" s="12">
        <v>-1.0550092223803105E-2</v>
      </c>
    </row>
    <row r="159" spans="1:7" ht="15.6" x14ac:dyDescent="0.3">
      <c r="A159" s="7">
        <v>44064</v>
      </c>
      <c r="B159" s="8">
        <v>-3.2001121207165606E-3</v>
      </c>
      <c r="C159" s="8">
        <v>-5.8823529411766934E-4</v>
      </c>
      <c r="D159" s="8">
        <v>-2.6548672566371681E-3</v>
      </c>
      <c r="E159" s="8">
        <v>-9.6602254428341042E-3</v>
      </c>
      <c r="F159" s="8">
        <v>2.405852604703732E-3</v>
      </c>
      <c r="G159" s="12">
        <v>1.7791309407308353E-3</v>
      </c>
    </row>
    <row r="160" spans="1:7" ht="15.6" x14ac:dyDescent="0.3">
      <c r="A160" s="7">
        <v>44067</v>
      </c>
      <c r="B160" s="8">
        <v>-1.1404289887675662E-2</v>
      </c>
      <c r="C160" s="8">
        <v>1.1967824210319784E-2</v>
      </c>
      <c r="D160" s="8">
        <v>-7.0984915705408569E-4</v>
      </c>
      <c r="E160" s="8">
        <v>-8.131694094806385E-3</v>
      </c>
      <c r="F160" s="8">
        <v>1.8318965517241423E-2</v>
      </c>
      <c r="G160" s="12">
        <v>-4.226382560156788E-3</v>
      </c>
    </row>
    <row r="161" spans="1:7" ht="15.6" x14ac:dyDescent="0.3">
      <c r="A161" s="7">
        <v>44068</v>
      </c>
      <c r="B161" s="8">
        <v>8.722997424187506E-3</v>
      </c>
      <c r="C161" s="8">
        <v>7.9488173710741319E-3</v>
      </c>
      <c r="D161" s="8">
        <v>1.615462025691099E-2</v>
      </c>
      <c r="E161" s="8">
        <v>2.0765573770491815E-2</v>
      </c>
      <c r="F161" s="8">
        <v>7.4987974987975006E-2</v>
      </c>
      <c r="G161" s="12">
        <v>-8.1718345460011829E-3</v>
      </c>
    </row>
    <row r="162" spans="1:7" ht="15.6" x14ac:dyDescent="0.3">
      <c r="A162" s="7">
        <v>44069</v>
      </c>
      <c r="B162" s="8">
        <v>2.6115018877383107E-2</v>
      </c>
      <c r="C162" s="8">
        <v>3.3467974610501917E-2</v>
      </c>
      <c r="D162" s="8">
        <v>8.0610396192452513E-3</v>
      </c>
      <c r="E162" s="8">
        <v>-3.5439488522757759E-2</v>
      </c>
      <c r="F162" s="8">
        <v>5.9376258445567952E-2</v>
      </c>
      <c r="G162" s="12">
        <v>1.4341373387156261E-2</v>
      </c>
    </row>
    <row r="163" spans="1:7" ht="15.6" x14ac:dyDescent="0.3">
      <c r="A163" s="7">
        <v>44070</v>
      </c>
      <c r="B163" s="8">
        <v>2.2900763358778626E-2</v>
      </c>
      <c r="C163" s="8">
        <v>3.610645821701107E-2</v>
      </c>
      <c r="D163" s="8">
        <v>2.2851289637965195E-2</v>
      </c>
      <c r="E163" s="8">
        <v>1.0656010656010656E-2</v>
      </c>
      <c r="F163" s="8">
        <v>1.2164216928535207E-2</v>
      </c>
      <c r="G163" s="12">
        <v>-9.0630905919738009E-3</v>
      </c>
    </row>
    <row r="164" spans="1:7" ht="15.6" x14ac:dyDescent="0.3">
      <c r="A164" s="7">
        <v>44071</v>
      </c>
      <c r="B164" s="8">
        <v>-8.2089552238805968E-3</v>
      </c>
      <c r="C164" s="8">
        <v>-2.3351895096102106E-2</v>
      </c>
      <c r="D164" s="8">
        <v>-1.3627349616095127E-2</v>
      </c>
      <c r="E164" s="8">
        <v>-1.1532125205930808E-2</v>
      </c>
      <c r="F164" s="8">
        <v>-1.1684192956100747E-2</v>
      </c>
      <c r="G164" s="12">
        <v>1.4960093549255456E-2</v>
      </c>
    </row>
    <row r="165" spans="1:7" ht="15.6" x14ac:dyDescent="0.3">
      <c r="A165" s="7">
        <v>44074</v>
      </c>
      <c r="B165" s="8">
        <v>-1.1632806621519966E-2</v>
      </c>
      <c r="C165" s="8">
        <v>4.1015265771565279E-2</v>
      </c>
      <c r="D165" s="8">
        <v>2.3426983990606476E-3</v>
      </c>
      <c r="E165" s="8">
        <v>1.1388333333333321E-2</v>
      </c>
      <c r="F165" s="8">
        <v>1.2392332376287798E-2</v>
      </c>
      <c r="G165" s="12">
        <v>1.678349750875891E-3</v>
      </c>
    </row>
    <row r="166" spans="1:7" ht="15.6" x14ac:dyDescent="0.3">
      <c r="A166" s="7">
        <v>44075</v>
      </c>
      <c r="B166" s="8">
        <v>-9.4401388613973413E-3</v>
      </c>
      <c r="C166" s="8">
        <v>2.632508833922265E-2</v>
      </c>
      <c r="D166" s="8">
        <v>-4.2858612295280643E-3</v>
      </c>
      <c r="E166" s="8">
        <v>1.2552053036008272E-2</v>
      </c>
      <c r="F166" s="8">
        <v>7.0399332707746703E-2</v>
      </c>
      <c r="G166" s="12">
        <v>-1.1205094403492365E-2</v>
      </c>
    </row>
    <row r="167" spans="1:7" ht="15.6" x14ac:dyDescent="0.3">
      <c r="A167" s="7">
        <v>44076</v>
      </c>
      <c r="B167" s="8">
        <v>1.4056903945770603E-2</v>
      </c>
      <c r="C167" s="8">
        <v>3.4429333792384268E-4</v>
      </c>
      <c r="D167" s="8">
        <v>-4.8437822823166523E-3</v>
      </c>
      <c r="E167" s="8">
        <v>2.6934657010334446E-2</v>
      </c>
      <c r="F167" s="8">
        <v>1.9111258303948997E-2</v>
      </c>
      <c r="G167" s="12">
        <v>-1.7775101000146957E-2</v>
      </c>
    </row>
    <row r="168" spans="1:7" ht="15.6" x14ac:dyDescent="0.3">
      <c r="A168" s="7">
        <v>44077</v>
      </c>
      <c r="B168" s="8">
        <v>6.1541726351529756E-3</v>
      </c>
      <c r="C168" s="8">
        <v>7.3309241094475966E-2</v>
      </c>
      <c r="D168" s="8">
        <v>3.4429065743944794E-3</v>
      </c>
      <c r="E168" s="8">
        <v>1.0301109350237718E-2</v>
      </c>
      <c r="F168" s="8">
        <v>2.0014528215323495E-2</v>
      </c>
      <c r="G168" s="12">
        <v>-2.9892185276609502E-3</v>
      </c>
    </row>
    <row r="169" spans="1:7" ht="15.6" x14ac:dyDescent="0.3">
      <c r="A169" s="7">
        <v>44078</v>
      </c>
      <c r="B169" s="8">
        <v>-4.1731008248276627E-3</v>
      </c>
      <c r="C169" s="8">
        <v>-6.5736732403398525E-3</v>
      </c>
      <c r="D169" s="8">
        <v>-8.6035966137347347E-3</v>
      </c>
      <c r="E169" s="8">
        <v>-1.019607843137255E-2</v>
      </c>
      <c r="F169" s="8">
        <v>7.3089825521465237E-4</v>
      </c>
      <c r="G169" s="12">
        <v>7.9342256086122852E-3</v>
      </c>
    </row>
    <row r="170" spans="1:7" ht="15.6" x14ac:dyDescent="0.3">
      <c r="A170" s="7">
        <v>44081</v>
      </c>
      <c r="B170" s="8">
        <v>4.160331616250668E-4</v>
      </c>
      <c r="C170" s="8">
        <v>-1.8721755971594638E-2</v>
      </c>
      <c r="D170" s="8">
        <v>1.7373913043478278E-2</v>
      </c>
      <c r="E170" s="8">
        <v>2.9952456418383518E-2</v>
      </c>
      <c r="F170" s="8">
        <v>-2.3708753136821543E-2</v>
      </c>
      <c r="G170" s="12">
        <v>1.657939256245728E-4</v>
      </c>
    </row>
    <row r="171" spans="1:7" ht="15.6" x14ac:dyDescent="0.3">
      <c r="A171" s="7">
        <v>44082</v>
      </c>
      <c r="B171" s="8">
        <v>-4.2039680619404378E-3</v>
      </c>
      <c r="C171" s="8">
        <v>-1.4638157894736853E-2</v>
      </c>
      <c r="D171" s="8">
        <v>-6.8035351031641876E-3</v>
      </c>
      <c r="E171" s="8">
        <v>-1.0770887828893955E-4</v>
      </c>
      <c r="F171" s="8">
        <v>-2.9252666308601349E-2</v>
      </c>
      <c r="G171" s="12">
        <v>-4.2386619124547909E-3</v>
      </c>
    </row>
    <row r="172" spans="1:7" ht="15.6" x14ac:dyDescent="0.3">
      <c r="A172" s="7">
        <v>44083</v>
      </c>
      <c r="B172" s="8">
        <v>1.2391799544419086E-2</v>
      </c>
      <c r="C172" s="8">
        <v>-1.1016524787180714E-2</v>
      </c>
      <c r="D172" s="8">
        <v>-1.721140772102185E-5</v>
      </c>
      <c r="E172" s="8">
        <v>1.2880291768616379E-2</v>
      </c>
      <c r="F172" s="8">
        <v>2.9778489141818312E-2</v>
      </c>
      <c r="G172" s="12">
        <v>1.6782812619424381E-2</v>
      </c>
    </row>
    <row r="173" spans="1:7" ht="15.6" x14ac:dyDescent="0.3">
      <c r="A173" s="7">
        <v>44084</v>
      </c>
      <c r="B173" s="8">
        <v>4.1812918129181295E-2</v>
      </c>
      <c r="C173" s="8">
        <v>3.7974683544303799E-2</v>
      </c>
      <c r="D173" s="8">
        <v>5.1635111876075735E-3</v>
      </c>
      <c r="E173" s="8">
        <v>5.9860224855666971E-2</v>
      </c>
      <c r="F173" s="8">
        <v>6.4665924703534647E-3</v>
      </c>
      <c r="G173" s="12">
        <v>4.5824688210052908E-3</v>
      </c>
    </row>
    <row r="174" spans="1:7" ht="15.6" x14ac:dyDescent="0.3">
      <c r="A174" s="7">
        <v>44085</v>
      </c>
      <c r="B174" s="8">
        <v>-8.2789204287760879E-3</v>
      </c>
      <c r="C174" s="8">
        <v>-2.2439024390243943E-2</v>
      </c>
      <c r="D174" s="8">
        <v>-6.8493150684931503E-3</v>
      </c>
      <c r="E174" s="8">
        <v>-4.6730217889908228E-2</v>
      </c>
      <c r="F174" s="8">
        <v>-2.5414196106842549E-2</v>
      </c>
      <c r="G174" s="12">
        <v>-8.3921311808010084E-3</v>
      </c>
    </row>
    <row r="175" spans="1:7" ht="15.6" x14ac:dyDescent="0.3">
      <c r="A175" s="7">
        <v>44088</v>
      </c>
      <c r="B175" s="8">
        <v>7.9850751685949645E-4</v>
      </c>
      <c r="C175" s="8">
        <v>1.5302727877578207E-2</v>
      </c>
      <c r="D175" s="8">
        <v>-7.706896551724185E-3</v>
      </c>
      <c r="E175" s="8">
        <v>2.059996902260294E-2</v>
      </c>
      <c r="F175" s="8">
        <v>-2.1518838765209908E-2</v>
      </c>
      <c r="G175" s="12">
        <v>5.4668868311320545E-3</v>
      </c>
    </row>
    <row r="176" spans="1:7" ht="15.6" x14ac:dyDescent="0.3">
      <c r="A176" s="7">
        <v>44089</v>
      </c>
      <c r="B176" s="8">
        <v>-5.9840280850384786E-3</v>
      </c>
      <c r="C176" s="8">
        <v>-1.7201834862385273E-2</v>
      </c>
      <c r="D176" s="8">
        <v>-3.9615658610323923E-3</v>
      </c>
      <c r="E176" s="8">
        <v>3.1383527331663476E-2</v>
      </c>
      <c r="F176" s="8">
        <v>1.0516214162901338E-2</v>
      </c>
      <c r="G176" s="12">
        <v>1.033567456074771E-3</v>
      </c>
    </row>
    <row r="177" spans="1:7" ht="15.6" x14ac:dyDescent="0.3">
      <c r="A177" s="7">
        <v>44090</v>
      </c>
      <c r="B177" s="8">
        <v>-1.155120328074616E-2</v>
      </c>
      <c r="C177" s="8">
        <v>1.5002500416735505E-3</v>
      </c>
      <c r="D177" s="8">
        <v>2.0497165285651986E-2</v>
      </c>
      <c r="E177" s="8">
        <v>-1.2094999999999865E-2</v>
      </c>
      <c r="F177" s="8">
        <v>1.0426559037670112E-2</v>
      </c>
      <c r="G177" s="12">
        <v>5.9287942885288348E-3</v>
      </c>
    </row>
    <row r="178" spans="1:7" ht="15.6" x14ac:dyDescent="0.3">
      <c r="A178" s="7">
        <v>44091</v>
      </c>
      <c r="B178" s="8">
        <v>-2.2811330365645091E-3</v>
      </c>
      <c r="C178" s="8">
        <v>6.3249001331558349E-3</v>
      </c>
      <c r="D178" s="8">
        <v>7.5555555555554856E-3</v>
      </c>
      <c r="E178" s="8">
        <v>-4.9636062461183329E-3</v>
      </c>
      <c r="F178" s="8">
        <v>2.5278533805878141E-2</v>
      </c>
      <c r="G178" s="12">
        <v>-1.0900655274501233E-2</v>
      </c>
    </row>
    <row r="179" spans="1:7" ht="15.6" x14ac:dyDescent="0.3">
      <c r="A179" s="7">
        <v>44092</v>
      </c>
      <c r="B179" s="8">
        <v>8.9974102848687249E-3</v>
      </c>
      <c r="C179" s="8">
        <v>-4.9619583195503042E-4</v>
      </c>
      <c r="D179" s="8">
        <v>3.0894777917274671E-2</v>
      </c>
      <c r="E179" s="8">
        <v>1.6323185113813192E-2</v>
      </c>
      <c r="F179" s="8">
        <v>-4.3352049195981473E-3</v>
      </c>
      <c r="G179" s="12">
        <v>5.9340901284955245E-3</v>
      </c>
    </row>
    <row r="180" spans="1:7" ht="15.6" x14ac:dyDescent="0.3">
      <c r="A180" s="7">
        <v>44095</v>
      </c>
      <c r="B180" s="8">
        <v>6.3065573530051474E-4</v>
      </c>
      <c r="C180" s="8">
        <v>2.4491146781399915E-2</v>
      </c>
      <c r="D180" s="8">
        <v>3.4346559583957353E-2</v>
      </c>
      <c r="E180" s="8">
        <v>-1.3345573567956886E-2</v>
      </c>
      <c r="F180" s="8">
        <v>-2.1060707777884373E-2</v>
      </c>
      <c r="G180" s="12">
        <v>-2.5487758801947466E-2</v>
      </c>
    </row>
    <row r="181" spans="1:7" ht="15.6" x14ac:dyDescent="0.3">
      <c r="A181" s="7">
        <v>44096</v>
      </c>
      <c r="B181" s="8">
        <v>-2.0344150323923425E-2</v>
      </c>
      <c r="C181" s="8">
        <v>-2.3905669520271313E-2</v>
      </c>
      <c r="D181" s="8">
        <v>5.5067621320604637E-2</v>
      </c>
      <c r="E181" s="8">
        <v>2.8985507246376812E-3</v>
      </c>
      <c r="F181" s="8">
        <v>-1.0384622920626235E-2</v>
      </c>
      <c r="G181" s="12">
        <v>-3.7724940157878965E-3</v>
      </c>
    </row>
    <row r="182" spans="1:7" ht="15.6" x14ac:dyDescent="0.3">
      <c r="A182" s="7">
        <v>44097</v>
      </c>
      <c r="B182" s="8">
        <v>1.2462970166671715E-2</v>
      </c>
      <c r="C182" s="8">
        <v>2.3167301009432493E-3</v>
      </c>
      <c r="D182" s="8">
        <v>-4.1018835487325288E-3</v>
      </c>
      <c r="E182" s="8">
        <v>-4.335260115606936E-3</v>
      </c>
      <c r="F182" s="8">
        <v>-3.1678777199193811E-4</v>
      </c>
      <c r="G182" s="12">
        <v>-1.8609800185324793E-2</v>
      </c>
    </row>
    <row r="183" spans="1:7" ht="15.6" x14ac:dyDescent="0.3">
      <c r="A183" s="7">
        <v>44098</v>
      </c>
      <c r="B183" s="8">
        <v>-1.7392974834123897E-2</v>
      </c>
      <c r="C183" s="8">
        <v>-4.9529470034672502E-4</v>
      </c>
      <c r="D183" s="8">
        <v>-1.5733127394418428E-2</v>
      </c>
      <c r="E183" s="8">
        <v>-4.0457184325108857E-2</v>
      </c>
      <c r="F183" s="8">
        <v>1.6834683408923686E-3</v>
      </c>
      <c r="G183" s="12">
        <v>2.7009753910213897E-3</v>
      </c>
    </row>
    <row r="184" spans="1:7" ht="15.6" x14ac:dyDescent="0.3">
      <c r="A184" s="7">
        <v>44099</v>
      </c>
      <c r="B184" s="8">
        <v>-2.0483051102355106E-2</v>
      </c>
      <c r="C184" s="8">
        <v>-9.5804426825239226E-3</v>
      </c>
      <c r="D184" s="8">
        <v>-7.4999999999999997E-2</v>
      </c>
      <c r="E184" s="8">
        <v>2.7037247116657212E-2</v>
      </c>
      <c r="F184" s="8">
        <v>1.1072445428661861E-2</v>
      </c>
      <c r="G184" s="12">
        <v>-5.0735462607125401E-3</v>
      </c>
    </row>
    <row r="185" spans="1:7" ht="15.6" x14ac:dyDescent="0.3">
      <c r="A185" s="7">
        <v>44102</v>
      </c>
      <c r="B185" s="8">
        <v>-2.0857642940490136E-2</v>
      </c>
      <c r="C185" s="8">
        <v>-6.0206804536357558E-2</v>
      </c>
      <c r="D185" s="8">
        <v>-2.3800415800415711E-2</v>
      </c>
      <c r="E185" s="8">
        <v>-1.6890648011782031E-2</v>
      </c>
      <c r="F185" s="8">
        <v>-2.2977941176470586E-2</v>
      </c>
      <c r="G185" s="12">
        <v>5.0881894093466086E-3</v>
      </c>
    </row>
    <row r="186" spans="1:7" ht="15.6" x14ac:dyDescent="0.3">
      <c r="A186" s="7">
        <v>44103</v>
      </c>
      <c r="B186" s="8">
        <v>9.2514916070154177E-3</v>
      </c>
      <c r="C186" s="8">
        <v>-2.2005323868677942E-2</v>
      </c>
      <c r="D186" s="8">
        <v>-1.0120284867277838E-2</v>
      </c>
      <c r="E186" s="8">
        <v>3.6983287299283741E-3</v>
      </c>
      <c r="F186" s="8">
        <v>7.7860731370468688E-3</v>
      </c>
      <c r="G186" s="12">
        <v>1.5151514556871521E-2</v>
      </c>
    </row>
    <row r="187" spans="1:7" ht="15.6" x14ac:dyDescent="0.3">
      <c r="A187" s="7">
        <v>44104</v>
      </c>
      <c r="B187" s="8">
        <v>-5.5388535427687135E-3</v>
      </c>
      <c r="C187" s="8">
        <v>-1.8145527127563055E-2</v>
      </c>
      <c r="D187" s="8">
        <v>2.323580034423408E-2</v>
      </c>
      <c r="E187" s="8">
        <v>-1.4925373134328358E-2</v>
      </c>
      <c r="F187" s="8">
        <v>-2.3237338629593166E-3</v>
      </c>
      <c r="G187" s="12">
        <v>-3.5897422017865535E-3</v>
      </c>
    </row>
    <row r="188" spans="1:7" ht="15.6" x14ac:dyDescent="0.3">
      <c r="A188" s="7">
        <v>44105</v>
      </c>
      <c r="B188" s="8">
        <v>-8.2490977549331893E-3</v>
      </c>
      <c r="C188" s="8">
        <v>-1.4969506560709708E-2</v>
      </c>
      <c r="D188" s="8">
        <v>8.4104289318755253E-4</v>
      </c>
      <c r="E188" s="8">
        <v>1.5151515151515152E-2</v>
      </c>
      <c r="F188" s="8">
        <v>-1.9986861226683583E-2</v>
      </c>
      <c r="G188" s="12">
        <v>8.0256246377754196E-3</v>
      </c>
    </row>
    <row r="189" spans="1:7" ht="15.6" x14ac:dyDescent="0.3">
      <c r="A189" s="7">
        <v>44106</v>
      </c>
      <c r="B189" s="8">
        <v>-7.5300493076450054E-3</v>
      </c>
      <c r="C189" s="8">
        <v>-1.388367729831135E-2</v>
      </c>
      <c r="D189" s="8">
        <v>-2.53949579831933E-2</v>
      </c>
      <c r="E189" s="8">
        <v>-1.4910447761193703E-3</v>
      </c>
      <c r="F189" s="8">
        <v>-1.3122346584330447E-2</v>
      </c>
      <c r="G189" s="12">
        <v>-8.5107927855287702E-3</v>
      </c>
    </row>
    <row r="190" spans="1:7" ht="15.6" x14ac:dyDescent="0.3">
      <c r="A190" s="7">
        <v>44109</v>
      </c>
      <c r="B190" s="8">
        <v>-7.9522547261154444E-3</v>
      </c>
      <c r="C190" s="8">
        <v>-1.0654490106544944E-2</v>
      </c>
      <c r="D190" s="8">
        <v>-1.7175671247995374E-2</v>
      </c>
      <c r="E190" s="8">
        <v>-1.3454389455322222E-2</v>
      </c>
      <c r="F190" s="8">
        <v>-5.7592161867319767E-2</v>
      </c>
      <c r="G190" s="12">
        <v>3.4175549723476522E-3</v>
      </c>
    </row>
    <row r="191" spans="1:7" ht="15.6" x14ac:dyDescent="0.3">
      <c r="A191" s="7">
        <v>44110</v>
      </c>
      <c r="B191" s="8">
        <v>-1.9295999999999914E-2</v>
      </c>
      <c r="C191" s="8">
        <v>0</v>
      </c>
      <c r="D191" s="8">
        <v>1.4071903567104901E-2</v>
      </c>
      <c r="E191" s="8">
        <v>-1.2500000000000001E-2</v>
      </c>
      <c r="F191" s="8">
        <v>-7.120235885115316E-3</v>
      </c>
      <c r="G191" s="12">
        <v>-5.9607970792485516E-3</v>
      </c>
    </row>
    <row r="192" spans="1:7" ht="15.6" x14ac:dyDescent="0.3">
      <c r="A192" s="7">
        <v>44111</v>
      </c>
      <c r="B192" s="8">
        <v>2.9105622083727471E-2</v>
      </c>
      <c r="C192" s="8">
        <v>5.2115384615384633E-2</v>
      </c>
      <c r="D192" s="8">
        <v>3.5470196383769431E-3</v>
      </c>
      <c r="E192" s="8">
        <v>6.0414269275028765E-3</v>
      </c>
      <c r="F192" s="8">
        <v>2.1579885171253223E-2</v>
      </c>
      <c r="G192" s="12">
        <v>-9.2051971094292279E-3</v>
      </c>
    </row>
    <row r="193" spans="1:7" ht="15.6" x14ac:dyDescent="0.3">
      <c r="A193" s="7">
        <v>44112</v>
      </c>
      <c r="B193" s="8">
        <v>2.6237356923174051E-3</v>
      </c>
      <c r="C193" s="8">
        <v>2.4309998172180557E-2</v>
      </c>
      <c r="D193" s="8">
        <v>6.0344827586206896E-3</v>
      </c>
      <c r="E193" s="8">
        <v>6.5770660566199599E-3</v>
      </c>
      <c r="F193" s="8">
        <v>1.0766580534022395E-2</v>
      </c>
      <c r="G193" s="12">
        <v>-8.003395325778111E-3</v>
      </c>
    </row>
    <row r="194" spans="1:7" ht="15.6" x14ac:dyDescent="0.3">
      <c r="A194" s="7">
        <v>44113</v>
      </c>
      <c r="B194" s="8">
        <v>1.6389036027417852E-2</v>
      </c>
      <c r="C194" s="8">
        <v>2.6052819414703797E-2</v>
      </c>
      <c r="D194" s="8">
        <v>2.5706940874035988E-3</v>
      </c>
      <c r="E194" s="8">
        <v>-1.3636363636363636E-2</v>
      </c>
      <c r="F194" s="8">
        <v>7.3285044737963316E-3</v>
      </c>
      <c r="G194" s="12">
        <v>2.2275955073760647E-2</v>
      </c>
    </row>
    <row r="195" spans="1:7" ht="15.6" x14ac:dyDescent="0.3">
      <c r="A195" s="7">
        <v>44116</v>
      </c>
      <c r="B195" s="8">
        <v>-4.534847542003677E-3</v>
      </c>
      <c r="C195" s="8">
        <v>-4.3478260869565216E-2</v>
      </c>
      <c r="D195" s="8">
        <v>-2.2222222222222223E-2</v>
      </c>
      <c r="E195" s="8">
        <v>-1.881720430107527E-3</v>
      </c>
      <c r="F195" s="8">
        <v>-2.019710684375255E-2</v>
      </c>
      <c r="G195" s="12">
        <v>1.25650602104287E-3</v>
      </c>
    </row>
    <row r="196" spans="1:7" ht="15.6" x14ac:dyDescent="0.3">
      <c r="A196" s="7">
        <v>44117</v>
      </c>
      <c r="B196" s="8">
        <v>-1.3885307516194302E-2</v>
      </c>
      <c r="C196" s="8">
        <v>6.181818181818244E-3</v>
      </c>
      <c r="D196" s="8">
        <v>-3.4965034965034965E-3</v>
      </c>
      <c r="E196" s="8">
        <v>-1.5043668962333116E-2</v>
      </c>
      <c r="F196" s="8">
        <v>-2.5124651945865533E-2</v>
      </c>
      <c r="G196" s="12">
        <v>-2.2974145943957476E-2</v>
      </c>
    </row>
    <row r="197" spans="1:7" ht="15.6" x14ac:dyDescent="0.3">
      <c r="A197" s="7">
        <v>44118</v>
      </c>
      <c r="B197" s="8">
        <v>2.9239302694136723E-3</v>
      </c>
      <c r="C197" s="8">
        <v>2.6382363570654023E-2</v>
      </c>
      <c r="D197" s="8">
        <v>-1.7543859649122806E-2</v>
      </c>
      <c r="E197" s="8">
        <v>0</v>
      </c>
      <c r="F197" s="8">
        <v>-5.269567142698983E-3</v>
      </c>
      <c r="G197" s="12">
        <v>1.346710326726192E-2</v>
      </c>
    </row>
    <row r="198" spans="1:7" ht="15.6" x14ac:dyDescent="0.3">
      <c r="A198" s="7">
        <v>44119</v>
      </c>
      <c r="B198" s="8">
        <v>-2.0447344926482872E-2</v>
      </c>
      <c r="C198" s="8">
        <v>-4.4014084507042257E-2</v>
      </c>
      <c r="D198" s="8">
        <v>8.9285714285714281E-3</v>
      </c>
      <c r="E198" s="8">
        <v>3.125E-2</v>
      </c>
      <c r="F198" s="8">
        <v>-3.3610078571905335E-3</v>
      </c>
      <c r="G198" s="12">
        <v>8.1141656581597293E-5</v>
      </c>
    </row>
    <row r="199" spans="1:7" ht="15.6" x14ac:dyDescent="0.3">
      <c r="A199" s="7">
        <v>44120</v>
      </c>
      <c r="B199" s="8">
        <v>5.2346730547422667E-3</v>
      </c>
      <c r="C199" s="8">
        <v>-7.3664825046040258E-3</v>
      </c>
      <c r="D199" s="8">
        <v>-8.8495575221238937E-3</v>
      </c>
      <c r="E199" s="8">
        <v>-2.6515151515151516E-2</v>
      </c>
      <c r="F199" s="8">
        <v>1.2529033410755792E-2</v>
      </c>
      <c r="G199" s="12">
        <v>-5.2338976378802065E-3</v>
      </c>
    </row>
    <row r="200" spans="1:7" ht="15.6" x14ac:dyDescent="0.3">
      <c r="A200" s="7">
        <v>44123</v>
      </c>
      <c r="B200" s="8">
        <v>2.9687876113295721E-3</v>
      </c>
      <c r="C200" s="8">
        <v>1.4842300556585956E-3</v>
      </c>
      <c r="D200" s="8">
        <v>2.3660714285714285E-2</v>
      </c>
      <c r="E200" s="8">
        <v>6.8093385214007783E-3</v>
      </c>
      <c r="F200" s="8">
        <v>1.0013895934887664E-2</v>
      </c>
      <c r="G200" s="12">
        <v>4.8115450706653754E-4</v>
      </c>
    </row>
    <row r="201" spans="1:7" ht="15.6" x14ac:dyDescent="0.3">
      <c r="A201" s="7">
        <v>44124</v>
      </c>
      <c r="B201" s="8">
        <v>-8.0799999999999275E-4</v>
      </c>
      <c r="C201" s="8">
        <v>1.8525379770294769E-4</v>
      </c>
      <c r="D201" s="8">
        <v>-1.8787614478848639E-2</v>
      </c>
      <c r="E201" s="8">
        <v>-1.0628019323671498E-2</v>
      </c>
      <c r="F201" s="8">
        <v>5.2564914502849884E-2</v>
      </c>
      <c r="G201" s="12">
        <v>1.789553910828422E-3</v>
      </c>
    </row>
    <row r="202" spans="1:7" ht="15.6" x14ac:dyDescent="0.3">
      <c r="A202" s="7">
        <v>44125</v>
      </c>
      <c r="B202" s="8">
        <v>-3.1625553447185688E-3</v>
      </c>
      <c r="C202" s="8">
        <v>4.9638822004074823E-2</v>
      </c>
      <c r="D202" s="8">
        <v>1.3369364244061979E-2</v>
      </c>
      <c r="E202" s="8">
        <v>7.8125E-3</v>
      </c>
      <c r="F202" s="8">
        <v>2.8196190713307555E-2</v>
      </c>
      <c r="G202" s="12">
        <v>6.5018317812495768E-3</v>
      </c>
    </row>
    <row r="203" spans="1:7" ht="15.6" x14ac:dyDescent="0.3">
      <c r="A203" s="7">
        <v>44126</v>
      </c>
      <c r="B203" s="8">
        <v>-8.1844760007711032E-3</v>
      </c>
      <c r="C203" s="8">
        <v>2.3469207693665048E-2</v>
      </c>
      <c r="D203" s="8">
        <v>0</v>
      </c>
      <c r="E203" s="8">
        <v>0</v>
      </c>
      <c r="F203" s="8">
        <v>-6.4572108884717227E-4</v>
      </c>
      <c r="G203" s="12">
        <v>-1.2514846548400965E-2</v>
      </c>
    </row>
    <row r="204" spans="1:7" ht="15.6" x14ac:dyDescent="0.3">
      <c r="A204" s="7">
        <v>44127</v>
      </c>
      <c r="B204" s="8">
        <v>5.5634287565292295E-3</v>
      </c>
      <c r="C204" s="8">
        <v>2.8620689655172355E-2</v>
      </c>
      <c r="D204" s="8">
        <v>-6.6666666666665873E-4</v>
      </c>
      <c r="E204" s="8">
        <v>7.7519379844961239E-3</v>
      </c>
      <c r="F204" s="8">
        <v>-4.3614336193841998E-3</v>
      </c>
      <c r="G204" s="12">
        <v>-3.2297857660294137E-3</v>
      </c>
    </row>
    <row r="205" spans="1:7" ht="15.6" x14ac:dyDescent="0.3">
      <c r="A205" s="7">
        <v>44130</v>
      </c>
      <c r="B205" s="8">
        <v>4.3568598395774261E-3</v>
      </c>
      <c r="C205" s="8">
        <v>3.6372779081461644E-2</v>
      </c>
      <c r="D205" s="8">
        <v>6.8466697096307427E-4</v>
      </c>
      <c r="E205" s="8">
        <v>-1.1490769230769169E-2</v>
      </c>
      <c r="F205" s="8">
        <v>9.7345312214808886E-3</v>
      </c>
      <c r="G205" s="12">
        <v>-1.8000100328193734E-3</v>
      </c>
    </row>
    <row r="206" spans="1:7" ht="15.6" x14ac:dyDescent="0.3">
      <c r="A206" s="7">
        <v>44131</v>
      </c>
      <c r="B206" s="8">
        <v>-7.777857961880696E-4</v>
      </c>
      <c r="C206" s="8">
        <v>-2.134885977680738E-2</v>
      </c>
      <c r="D206" s="8">
        <v>-5.2806091121208243E-3</v>
      </c>
      <c r="E206" s="8">
        <v>2.2862710126047769E-3</v>
      </c>
      <c r="F206" s="8">
        <v>-1.9000180762819056E-2</v>
      </c>
      <c r="G206" s="12">
        <v>1.3385097897693028E-3</v>
      </c>
    </row>
    <row r="207" spans="1:7" ht="15.6" x14ac:dyDescent="0.3">
      <c r="A207" s="7">
        <v>44132</v>
      </c>
      <c r="B207" s="8">
        <v>-3.1464659433780601E-2</v>
      </c>
      <c r="C207" s="8">
        <v>-4.8917534291852603E-2</v>
      </c>
      <c r="D207" s="8">
        <v>5.1146384479717408E-3</v>
      </c>
      <c r="E207" s="8">
        <v>3.6972049689441614E-3</v>
      </c>
      <c r="F207" s="8">
        <v>-1.2488995352456108E-3</v>
      </c>
      <c r="G207" s="12">
        <v>-1.8301076958539556E-2</v>
      </c>
    </row>
    <row r="208" spans="1:7" ht="15.6" x14ac:dyDescent="0.3">
      <c r="A208" s="7">
        <v>44133</v>
      </c>
      <c r="B208" s="8">
        <v>-1.1218360329756795E-2</v>
      </c>
      <c r="C208" s="8">
        <v>-6.1685490877497778E-2</v>
      </c>
      <c r="D208" s="8">
        <v>1.5792244253383373E-4</v>
      </c>
      <c r="E208" s="8">
        <v>-9.9028282081311501E-3</v>
      </c>
      <c r="F208" s="8">
        <v>-2.2836292074945648E-2</v>
      </c>
      <c r="G208" s="12">
        <v>-8.1254846935883904E-3</v>
      </c>
    </row>
    <row r="209" spans="1:7" ht="15.6" x14ac:dyDescent="0.3">
      <c r="A209" s="7">
        <v>44137</v>
      </c>
      <c r="B209" s="8">
        <v>-6.7872734433263807E-3</v>
      </c>
      <c r="C209" s="8">
        <v>-1.8518518518514834E-4</v>
      </c>
      <c r="D209" s="8">
        <v>-5.3843049878068129E-2</v>
      </c>
      <c r="E209" s="8">
        <v>-1.5594237319916276E-2</v>
      </c>
      <c r="F209" s="8">
        <v>-2.8446756734077372E-2</v>
      </c>
      <c r="G209" s="12">
        <v>1.1712535972507234E-2</v>
      </c>
    </row>
    <row r="210" spans="1:7" ht="15.6" x14ac:dyDescent="0.3">
      <c r="A210" s="7">
        <v>44138</v>
      </c>
      <c r="B210" s="8">
        <v>3.2548447241649993E-2</v>
      </c>
      <c r="C210" s="8">
        <v>7.4828671976291894E-2</v>
      </c>
      <c r="D210" s="8">
        <v>1.2961246059707046E-2</v>
      </c>
      <c r="E210" s="8">
        <v>6.1698412698412523E-3</v>
      </c>
      <c r="F210" s="8">
        <v>4.6683365002591133E-2</v>
      </c>
      <c r="G210" s="12">
        <v>7.3661970231702432E-3</v>
      </c>
    </row>
    <row r="211" spans="1:7" ht="15.6" x14ac:dyDescent="0.3">
      <c r="A211" s="7">
        <v>44139</v>
      </c>
      <c r="B211" s="8">
        <v>-3.7258250332956166E-3</v>
      </c>
      <c r="C211" s="8">
        <v>8.0992590039634469E-3</v>
      </c>
      <c r="D211" s="8">
        <v>6.7912647128815038E-3</v>
      </c>
      <c r="E211" s="8">
        <v>-1.2235619282301024E-2</v>
      </c>
      <c r="F211" s="8">
        <v>-1.4440731113585258E-4</v>
      </c>
      <c r="G211" s="12">
        <v>-6.6613733299460669E-3</v>
      </c>
    </row>
    <row r="212" spans="1:7" ht="15.6" x14ac:dyDescent="0.3">
      <c r="A212" s="7">
        <v>44140</v>
      </c>
      <c r="B212" s="8">
        <v>1.6541871355580585E-2</v>
      </c>
      <c r="C212" s="8">
        <v>2.119658119658123E-2</v>
      </c>
      <c r="D212" s="8">
        <v>1.2727272727272728E-2</v>
      </c>
      <c r="E212" s="8">
        <v>1.4164767436846219E-2</v>
      </c>
      <c r="F212" s="8">
        <v>1.9043885530360783E-2</v>
      </c>
      <c r="G212" s="12">
        <v>2.4510712699401613E-2</v>
      </c>
    </row>
    <row r="213" spans="1:7" ht="15.6" x14ac:dyDescent="0.3">
      <c r="A213" s="7">
        <v>44141</v>
      </c>
      <c r="B213" s="8">
        <v>-1.5691811214199311E-2</v>
      </c>
      <c r="C213" s="8">
        <v>-1.2387010378306026E-2</v>
      </c>
      <c r="D213" s="8">
        <v>-2.640933572710958E-2</v>
      </c>
      <c r="E213" s="8">
        <v>-7.8755905511811372E-3</v>
      </c>
      <c r="F213" s="8">
        <v>-2.8143348856043459E-3</v>
      </c>
      <c r="G213" s="12">
        <v>1.6268883463960873E-3</v>
      </c>
    </row>
    <row r="214" spans="1:7" ht="15.6" x14ac:dyDescent="0.3">
      <c r="A214" s="7">
        <v>44144</v>
      </c>
      <c r="B214" s="8">
        <v>-1.1286422687594756E-2</v>
      </c>
      <c r="C214" s="8">
        <v>0</v>
      </c>
      <c r="D214" s="8">
        <v>4.0568699404382766E-4</v>
      </c>
      <c r="E214" s="8">
        <v>-1.050477857901352E-2</v>
      </c>
      <c r="F214" s="8">
        <v>1.4212909382550609E-2</v>
      </c>
      <c r="G214" s="12">
        <v>-5.3069018702710774E-2</v>
      </c>
    </row>
    <row r="215" spans="1:7" ht="15.6" x14ac:dyDescent="0.3">
      <c r="A215" s="7">
        <v>44145</v>
      </c>
      <c r="B215" s="8">
        <v>-5.0402891534303204E-3</v>
      </c>
      <c r="C215" s="8">
        <v>0</v>
      </c>
      <c r="D215" s="8">
        <v>2.1935079537705382E-3</v>
      </c>
      <c r="E215" s="8">
        <v>1.0617904620127915E-2</v>
      </c>
      <c r="F215" s="8">
        <v>-8.6084362675423285E-4</v>
      </c>
      <c r="G215" s="12">
        <v>1.102285563244996E-2</v>
      </c>
    </row>
    <row r="216" spans="1:7" ht="15.6" x14ac:dyDescent="0.3">
      <c r="A216" s="7">
        <v>44146</v>
      </c>
      <c r="B216" s="8">
        <v>1.9996667222130403E-4</v>
      </c>
      <c r="C216" s="8">
        <v>-8.3050847457627457E-3</v>
      </c>
      <c r="D216" s="8">
        <v>-4.9659738826559599E-3</v>
      </c>
      <c r="E216" s="8">
        <v>5.2571428571428396E-3</v>
      </c>
      <c r="F216" s="8">
        <v>-4.1676685100584757E-3</v>
      </c>
      <c r="G216" s="12">
        <v>-7.83836677552582E-3</v>
      </c>
    </row>
    <row r="217" spans="1:7" ht="15.6" x14ac:dyDescent="0.3">
      <c r="A217" s="7">
        <v>44147</v>
      </c>
      <c r="B217" s="8">
        <v>-1.6377328312951984E-2</v>
      </c>
      <c r="C217" s="8">
        <v>-1.042556827892667E-2</v>
      </c>
      <c r="D217" s="8">
        <v>1.4787430683918669E-2</v>
      </c>
      <c r="E217" s="8">
        <v>-4.9264817341213984E-4</v>
      </c>
      <c r="F217" s="8">
        <v>-1.0925553319919531E-2</v>
      </c>
      <c r="G217" s="12">
        <v>-2.949511345002567E-3</v>
      </c>
    </row>
    <row r="218" spans="1:7" ht="15.6" x14ac:dyDescent="0.3">
      <c r="A218" s="7">
        <v>44148</v>
      </c>
      <c r="B218" s="8">
        <v>1.4041565744677185E-2</v>
      </c>
      <c r="C218" s="8">
        <v>1.7271157167530471E-3</v>
      </c>
      <c r="D218" s="8">
        <v>-7.2859744990892532E-3</v>
      </c>
      <c r="E218" s="8">
        <v>1.1058451816745656E-2</v>
      </c>
      <c r="F218" s="8">
        <v>-5.85877901417905E-3</v>
      </c>
      <c r="G218" s="12">
        <v>1.2907822552601818E-2</v>
      </c>
    </row>
    <row r="219" spans="1:7" ht="15.6" x14ac:dyDescent="0.3">
      <c r="A219" s="7">
        <v>44151</v>
      </c>
      <c r="B219" s="8">
        <v>-1.3279214271396961E-2</v>
      </c>
      <c r="C219" s="8">
        <v>-3.1724137931034541E-2</v>
      </c>
      <c r="D219" s="8">
        <v>1.1009174311926606E-2</v>
      </c>
      <c r="E219" s="8">
        <v>1.5625000000341061E-6</v>
      </c>
      <c r="F219" s="8">
        <v>-1.0047269229982248E-2</v>
      </c>
      <c r="G219" s="12">
        <v>8.485430862191786E-4</v>
      </c>
    </row>
    <row r="220" spans="1:7" ht="15.6" x14ac:dyDescent="0.3">
      <c r="A220" s="7">
        <v>44152</v>
      </c>
      <c r="B220" s="8">
        <v>-4.333621112860459E-3</v>
      </c>
      <c r="C220" s="8">
        <v>1.4957264957265019E-2</v>
      </c>
      <c r="D220" s="8">
        <v>-1.8148820326678765E-3</v>
      </c>
      <c r="E220" s="8">
        <v>1.3904665773959693E-2</v>
      </c>
      <c r="F220" s="8">
        <v>1.368390590764398E-2</v>
      </c>
      <c r="G220" s="12">
        <v>-3.0635577152577451E-3</v>
      </c>
    </row>
    <row r="221" spans="1:7" ht="15.6" x14ac:dyDescent="0.3">
      <c r="A221" s="7">
        <v>44153</v>
      </c>
      <c r="B221" s="8">
        <v>3.1113453593349561E-3</v>
      </c>
      <c r="C221" s="8">
        <v>8.7719298245609049E-4</v>
      </c>
      <c r="D221" s="8">
        <v>-1.2709090909090925E-2</v>
      </c>
      <c r="E221" s="8">
        <v>-2.9295731237479147E-3</v>
      </c>
      <c r="F221" s="8">
        <v>-9.9918433931484047E-3</v>
      </c>
      <c r="G221" s="12">
        <v>-5.8370920668612365E-3</v>
      </c>
    </row>
    <row r="222" spans="1:7" ht="15.6" x14ac:dyDescent="0.3">
      <c r="A222" s="7">
        <v>44154</v>
      </c>
      <c r="B222" s="8">
        <v>6.9491525423729201E-3</v>
      </c>
      <c r="C222" s="8">
        <v>-1.1218229623137609E-2</v>
      </c>
      <c r="D222" s="8">
        <v>1.2854275243549877E-2</v>
      </c>
      <c r="E222" s="8">
        <v>8.0772922369277567E-3</v>
      </c>
      <c r="F222" s="8">
        <v>2.8218331616889896E-3</v>
      </c>
      <c r="G222" s="12">
        <v>-1.8957504966598741E-3</v>
      </c>
    </row>
    <row r="223" spans="1:7" ht="15.6" x14ac:dyDescent="0.3">
      <c r="A223" s="7">
        <v>44155</v>
      </c>
      <c r="B223" s="8">
        <v>-1.5990573977449465E-4</v>
      </c>
      <c r="C223" s="8">
        <v>-2.4995568161673403E-2</v>
      </c>
      <c r="D223" s="8">
        <v>-5.4410080183277219E-3</v>
      </c>
      <c r="E223" s="8">
        <v>-3.4113994403771703E-3</v>
      </c>
      <c r="F223" s="8">
        <v>2.1566331875038747E-3</v>
      </c>
      <c r="G223" s="12">
        <v>1.5701341525871697E-2</v>
      </c>
    </row>
    <row r="224" spans="1:7" ht="15.6" x14ac:dyDescent="0.3">
      <c r="A224" s="7">
        <v>44158</v>
      </c>
      <c r="B224" s="8">
        <v>-1.6944301815641181E-2</v>
      </c>
      <c r="C224" s="8">
        <v>-0.05</v>
      </c>
      <c r="D224" s="8">
        <v>-3.6517534358017096E-3</v>
      </c>
      <c r="E224" s="8">
        <v>7.6923076923076927E-3</v>
      </c>
      <c r="F224" s="8">
        <v>-2.1888834235120523E-2</v>
      </c>
      <c r="G224" s="12">
        <v>-1.6743574186577126E-2</v>
      </c>
    </row>
    <row r="225" spans="1:7" ht="15.6" x14ac:dyDescent="0.3">
      <c r="A225" s="7">
        <v>44159</v>
      </c>
      <c r="B225" s="8">
        <v>-1.5540980237695731E-2</v>
      </c>
      <c r="C225" s="8">
        <v>-5.3588516746411697E-3</v>
      </c>
      <c r="D225" s="8">
        <v>9.1559633027523107E-3</v>
      </c>
      <c r="E225" s="8">
        <v>-7.6335877862595417E-3</v>
      </c>
      <c r="F225" s="8">
        <v>2.4662643533651794E-2</v>
      </c>
      <c r="G225" s="12">
        <v>-1.5812107367959034E-2</v>
      </c>
    </row>
    <row r="226" spans="1:7" ht="15.6" x14ac:dyDescent="0.3">
      <c r="A226" s="7">
        <v>44160</v>
      </c>
      <c r="B226" s="8">
        <v>-4.5228010054534935E-3</v>
      </c>
      <c r="C226" s="8">
        <v>3.078699249567129E-3</v>
      </c>
      <c r="D226" s="8">
        <v>-1.6145748104510981E-2</v>
      </c>
      <c r="E226" s="8">
        <v>4.6153846153846153E-4</v>
      </c>
      <c r="F226" s="8">
        <v>2.9447250567473013E-3</v>
      </c>
      <c r="G226" s="12">
        <v>-1.6810625223969184E-3</v>
      </c>
    </row>
    <row r="227" spans="1:7" ht="15.6" x14ac:dyDescent="0.3">
      <c r="A227" s="7">
        <v>44161</v>
      </c>
      <c r="B227" s="8">
        <v>4.089014704726013E-3</v>
      </c>
      <c r="C227" s="8">
        <v>6.6180702090926441E-2</v>
      </c>
      <c r="D227" s="8">
        <v>1.6059581231172848E-2</v>
      </c>
      <c r="E227" s="8">
        <v>-3.5829617099798972E-4</v>
      </c>
      <c r="F227" s="8">
        <v>3.1297787745947644E-2</v>
      </c>
      <c r="G227" s="12">
        <v>-1.2837709490887096E-2</v>
      </c>
    </row>
    <row r="228" spans="1:7" ht="15.6" x14ac:dyDescent="0.3">
      <c r="A228" s="7">
        <v>44162</v>
      </c>
      <c r="B228" s="8">
        <v>1.853447150651214E-3</v>
      </c>
      <c r="C228" s="8">
        <v>-1.0615329255127677E-2</v>
      </c>
      <c r="D228" s="8">
        <v>3.4558021098591229E-4</v>
      </c>
      <c r="E228" s="8">
        <v>4.5118426254524419E-3</v>
      </c>
      <c r="F228" s="8">
        <v>-1.8960063266113152E-2</v>
      </c>
      <c r="G228" s="12">
        <v>-1.5634082242131239E-2</v>
      </c>
    </row>
    <row r="229" spans="1:7" ht="15.6" x14ac:dyDescent="0.3">
      <c r="A229" s="7">
        <v>44165</v>
      </c>
      <c r="B229" s="8">
        <v>-1.3288863411329171E-3</v>
      </c>
      <c r="C229" s="8">
        <v>4.9099836333878159E-3</v>
      </c>
      <c r="D229" s="8">
        <v>6.9683085147002341E-3</v>
      </c>
      <c r="E229" s="8">
        <v>9.1868300153139029E-3</v>
      </c>
      <c r="F229" s="8">
        <v>3.3231897785212038E-2</v>
      </c>
      <c r="G229" s="12">
        <v>3.7890751229917841E-3</v>
      </c>
    </row>
    <row r="230" spans="1:7" ht="15.6" x14ac:dyDescent="0.3">
      <c r="A230" s="7">
        <v>44166</v>
      </c>
      <c r="B230" s="8">
        <v>-4.7920960854401957E-3</v>
      </c>
      <c r="C230" s="8">
        <v>6.1165399927614959E-2</v>
      </c>
      <c r="D230" s="8">
        <v>1.747401017474012E-2</v>
      </c>
      <c r="E230" s="8">
        <v>-1.3655559416630341E-2</v>
      </c>
      <c r="F230" s="8">
        <v>7.4975619270528454E-2</v>
      </c>
      <c r="G230" s="12">
        <v>2.162528888324896E-2</v>
      </c>
    </row>
    <row r="231" spans="1:7" ht="15.6" x14ac:dyDescent="0.3">
      <c r="A231" s="7">
        <v>44167</v>
      </c>
      <c r="B231" s="8">
        <v>6.4825657607270881E-2</v>
      </c>
      <c r="C231" s="8">
        <v>-1.0914051841746257E-2</v>
      </c>
      <c r="D231" s="8">
        <v>-2.0408163265306121E-2</v>
      </c>
      <c r="E231" s="8">
        <v>7.6923076923076927E-3</v>
      </c>
      <c r="F231" s="8">
        <v>-1.8253075443625841E-2</v>
      </c>
      <c r="G231" s="12">
        <v>6.963975951099953E-3</v>
      </c>
    </row>
    <row r="232" spans="1:7" ht="15.6" x14ac:dyDescent="0.3">
      <c r="A232" s="7">
        <v>44168</v>
      </c>
      <c r="B232" s="8">
        <v>-1.1038342853391147E-2</v>
      </c>
      <c r="C232" s="8">
        <v>-2.1551724137931036E-2</v>
      </c>
      <c r="D232" s="8">
        <v>-1.6304347826086544E-3</v>
      </c>
      <c r="E232" s="8">
        <v>1.5648854961832061E-3</v>
      </c>
      <c r="F232" s="8">
        <v>-1.1550972129814444E-2</v>
      </c>
      <c r="G232" s="12">
        <v>1.2150964370729031E-2</v>
      </c>
    </row>
    <row r="233" spans="1:7" ht="15.6" x14ac:dyDescent="0.3">
      <c r="A233" s="7">
        <v>44169</v>
      </c>
      <c r="B233" s="8">
        <v>3.5932715368081521E-3</v>
      </c>
      <c r="C233" s="8">
        <v>8.1057268722467112E-3</v>
      </c>
      <c r="D233" s="8">
        <v>-4.173471239339626E-3</v>
      </c>
      <c r="E233" s="8">
        <v>3.7803437369002984E-3</v>
      </c>
      <c r="F233" s="8">
        <v>6.3197651590224842E-3</v>
      </c>
      <c r="G233" s="12">
        <v>-1.7772750638015859E-4</v>
      </c>
    </row>
    <row r="234" spans="1:7" ht="15.6" x14ac:dyDescent="0.3">
      <c r="A234" s="7">
        <v>44172</v>
      </c>
      <c r="B234" s="8">
        <v>-1.1526757954620484E-2</v>
      </c>
      <c r="C234" s="8">
        <v>-4.8942492571229001E-3</v>
      </c>
      <c r="D234" s="8">
        <v>2.1865889212828817E-3</v>
      </c>
      <c r="E234" s="8">
        <v>2.5049164395107071E-2</v>
      </c>
      <c r="F234" s="8">
        <v>7.5249437951728027E-3</v>
      </c>
      <c r="G234" s="12">
        <v>1.1573792126914523E-2</v>
      </c>
    </row>
    <row r="235" spans="1:7" ht="15.6" x14ac:dyDescent="0.3">
      <c r="A235" s="7">
        <v>44173</v>
      </c>
      <c r="B235" s="8">
        <v>-1.0356192802529746E-2</v>
      </c>
      <c r="C235" s="8">
        <v>2.3186369225364489E-2</v>
      </c>
      <c r="D235" s="8">
        <v>-1.8181818181818182E-3</v>
      </c>
      <c r="E235" s="8">
        <v>-2.2222222222222223E-2</v>
      </c>
      <c r="F235" s="8">
        <v>1.4992807878139629E-2</v>
      </c>
      <c r="G235" s="12">
        <v>6.7216537580489536E-3</v>
      </c>
    </row>
    <row r="236" spans="1:7" ht="15.6" x14ac:dyDescent="0.3">
      <c r="A236" s="7">
        <v>44174</v>
      </c>
      <c r="B236" s="8">
        <v>-6.2719772788748249E-3</v>
      </c>
      <c r="C236" s="8">
        <v>-4.2918454935622317E-3</v>
      </c>
      <c r="D236" s="8">
        <v>-7.2859744990892532E-3</v>
      </c>
      <c r="E236" s="8">
        <v>2.2727272727272728E-2</v>
      </c>
      <c r="F236" s="8">
        <v>1.6606406366394714E-2</v>
      </c>
      <c r="G236" s="12">
        <v>-1.9043577521775261E-2</v>
      </c>
    </row>
    <row r="237" spans="1:7" ht="15.6" x14ac:dyDescent="0.3">
      <c r="A237" s="7">
        <v>44175</v>
      </c>
      <c r="B237" s="8">
        <v>-1.1474796277708598E-2</v>
      </c>
      <c r="C237" s="8">
        <v>-1.7241379310344827E-2</v>
      </c>
      <c r="D237" s="8">
        <v>0</v>
      </c>
      <c r="E237" s="8">
        <v>-3.7037037037037038E-3</v>
      </c>
      <c r="F237" s="8">
        <v>9.7045734813147894E-3</v>
      </c>
      <c r="G237" s="12">
        <v>3.9158018630495241E-4</v>
      </c>
    </row>
    <row r="238" spans="1:7" ht="15.6" x14ac:dyDescent="0.3">
      <c r="A238" s="7">
        <v>44176</v>
      </c>
      <c r="B238" s="8">
        <v>1.7424900828650839E-2</v>
      </c>
      <c r="C238" s="8">
        <v>3.4912280701754422E-2</v>
      </c>
      <c r="D238" s="8">
        <v>-7.3394495412844041E-3</v>
      </c>
      <c r="E238" s="8">
        <v>1.4049070631970195E-2</v>
      </c>
      <c r="F238" s="8">
        <v>-5.4163126593034178E-3</v>
      </c>
      <c r="G238" s="12">
        <v>2.4419088909380529E-3</v>
      </c>
    </row>
    <row r="239" spans="1:7" ht="15.6" x14ac:dyDescent="0.3">
      <c r="A239" s="7">
        <v>44179</v>
      </c>
      <c r="B239" s="8">
        <v>6.6137789881425052E-3</v>
      </c>
      <c r="C239" s="8">
        <v>3.6955416172232573E-2</v>
      </c>
      <c r="D239" s="8">
        <v>4.2606284658040582E-2</v>
      </c>
      <c r="E239" s="8">
        <v>0</v>
      </c>
      <c r="F239" s="8">
        <v>1.8277273536216377E-2</v>
      </c>
      <c r="G239" s="12">
        <v>-7.2753686350992969E-3</v>
      </c>
    </row>
    <row r="240" spans="1:7" ht="15.6" x14ac:dyDescent="0.3">
      <c r="A240" s="7">
        <v>44180</v>
      </c>
      <c r="B240" s="8">
        <v>5.1167870946058798E-3</v>
      </c>
      <c r="C240" s="8">
        <v>4.9043648847473783E-3</v>
      </c>
      <c r="D240" s="8">
        <v>-2.4909139260703761E-2</v>
      </c>
      <c r="E240" s="8">
        <v>1.6206514279681214E-2</v>
      </c>
      <c r="F240" s="8">
        <v>3.0340633028645359E-2</v>
      </c>
      <c r="G240" s="12">
        <v>1.3855847521212892E-2</v>
      </c>
    </row>
    <row r="241" spans="1:7" ht="15.6" x14ac:dyDescent="0.3">
      <c r="A241" s="7">
        <v>44181</v>
      </c>
      <c r="B241" s="8">
        <v>-2.6832958563559306E-3</v>
      </c>
      <c r="C241" s="8">
        <v>8.1340491296574369E-4</v>
      </c>
      <c r="D241" s="8">
        <v>0</v>
      </c>
      <c r="E241" s="8">
        <v>-6.7590187590187804E-3</v>
      </c>
      <c r="F241" s="8">
        <v>1.0788255050633579E-2</v>
      </c>
      <c r="G241" s="12">
        <v>2.6777843310465577E-3</v>
      </c>
    </row>
    <row r="242" spans="1:7" ht="15.6" x14ac:dyDescent="0.3">
      <c r="A242" s="7">
        <v>44182</v>
      </c>
      <c r="B242" s="8">
        <v>1.0762061219700395E-2</v>
      </c>
      <c r="C242" s="8">
        <v>-5.8517555266581036E-3</v>
      </c>
      <c r="D242" s="8">
        <v>0</v>
      </c>
      <c r="E242" s="8">
        <v>2.4465507121729183E-3</v>
      </c>
      <c r="F242" s="8">
        <v>1.3962308479753058E-2</v>
      </c>
      <c r="G242" s="12">
        <v>1.6755549806049534E-2</v>
      </c>
    </row>
    <row r="243" spans="1:7" ht="15.6" x14ac:dyDescent="0.3">
      <c r="A243" s="7">
        <v>44183</v>
      </c>
      <c r="B243" s="8">
        <v>-1.0945999734643787E-3</v>
      </c>
      <c r="C243" s="8">
        <v>-2.2890778286461719E-2</v>
      </c>
      <c r="D243" s="8">
        <v>0</v>
      </c>
      <c r="E243" s="8">
        <v>-1.3834782608695657E-2</v>
      </c>
      <c r="F243" s="8">
        <v>-4.7665546746991864E-3</v>
      </c>
      <c r="G243" s="12">
        <v>-2.3551111820731409E-3</v>
      </c>
    </row>
    <row r="244" spans="1:7" ht="15.6" x14ac:dyDescent="0.3">
      <c r="A244" s="7">
        <v>44186</v>
      </c>
      <c r="B244" s="8">
        <v>-1.0194255354474492E-2</v>
      </c>
      <c r="C244" s="8">
        <v>2.6941097724230246E-2</v>
      </c>
      <c r="D244" s="8">
        <v>0</v>
      </c>
      <c r="E244" s="8">
        <v>-1.0219647470659289E-2</v>
      </c>
      <c r="F244" s="8">
        <v>-2.0787254918264511E-2</v>
      </c>
      <c r="G244" s="12">
        <v>-4.3821980807639922E-3</v>
      </c>
    </row>
    <row r="245" spans="1:7" ht="15.6" x14ac:dyDescent="0.3">
      <c r="A245" s="7">
        <v>44187</v>
      </c>
      <c r="B245" s="8">
        <v>-1.7688204508856616E-2</v>
      </c>
      <c r="C245" s="8">
        <v>1.0265602085709672E-2</v>
      </c>
      <c r="D245" s="8">
        <v>0</v>
      </c>
      <c r="E245" s="8">
        <v>-5.196733481811433E-3</v>
      </c>
      <c r="F245" s="8">
        <v>-2.3572168537608469E-2</v>
      </c>
      <c r="G245" s="12">
        <v>-4.8390222108543645E-3</v>
      </c>
    </row>
    <row r="246" spans="1:7" ht="15.6" x14ac:dyDescent="0.3">
      <c r="A246" s="7">
        <v>44188</v>
      </c>
      <c r="B246" s="8">
        <v>2.044858823629863E-2</v>
      </c>
      <c r="C246" s="8">
        <v>-3.1612903225806468E-2</v>
      </c>
      <c r="D246" s="8">
        <v>1.8181818181818182E-3</v>
      </c>
      <c r="E246" s="8">
        <v>-9.3283582089552231E-3</v>
      </c>
      <c r="F246" s="8">
        <v>2.3341160100878264E-2</v>
      </c>
      <c r="G246" s="12">
        <v>6.2225832547772369E-3</v>
      </c>
    </row>
    <row r="247" spans="1:7" ht="15.6" x14ac:dyDescent="0.3">
      <c r="A247" s="7">
        <v>44189</v>
      </c>
      <c r="B247" s="8">
        <v>1.899295503606136E-3</v>
      </c>
      <c r="C247" s="8">
        <v>1.8487674883411052E-2</v>
      </c>
      <c r="D247" s="8">
        <v>1.4519056261343012E-2</v>
      </c>
      <c r="E247" s="8">
        <v>-5.6497175141242938E-3</v>
      </c>
      <c r="F247" s="8">
        <v>3.4672060098236883E-3</v>
      </c>
      <c r="G247" s="12">
        <v>2.5861557058309585E-3</v>
      </c>
    </row>
    <row r="248" spans="1:7" ht="15.6" x14ac:dyDescent="0.3">
      <c r="A248" s="7">
        <v>44193</v>
      </c>
      <c r="B248" s="8">
        <v>1.2860662240594292E-3</v>
      </c>
      <c r="C248" s="8">
        <v>4.6443172526574053E-2</v>
      </c>
      <c r="D248" s="8">
        <v>-2.5849731663685233E-2</v>
      </c>
      <c r="E248" s="8">
        <v>1.1420454545454546E-2</v>
      </c>
      <c r="F248" s="8">
        <v>1.8495621686624674E-2</v>
      </c>
      <c r="G248" s="12">
        <v>-9.3505798032827853E-3</v>
      </c>
    </row>
    <row r="249" spans="1:7" ht="15.6" x14ac:dyDescent="0.3">
      <c r="A249" s="7">
        <v>44194</v>
      </c>
      <c r="B249" s="8">
        <v>-8.015079358459954E-3</v>
      </c>
      <c r="C249" s="8">
        <v>-4.6882325363338685E-3</v>
      </c>
      <c r="D249" s="8">
        <v>5.8984482600312201E-2</v>
      </c>
      <c r="E249" s="8">
        <v>-8.4452184334213431E-3</v>
      </c>
      <c r="F249" s="8">
        <v>-2.4113215705187591E-3</v>
      </c>
      <c r="G249" s="12">
        <v>8.5756176689940934E-3</v>
      </c>
    </row>
    <row r="250" spans="1:7" ht="15.6" x14ac:dyDescent="0.3">
      <c r="A250" s="7">
        <v>44195</v>
      </c>
      <c r="B250" s="8">
        <v>6.6505238023170507E-3</v>
      </c>
      <c r="C250" s="8">
        <v>5.6366776574030518E-2</v>
      </c>
      <c r="D250" s="8">
        <v>4.3543100906931198E-2</v>
      </c>
      <c r="E250" s="8">
        <v>3.4144130533313187E-2</v>
      </c>
      <c r="F250" s="8">
        <v>3.3506701340267901E-3</v>
      </c>
      <c r="G250" s="12">
        <v>6.7654909638006884E-3</v>
      </c>
    </row>
    <row r="251" spans="1:7" ht="15.6" x14ac:dyDescent="0.3">
      <c r="A251" s="7">
        <v>44196</v>
      </c>
      <c r="B251" s="8">
        <v>5.5959709009519227E-4</v>
      </c>
      <c r="C251" s="8">
        <v>1.397146254458974E-2</v>
      </c>
      <c r="D251" s="8">
        <v>4.2606932766127134E-2</v>
      </c>
      <c r="E251" s="8">
        <v>-2.6295105916727506E-2</v>
      </c>
      <c r="F251" s="8">
        <v>-8.25732276661853E-3</v>
      </c>
      <c r="G251" s="12">
        <v>-5.7604399140301354E-4</v>
      </c>
    </row>
    <row r="252" spans="1:7" ht="15.6" x14ac:dyDescent="0.3">
      <c r="A252" s="7">
        <v>44197</v>
      </c>
      <c r="B252" s="8">
        <v>-1.5826905739757618E-2</v>
      </c>
      <c r="C252" s="8">
        <v>-3.9577836411608912E-3</v>
      </c>
      <c r="D252" s="8">
        <v>-2.7971693602371547E-2</v>
      </c>
      <c r="E252" s="8">
        <v>-5.6278985327854296E-3</v>
      </c>
      <c r="F252" s="8">
        <v>-1.5077397306171683E-2</v>
      </c>
      <c r="G252" s="12">
        <v>1.3572171648635504E-2</v>
      </c>
    </row>
    <row r="253" spans="1:7" ht="15.6" x14ac:dyDescent="0.3">
      <c r="A253" s="7">
        <v>44200</v>
      </c>
      <c r="B253" s="8">
        <v>-5.9372349448685328E-3</v>
      </c>
      <c r="C253" s="8">
        <v>-2.7961736571008176E-2</v>
      </c>
      <c r="D253" s="8">
        <v>-8.4444225818616717E-3</v>
      </c>
      <c r="E253" s="8">
        <v>1.0939268200678989E-2</v>
      </c>
      <c r="F253" s="8">
        <v>-1.9084229146822552E-2</v>
      </c>
      <c r="G253" s="12">
        <v>1.149296049875647E-2</v>
      </c>
    </row>
    <row r="254" spans="1:7" ht="15.6" x14ac:dyDescent="0.3">
      <c r="A254" s="7">
        <v>44201</v>
      </c>
      <c r="B254" s="8">
        <v>3.3361774744028001E-3</v>
      </c>
      <c r="C254" s="8">
        <v>7.1158213474640259E-3</v>
      </c>
      <c r="D254" s="8">
        <v>-2.103452837676946E-2</v>
      </c>
      <c r="E254" s="8">
        <v>-5.4104477611940302E-3</v>
      </c>
      <c r="F254" s="8">
        <v>-9.1902202184859783E-4</v>
      </c>
      <c r="G254" s="12">
        <v>3.0892881117849124E-3</v>
      </c>
    </row>
    <row r="255" spans="1:7" ht="15.6" x14ac:dyDescent="0.3">
      <c r="A255" s="7">
        <v>44202</v>
      </c>
      <c r="B255" s="8">
        <v>5.110935360699365E-3</v>
      </c>
      <c r="C255" s="8">
        <v>-5.8628983764281509E-3</v>
      </c>
      <c r="D255" s="8">
        <v>-1.1790540540540571E-2</v>
      </c>
      <c r="E255" s="8">
        <v>8.9834302507347495E-3</v>
      </c>
      <c r="F255" s="8">
        <v>-6.0398840619954259E-3</v>
      </c>
      <c r="G255" s="12">
        <v>-1.9108259954495985E-2</v>
      </c>
    </row>
    <row r="256" spans="1:7" ht="15.6" x14ac:dyDescent="0.3">
      <c r="A256" s="7">
        <v>44203</v>
      </c>
      <c r="B256" s="8">
        <v>-2.2421145255178783E-3</v>
      </c>
      <c r="C256" s="8">
        <v>1.3760774232572371E-2</v>
      </c>
      <c r="D256" s="8">
        <v>-8.5809032169840045E-3</v>
      </c>
      <c r="E256" s="8">
        <v>2.6027671628945544E-3</v>
      </c>
      <c r="F256" s="8">
        <v>-1.087848574272297E-2</v>
      </c>
      <c r="G256" s="12">
        <v>1.3923592709765842E-3</v>
      </c>
    </row>
    <row r="257" spans="1:7" ht="15.6" x14ac:dyDescent="0.3">
      <c r="A257" s="7">
        <v>44204</v>
      </c>
      <c r="B257" s="8">
        <v>1.2601015882707206E-2</v>
      </c>
      <c r="C257" s="8">
        <v>1.9988066825775492E-2</v>
      </c>
      <c r="D257" s="8">
        <v>0</v>
      </c>
      <c r="E257" s="8">
        <v>9.7872062676095731E-3</v>
      </c>
      <c r="F257" s="8">
        <v>1.2180913038871957E-3</v>
      </c>
      <c r="G257" s="12">
        <v>-4.2092067758046713E-2</v>
      </c>
    </row>
    <row r="258" spans="1:7" ht="15.6" x14ac:dyDescent="0.3">
      <c r="A258" s="7">
        <v>44207</v>
      </c>
      <c r="B258" s="8">
        <v>-1.0225017376667561E-2</v>
      </c>
      <c r="C258" s="8">
        <v>-2.1351272301842555E-2</v>
      </c>
      <c r="D258" s="8">
        <v>-1.8103448275861285E-3</v>
      </c>
      <c r="E258" s="8">
        <v>-5.4487306617071532E-3</v>
      </c>
      <c r="F258" s="8">
        <v>-1.13550207176231E-2</v>
      </c>
      <c r="G258" s="12">
        <v>5.1617133612038481E-3</v>
      </c>
    </row>
    <row r="259" spans="1:7" ht="15.6" x14ac:dyDescent="0.3">
      <c r="A259" s="7">
        <v>44208</v>
      </c>
      <c r="B259" s="8">
        <v>1.6346284012454255E-2</v>
      </c>
      <c r="C259" s="8">
        <v>7.3221757322174969E-3</v>
      </c>
      <c r="D259" s="8">
        <v>-6.8226962604716213E-3</v>
      </c>
      <c r="E259" s="8">
        <v>-1.6189069423929153E-2</v>
      </c>
      <c r="F259" s="8">
        <v>3.2458846819210219E-3</v>
      </c>
      <c r="G259" s="12">
        <v>1.2020640104646865E-3</v>
      </c>
    </row>
    <row r="260" spans="1:7" ht="15.6" x14ac:dyDescent="0.3">
      <c r="A260" s="7">
        <v>44209</v>
      </c>
      <c r="B260" s="8">
        <v>5.5192967267156286E-3</v>
      </c>
      <c r="C260" s="8">
        <v>5.0585966473816892E-2</v>
      </c>
      <c r="D260" s="8">
        <v>8.6956521739130436E-3</v>
      </c>
      <c r="E260" s="8">
        <v>1.1200528496787035E-2</v>
      </c>
      <c r="F260" s="8">
        <v>-4.1420013154852674E-3</v>
      </c>
      <c r="G260" s="12">
        <v>6.1202753205699652E-3</v>
      </c>
    </row>
    <row r="261" spans="1:7" ht="15.6" x14ac:dyDescent="0.3">
      <c r="A261" s="7">
        <v>44210</v>
      </c>
      <c r="B261" s="8">
        <v>-1.5258264548337022E-2</v>
      </c>
      <c r="C261" s="8">
        <v>-1.4120304998587168E-3</v>
      </c>
      <c r="D261" s="8">
        <v>0</v>
      </c>
      <c r="E261" s="8">
        <v>-1.5496659242761677E-2</v>
      </c>
      <c r="F261" s="8">
        <v>4.9625133880756385E-3</v>
      </c>
      <c r="G261" s="12">
        <v>-2.4038155590244965E-3</v>
      </c>
    </row>
    <row r="262" spans="1:7" ht="15.6" x14ac:dyDescent="0.3">
      <c r="A262" s="7">
        <v>44211</v>
      </c>
      <c r="B262" s="8">
        <v>2.118644067796595E-3</v>
      </c>
      <c r="C262" s="8">
        <v>1.1312217194569894E-3</v>
      </c>
      <c r="D262" s="8">
        <v>-1.3431034482758559E-2</v>
      </c>
      <c r="E262" s="8">
        <v>-2.5367121977850834E-3</v>
      </c>
      <c r="F262" s="8">
        <v>-1.7229741731500715E-3</v>
      </c>
      <c r="G262" s="12">
        <v>-1.2894276980322226E-2</v>
      </c>
    </row>
    <row r="263" spans="1:7" ht="15.6" x14ac:dyDescent="0.3">
      <c r="A263" s="7">
        <v>44214</v>
      </c>
      <c r="B263" s="8">
        <v>4.7568710359408642E-3</v>
      </c>
      <c r="C263" s="8">
        <v>-2.6836158192090074E-3</v>
      </c>
      <c r="D263" s="8">
        <v>-3.6699813005721039E-4</v>
      </c>
      <c r="E263" s="8">
        <v>-2.4010366188324153E-2</v>
      </c>
      <c r="F263" s="8">
        <v>-1.0444654009715138E-2</v>
      </c>
      <c r="G263" s="12">
        <v>9.6922621332287285E-3</v>
      </c>
    </row>
    <row r="264" spans="1:7" ht="15.6" x14ac:dyDescent="0.3">
      <c r="A264" s="7">
        <v>44215</v>
      </c>
      <c r="B264" s="8">
        <v>1.878710453144961E-3</v>
      </c>
      <c r="C264" s="8">
        <v>-9.0638719728083923E-3</v>
      </c>
      <c r="D264" s="8">
        <v>1.3986013986013986E-2</v>
      </c>
      <c r="E264" s="8">
        <v>2.2463172016774568E-2</v>
      </c>
      <c r="F264" s="8">
        <v>-1.3917358938396823E-2</v>
      </c>
      <c r="G264" s="12">
        <v>-6.7576530336939441E-3</v>
      </c>
    </row>
    <row r="265" spans="1:7" ht="15.6" x14ac:dyDescent="0.3">
      <c r="A265" s="7">
        <v>44216</v>
      </c>
      <c r="B265" s="8">
        <v>-2.6085941927526993E-3</v>
      </c>
      <c r="C265" s="8">
        <v>-1.4006002572531142E-2</v>
      </c>
      <c r="D265" s="8">
        <v>-1.2297413793103338E-2</v>
      </c>
      <c r="E265" s="8">
        <v>-1.515149219503952E-6</v>
      </c>
      <c r="F265" s="8">
        <v>-2.9321663019693522E-2</v>
      </c>
      <c r="G265" s="12">
        <v>1.995451688891179E-2</v>
      </c>
    </row>
    <row r="266" spans="1:7" ht="15.6" x14ac:dyDescent="0.3">
      <c r="A266" s="7">
        <v>44217</v>
      </c>
      <c r="B266" s="8">
        <v>-6.7933987883853015E-3</v>
      </c>
      <c r="C266" s="8">
        <v>6.8995506595158795E-2</v>
      </c>
      <c r="D266" s="8">
        <v>-5.9306907792814846E-3</v>
      </c>
      <c r="E266" s="8">
        <v>-7.7647727272725127E-3</v>
      </c>
      <c r="F266" s="8">
        <v>3.0827321911632038E-2</v>
      </c>
      <c r="G266" s="12">
        <v>-1.967170872840625E-4</v>
      </c>
    </row>
    <row r="267" spans="1:7" ht="15.6" x14ac:dyDescent="0.3">
      <c r="A267" s="7">
        <v>44218</v>
      </c>
      <c r="B267" s="8">
        <v>-5.1656542881660019E-3</v>
      </c>
      <c r="C267" s="8">
        <v>3.5796610169491531E-2</v>
      </c>
      <c r="D267" s="8">
        <v>9.3068993976850873E-4</v>
      </c>
      <c r="E267" s="8">
        <v>4.0080152670296477E-3</v>
      </c>
      <c r="F267" s="8">
        <v>-2.1668215698066418E-2</v>
      </c>
      <c r="G267" s="12">
        <v>-4.6499224226373556E-3</v>
      </c>
    </row>
    <row r="268" spans="1:7" ht="15.6" x14ac:dyDescent="0.3">
      <c r="A268" s="7">
        <v>44221</v>
      </c>
      <c r="B268" s="8">
        <v>1.2854340031120881E-3</v>
      </c>
      <c r="C268" s="8">
        <v>5.3671946589867337E-3</v>
      </c>
      <c r="D268" s="8">
        <v>-8.701754385964976E-3</v>
      </c>
      <c r="E268" s="8">
        <v>-2.3574144486692015E-2</v>
      </c>
      <c r="F268" s="8">
        <v>6.8921838909170915E-3</v>
      </c>
      <c r="G268" s="12">
        <v>-4.3106470812104237E-4</v>
      </c>
    </row>
    <row r="269" spans="1:7" ht="15.6" x14ac:dyDescent="0.3">
      <c r="A269" s="7">
        <v>44222</v>
      </c>
      <c r="B269" s="8">
        <v>-1.1148648648648112E-3</v>
      </c>
      <c r="C269" s="8">
        <v>1.5104166666666623E-2</v>
      </c>
      <c r="D269" s="8">
        <v>2.7555571286988621E-2</v>
      </c>
      <c r="E269" s="8">
        <v>7.7881619937694704E-3</v>
      </c>
      <c r="F269" s="8">
        <v>-1.5484515484515494E-2</v>
      </c>
      <c r="G269" s="12">
        <v>-1.6419516871239625E-3</v>
      </c>
    </row>
    <row r="270" spans="1:7" ht="15.6" x14ac:dyDescent="0.3">
      <c r="A270" s="7">
        <v>44223</v>
      </c>
      <c r="B270" s="8">
        <v>7.6774782696925007E-3</v>
      </c>
      <c r="C270" s="8">
        <v>-1.436634171369921E-2</v>
      </c>
      <c r="D270" s="8">
        <v>-3.5462703019238442E-2</v>
      </c>
      <c r="E270" s="8">
        <v>4.6367851622874804E-3</v>
      </c>
      <c r="F270" s="8">
        <v>1.5032790273792384E-4</v>
      </c>
      <c r="G270" s="12">
        <v>-3.7553405359117657E-3</v>
      </c>
    </row>
    <row r="271" spans="1:7" ht="15.6" x14ac:dyDescent="0.3">
      <c r="A271" s="7">
        <v>44224</v>
      </c>
      <c r="B271" s="8">
        <v>5.4289454252534298E-3</v>
      </c>
      <c r="C271" s="8">
        <v>1.4055179593961456E-2</v>
      </c>
      <c r="D271" s="8">
        <v>3.9248598264347734E-2</v>
      </c>
      <c r="E271" s="8">
        <v>-3.2626923076923748E-3</v>
      </c>
      <c r="F271" s="8">
        <v>-2.6679192108971433E-2</v>
      </c>
      <c r="G271" s="12">
        <v>-3.7942435402282516E-3</v>
      </c>
    </row>
    <row r="272" spans="1:7" ht="15.6" x14ac:dyDescent="0.3">
      <c r="A272" s="7">
        <v>44225</v>
      </c>
      <c r="B272" s="8">
        <v>9.0132946095484773E-4</v>
      </c>
      <c r="C272" s="8">
        <v>-1.2191991786447675E-2</v>
      </c>
      <c r="D272" s="8">
        <v>1.245704467353952E-2</v>
      </c>
      <c r="E272" s="8">
        <v>-1.3571201732420918E-3</v>
      </c>
      <c r="F272" s="8">
        <v>5.0574268892964094E-3</v>
      </c>
      <c r="G272" s="12">
        <v>5.1145461065322658E-3</v>
      </c>
    </row>
    <row r="273" spans="1:7" ht="15.6" x14ac:dyDescent="0.3">
      <c r="A273" s="7">
        <v>44228</v>
      </c>
      <c r="B273" s="8">
        <v>-3.7521574905570705E-3</v>
      </c>
      <c r="C273" s="8">
        <v>6.6259581655190997E-3</v>
      </c>
      <c r="D273" s="8">
        <v>-2.0195163343232885E-2</v>
      </c>
      <c r="E273" s="8">
        <v>7.9907264296755372E-4</v>
      </c>
      <c r="F273" s="8">
        <v>1.4884667831832064E-2</v>
      </c>
      <c r="G273" s="12">
        <v>-6.0769348557864215E-4</v>
      </c>
    </row>
    <row r="274" spans="1:7" ht="15.6" x14ac:dyDescent="0.3">
      <c r="A274" s="7">
        <v>44229</v>
      </c>
      <c r="B274" s="8">
        <v>-4.2182439048886128E-3</v>
      </c>
      <c r="C274" s="8">
        <v>7.6148683531232471E-3</v>
      </c>
      <c r="D274" s="8">
        <v>-3.7758725210012361E-3</v>
      </c>
      <c r="E274" s="8">
        <v>6.57897784923055E-4</v>
      </c>
      <c r="F274" s="8">
        <v>8.23208811172935E-3</v>
      </c>
      <c r="G274" s="12">
        <v>-1.0038179155078186E-2</v>
      </c>
    </row>
    <row r="275" spans="1:7" ht="15.6" x14ac:dyDescent="0.3">
      <c r="A275" s="7">
        <v>44230</v>
      </c>
      <c r="B275" s="8">
        <v>-6.1608546189599062E-3</v>
      </c>
      <c r="C275" s="8">
        <v>4.9955168438580834E-3</v>
      </c>
      <c r="D275" s="8">
        <v>7.615139871690102E-3</v>
      </c>
      <c r="E275" s="8">
        <v>-1.1467058059119847E-3</v>
      </c>
      <c r="F275" s="8">
        <v>1.9896015166020217E-3</v>
      </c>
      <c r="G275" s="12">
        <v>-3.2206954842565837E-4</v>
      </c>
    </row>
    <row r="276" spans="1:7" ht="15.6" x14ac:dyDescent="0.3">
      <c r="A276" s="7">
        <v>44231</v>
      </c>
      <c r="B276" s="8">
        <v>8.6008592402150169E-3</v>
      </c>
      <c r="C276" s="8">
        <v>1.3127708386438966E-2</v>
      </c>
      <c r="D276" s="8">
        <v>4.2274178241740066E-3</v>
      </c>
      <c r="E276" s="8">
        <v>4.635352286773795E-4</v>
      </c>
      <c r="F276" s="8">
        <v>1.0490230972406775E-2</v>
      </c>
      <c r="G276" s="12">
        <v>-2.3938171541922404E-2</v>
      </c>
    </row>
    <row r="277" spans="1:7" ht="15.6" x14ac:dyDescent="0.3">
      <c r="A277" s="7">
        <v>44235</v>
      </c>
      <c r="B277" s="8">
        <v>-1.4866553190061959E-2</v>
      </c>
      <c r="C277" s="8">
        <v>-2.2644357780852904E-2</v>
      </c>
      <c r="D277" s="8">
        <v>-3.4364261168384879E-3</v>
      </c>
      <c r="E277" s="8">
        <v>-5.2772200772200888E-3</v>
      </c>
      <c r="F277" s="8">
        <v>2.1689561203493924E-3</v>
      </c>
      <c r="G277" s="12">
        <v>2.4037117453829901E-2</v>
      </c>
    </row>
    <row r="278" spans="1:7" ht="15.6" x14ac:dyDescent="0.3">
      <c r="A278" s="7">
        <v>44236</v>
      </c>
      <c r="B278" s="8">
        <v>-9.9244178128830868E-3</v>
      </c>
      <c r="C278" s="8">
        <v>-1.8020337237739808E-3</v>
      </c>
      <c r="D278" s="8">
        <v>0</v>
      </c>
      <c r="E278" s="8">
        <v>-2.2124477745880576E-2</v>
      </c>
      <c r="F278" s="8">
        <v>-5.308916019237892E-3</v>
      </c>
      <c r="G278" s="12">
        <v>2.8865062439316662E-4</v>
      </c>
    </row>
    <row r="279" spans="1:7" ht="15.6" x14ac:dyDescent="0.3">
      <c r="A279" s="7">
        <v>44237</v>
      </c>
      <c r="B279" s="8">
        <v>3.7912002888534258E-3</v>
      </c>
      <c r="C279" s="8">
        <v>1.0186976144423035E-2</v>
      </c>
      <c r="D279" s="8">
        <v>4.8275862068960812E-4</v>
      </c>
      <c r="E279" s="8">
        <v>2.6514965078045655E-4</v>
      </c>
      <c r="F279" s="8">
        <v>-5.0954940211630538E-3</v>
      </c>
      <c r="G279" s="12">
        <v>2.8877712727118417E-3</v>
      </c>
    </row>
    <row r="280" spans="1:7" ht="15.6" x14ac:dyDescent="0.3">
      <c r="A280" s="7">
        <v>44238</v>
      </c>
      <c r="B280" s="8">
        <v>-5.9607923742966825E-3</v>
      </c>
      <c r="C280" s="8">
        <v>-4.2124074546846853E-3</v>
      </c>
      <c r="D280" s="8">
        <v>-1.168401461363475E-2</v>
      </c>
      <c r="E280" s="8">
        <v>-1.2698412698412698E-2</v>
      </c>
      <c r="F280" s="8">
        <v>-8.4300641133478963E-3</v>
      </c>
      <c r="G280" s="12">
        <v>-1.1326156536562845E-2</v>
      </c>
    </row>
    <row r="281" spans="1:7" ht="15.6" x14ac:dyDescent="0.3">
      <c r="A281" s="7">
        <v>44239</v>
      </c>
      <c r="B281" s="8">
        <v>-2.9465739615912125E-3</v>
      </c>
      <c r="C281" s="8">
        <v>-7.8195103191898395E-3</v>
      </c>
      <c r="D281" s="8">
        <v>-1.4786399302528367E-2</v>
      </c>
      <c r="E281" s="8">
        <v>-2.5321543408360131E-3</v>
      </c>
      <c r="F281" s="8">
        <v>-1.0613029708942835E-2</v>
      </c>
      <c r="G281" s="12">
        <v>-2.1220635826890047E-3</v>
      </c>
    </row>
    <row r="282" spans="1:7" ht="15.6" x14ac:dyDescent="0.3">
      <c r="A282" s="7">
        <v>44242</v>
      </c>
      <c r="B282" s="8">
        <v>8.5115575718296907E-3</v>
      </c>
      <c r="C282" s="8">
        <v>7.6227390180877153E-3</v>
      </c>
      <c r="D282" s="8">
        <v>8.8138472974408303E-3</v>
      </c>
      <c r="E282" s="8">
        <v>-5.2383446830801469E-4</v>
      </c>
      <c r="F282" s="8">
        <v>1.3718205201486009E-2</v>
      </c>
      <c r="G282" s="12">
        <v>-1.1106357749912109E-2</v>
      </c>
    </row>
    <row r="283" spans="1:7" ht="15.6" x14ac:dyDescent="0.3">
      <c r="A283" s="7">
        <v>44243</v>
      </c>
      <c r="B283" s="8">
        <v>-1.3083711764201852E-2</v>
      </c>
      <c r="C283" s="8">
        <v>1.397615078856268E-2</v>
      </c>
      <c r="D283" s="8">
        <v>6.2236842105263396E-3</v>
      </c>
      <c r="E283" s="8">
        <v>1.4400903080148833E-3</v>
      </c>
      <c r="F283" s="8">
        <v>-1.118315947749259E-2</v>
      </c>
      <c r="G283" s="12">
        <v>-8.6641985946426005E-3</v>
      </c>
    </row>
    <row r="284" spans="1:7" ht="15.6" x14ac:dyDescent="0.3">
      <c r="A284" s="7">
        <v>44244</v>
      </c>
      <c r="B284" s="8">
        <v>-2.674005712648505E-3</v>
      </c>
      <c r="C284" s="8">
        <v>-1.2013151239251427E-2</v>
      </c>
      <c r="D284" s="8">
        <v>9.89020089879219E-3</v>
      </c>
      <c r="E284" s="8">
        <v>-1.5990518411641179E-3</v>
      </c>
      <c r="F284" s="8">
        <v>-2.5280364949630124E-3</v>
      </c>
      <c r="G284" s="12">
        <v>-7.3370847304182023E-3</v>
      </c>
    </row>
    <row r="285" spans="1:7" ht="15.6" x14ac:dyDescent="0.3">
      <c r="A285" s="7">
        <v>44245</v>
      </c>
      <c r="B285" s="8">
        <v>-6.5810663764961442E-3</v>
      </c>
      <c r="C285" s="8">
        <v>7.8075003199795144E-3</v>
      </c>
      <c r="D285" s="8">
        <v>1.2603155968371571E-3</v>
      </c>
      <c r="E285" s="8">
        <v>-1.2653225806451583E-2</v>
      </c>
      <c r="F285" s="8">
        <v>-3.1194618594812977E-2</v>
      </c>
      <c r="G285" s="12">
        <v>1.0354791229228377E-4</v>
      </c>
    </row>
    <row r="286" spans="1:7" ht="15.6" x14ac:dyDescent="0.3">
      <c r="A286" s="7">
        <v>44246</v>
      </c>
      <c r="B286" s="8">
        <v>-1.0147302377343084E-2</v>
      </c>
      <c r="C286" s="8">
        <v>-8.8900177800354165E-3</v>
      </c>
      <c r="D286" s="8">
        <v>-1.2070006035011642E-4</v>
      </c>
      <c r="E286" s="8">
        <v>1.2815381725216622E-2</v>
      </c>
      <c r="F286" s="8">
        <v>1.656176239181761E-2</v>
      </c>
      <c r="G286" s="12">
        <v>-5.3601882622982292E-4</v>
      </c>
    </row>
    <row r="287" spans="1:7" ht="15.6" x14ac:dyDescent="0.3">
      <c r="A287" s="7">
        <v>44249</v>
      </c>
      <c r="B287" s="8">
        <v>-5.4000938376953106E-4</v>
      </c>
      <c r="C287" s="8">
        <v>-6.9195284469503616E-3</v>
      </c>
      <c r="D287" s="8">
        <v>-2.5660481478926668E-2</v>
      </c>
      <c r="E287" s="8">
        <v>-1.289354838709671E-2</v>
      </c>
      <c r="F287" s="8">
        <v>2.3218915676638779E-4</v>
      </c>
      <c r="G287" s="12">
        <v>1.3184144802861031E-2</v>
      </c>
    </row>
    <row r="288" spans="1:7" ht="15.6" x14ac:dyDescent="0.3">
      <c r="A288" s="7">
        <v>44250</v>
      </c>
      <c r="B288" s="8">
        <v>2.6572187776793621E-3</v>
      </c>
      <c r="C288" s="8">
        <v>1.0451612903225835E-2</v>
      </c>
      <c r="D288" s="8">
        <v>0</v>
      </c>
      <c r="E288" s="8">
        <v>2.2369061741224104E-3</v>
      </c>
      <c r="F288" s="8">
        <v>-2.5031918597903147E-2</v>
      </c>
      <c r="G288" s="12">
        <v>3.5152202559924585E-3</v>
      </c>
    </row>
    <row r="289" spans="1:7" ht="15.6" x14ac:dyDescent="0.3">
      <c r="A289" s="7">
        <v>44251</v>
      </c>
      <c r="B289" s="8">
        <v>-5.8303886925802279E-4</v>
      </c>
      <c r="C289" s="8">
        <v>-2.9498148384625236E-2</v>
      </c>
      <c r="D289" s="8">
        <v>-4.1238938053098067E-3</v>
      </c>
      <c r="E289" s="8">
        <v>2.6492765437130632E-3</v>
      </c>
      <c r="F289" s="8">
        <v>-1.1904761904761904E-2</v>
      </c>
      <c r="G289" s="12">
        <v>-5.5621321623771456E-3</v>
      </c>
    </row>
    <row r="290" spans="1:7" ht="15.6" x14ac:dyDescent="0.3">
      <c r="A290" s="7">
        <v>44252</v>
      </c>
      <c r="B290" s="8">
        <v>-3.9245496490885393E-3</v>
      </c>
      <c r="C290" s="8">
        <v>6.5789473684210523E-3</v>
      </c>
      <c r="D290" s="8">
        <v>-8.8862032807781706E-6</v>
      </c>
      <c r="E290" s="8">
        <v>8.8813008130081122E-3</v>
      </c>
      <c r="F290" s="8">
        <v>7.0080321285140744E-3</v>
      </c>
      <c r="G290" s="12">
        <v>-1.3616699947030044E-2</v>
      </c>
    </row>
    <row r="291" spans="1:7" ht="15.6" x14ac:dyDescent="0.3">
      <c r="A291" s="7">
        <v>44253</v>
      </c>
      <c r="B291" s="8">
        <v>-1.1260981453545172E-2</v>
      </c>
      <c r="C291" s="8">
        <v>-6.5359477124183009E-3</v>
      </c>
      <c r="D291" s="8">
        <v>5.7760834599636639E-4</v>
      </c>
      <c r="E291" s="8">
        <v>-1.2563219020665217E-2</v>
      </c>
      <c r="F291" s="8">
        <v>7.7967656383975117E-3</v>
      </c>
      <c r="G291" s="12">
        <v>-3.4937778712437383E-2</v>
      </c>
    </row>
    <row r="292" spans="1:7" ht="15.6" x14ac:dyDescent="0.3">
      <c r="A292" s="7">
        <v>44256</v>
      </c>
      <c r="B292" s="8">
        <v>-2.2850270595309714E-2</v>
      </c>
      <c r="C292" s="8">
        <v>-5.2631578947369166E-3</v>
      </c>
      <c r="D292" s="8">
        <v>-5.3109291461660227E-3</v>
      </c>
      <c r="E292" s="8">
        <v>-4.1898780250935784E-3</v>
      </c>
      <c r="F292" s="8">
        <v>-3.7593984962405566E-3</v>
      </c>
      <c r="G292" s="12">
        <v>-6.595263915169616E-3</v>
      </c>
    </row>
    <row r="293" spans="1:7" ht="15.6" x14ac:dyDescent="0.3">
      <c r="A293" s="7">
        <v>44257</v>
      </c>
      <c r="B293" s="8">
        <v>-1.588978185993128E-3</v>
      </c>
      <c r="C293" s="8">
        <v>2.1164021164022592E-3</v>
      </c>
      <c r="D293" s="8">
        <v>-3.616071428571185E-4</v>
      </c>
      <c r="E293" s="8">
        <v>0</v>
      </c>
      <c r="F293" s="8">
        <v>1.2909632571996028E-2</v>
      </c>
      <c r="G293" s="12">
        <v>1.4301492904520601E-2</v>
      </c>
    </row>
    <row r="294" spans="1:7" ht="15.6" x14ac:dyDescent="0.3">
      <c r="A294" s="7">
        <v>44258</v>
      </c>
      <c r="B294" s="8">
        <v>3.2658092767381968E-3</v>
      </c>
      <c r="C294" s="8">
        <v>-1.0031678986272507E-2</v>
      </c>
      <c r="D294" s="8">
        <v>1.1079899427918106E-2</v>
      </c>
      <c r="E294" s="8">
        <v>-2.7864284543517455E-3</v>
      </c>
      <c r="F294" s="8">
        <v>-3.725490196078387E-4</v>
      </c>
      <c r="G294" s="12">
        <v>-1.0270571235681284E-2</v>
      </c>
    </row>
    <row r="295" spans="1:7" ht="15.6" x14ac:dyDescent="0.3">
      <c r="A295" s="7">
        <v>44259</v>
      </c>
      <c r="B295" s="8">
        <v>8.8027361838308085E-4</v>
      </c>
      <c r="C295" s="8">
        <v>-2.9866666666666597E-2</v>
      </c>
      <c r="D295" s="8">
        <v>-2.7915194346289671E-2</v>
      </c>
      <c r="E295" s="8">
        <v>2.6298487836949377E-3</v>
      </c>
      <c r="F295" s="8">
        <v>-3.2757301739863846E-2</v>
      </c>
      <c r="G295" s="12">
        <v>-1.3202894635285593E-2</v>
      </c>
    </row>
    <row r="296" spans="1:7" ht="15.6" x14ac:dyDescent="0.3">
      <c r="A296" s="7">
        <v>44260</v>
      </c>
      <c r="B296" s="8">
        <v>7.8971718596833052E-3</v>
      </c>
      <c r="C296" s="8">
        <v>4.2605827377678396E-3</v>
      </c>
      <c r="D296" s="8">
        <v>0</v>
      </c>
      <c r="E296" s="8">
        <v>-3.114754098360656E-3</v>
      </c>
      <c r="F296" s="8">
        <v>3.7922573056721714E-3</v>
      </c>
      <c r="G296" s="12">
        <v>-1.2939367339463031E-3</v>
      </c>
    </row>
    <row r="297" spans="1:7" ht="15.6" x14ac:dyDescent="0.3">
      <c r="A297" s="7">
        <v>44263</v>
      </c>
      <c r="B297" s="8">
        <v>-6.8836067808935156E-2</v>
      </c>
      <c r="C297" s="8">
        <v>-4.1193376214588628E-2</v>
      </c>
      <c r="D297" s="8">
        <v>8.7422755361685669E-3</v>
      </c>
      <c r="E297" s="8">
        <v>1.4800197335964479E-3</v>
      </c>
      <c r="F297" s="8">
        <v>-4.8830255767909843E-2</v>
      </c>
      <c r="G297" s="12">
        <v>-1.4157956114700656E-2</v>
      </c>
    </row>
    <row r="298" spans="1:7" ht="15.6" x14ac:dyDescent="0.3">
      <c r="A298" s="7">
        <v>44264</v>
      </c>
      <c r="B298" s="8">
        <v>-2.5956150797524481E-2</v>
      </c>
      <c r="C298" s="8">
        <v>-4.4247787610619586E-2</v>
      </c>
      <c r="D298" s="8">
        <v>8.9908289940721954E-3</v>
      </c>
      <c r="E298" s="8">
        <v>-2.6819376026272566E-2</v>
      </c>
      <c r="F298" s="8">
        <v>-2.1813470402072984E-2</v>
      </c>
      <c r="G298" s="12">
        <v>2.383972771818995E-2</v>
      </c>
    </row>
    <row r="299" spans="1:7" ht="15.6" x14ac:dyDescent="0.3">
      <c r="A299" s="7">
        <v>44265</v>
      </c>
      <c r="B299" s="8">
        <v>9.8814427307256873E-3</v>
      </c>
      <c r="C299" s="8">
        <v>4.9283154121865669E-3</v>
      </c>
      <c r="D299" s="8">
        <v>-3.5714285714285712E-2</v>
      </c>
      <c r="E299" s="8">
        <v>3.5989856023702902E-3</v>
      </c>
      <c r="F299" s="8">
        <v>1.2789334259781964E-2</v>
      </c>
      <c r="G299" s="12">
        <v>2.2146754179799338E-3</v>
      </c>
    </row>
    <row r="300" spans="1:7" ht="15.6" x14ac:dyDescent="0.3">
      <c r="A300" s="7">
        <v>44266</v>
      </c>
      <c r="B300" s="8">
        <v>-4.0042076432236125E-2</v>
      </c>
      <c r="C300" s="8">
        <v>-5.6769207906078277E-2</v>
      </c>
      <c r="D300" s="8">
        <v>3.7037037037037035E-2</v>
      </c>
      <c r="E300" s="8">
        <v>-3.9929388029589778E-2</v>
      </c>
      <c r="F300" s="8">
        <v>1.7301631541710424E-2</v>
      </c>
      <c r="G300" s="12">
        <v>7.8409010307873683E-4</v>
      </c>
    </row>
    <row r="301" spans="1:7" ht="15.6" x14ac:dyDescent="0.3">
      <c r="A301" s="7">
        <v>44267</v>
      </c>
      <c r="B301" s="8">
        <v>3.4052142990055143E-2</v>
      </c>
      <c r="C301" s="8">
        <v>6.9008980620765645E-2</v>
      </c>
      <c r="D301" s="8">
        <v>1.5160714285714302E-2</v>
      </c>
      <c r="E301" s="8">
        <v>6.9170825672007705E-3</v>
      </c>
      <c r="F301" s="8">
        <v>2.7818756585879728E-3</v>
      </c>
      <c r="G301" s="12">
        <v>-3.2949820048173639E-5</v>
      </c>
    </row>
    <row r="302" spans="1:7" ht="15.6" x14ac:dyDescent="0.3">
      <c r="A302" s="7">
        <v>44270</v>
      </c>
      <c r="B302" s="8">
        <v>-6.0283120726196395E-3</v>
      </c>
      <c r="C302" s="8">
        <v>1.3559322033898331E-2</v>
      </c>
      <c r="D302" s="8">
        <v>-2.3729529103414325E-2</v>
      </c>
      <c r="E302" s="8">
        <v>4.9782608695652174E-2</v>
      </c>
      <c r="F302" s="8">
        <v>-1.7905930814173389E-2</v>
      </c>
      <c r="G302" s="12">
        <v>-4.9287361030520551E-3</v>
      </c>
    </row>
    <row r="303" spans="1:7" ht="15.6" x14ac:dyDescent="0.3">
      <c r="A303" s="7">
        <v>44271</v>
      </c>
      <c r="B303" s="8">
        <v>3.4910736736233378E-2</v>
      </c>
      <c r="C303" s="8">
        <v>6.3981387232804679E-3</v>
      </c>
      <c r="D303" s="8">
        <v>0</v>
      </c>
      <c r="E303" s="8">
        <v>-2.2571961068544213E-2</v>
      </c>
      <c r="F303" s="8">
        <v>-6.9120479349454702E-3</v>
      </c>
      <c r="G303" s="12">
        <v>9.8293867937479847E-3</v>
      </c>
    </row>
    <row r="304" spans="1:7" ht="15.6" x14ac:dyDescent="0.3">
      <c r="A304" s="7">
        <v>44272</v>
      </c>
      <c r="B304" s="8">
        <v>5.0623930959415253E-2</v>
      </c>
      <c r="C304" s="8">
        <v>-1.0258633145499116E-2</v>
      </c>
      <c r="D304" s="8">
        <v>-2.2522522522522523E-4</v>
      </c>
      <c r="E304" s="8">
        <v>8.4745762711864406E-3</v>
      </c>
      <c r="F304" s="8">
        <v>-2.5211713750081148E-3</v>
      </c>
      <c r="G304" s="12">
        <v>-4.1060300202810799E-3</v>
      </c>
    </row>
    <row r="305" spans="1:7" ht="15.6" x14ac:dyDescent="0.3">
      <c r="A305" s="7">
        <v>44273</v>
      </c>
      <c r="B305" s="8">
        <v>1.7695758753064252E-2</v>
      </c>
      <c r="C305" s="8">
        <v>-2.9489051094890452E-2</v>
      </c>
      <c r="D305" s="8">
        <v>-8.7857625591349405E-3</v>
      </c>
      <c r="E305" s="8">
        <v>8.4033613445378148E-3</v>
      </c>
      <c r="F305" s="8">
        <v>-1.376107150572479E-2</v>
      </c>
      <c r="G305" s="12">
        <v>-1.0418525625085502E-3</v>
      </c>
    </row>
    <row r="306" spans="1:7" ht="15.6" x14ac:dyDescent="0.3">
      <c r="A306" s="7">
        <v>44274</v>
      </c>
      <c r="B306" s="8">
        <v>-5.7172462687923871E-2</v>
      </c>
      <c r="C306" s="8">
        <v>3.0084235860403156E-4</v>
      </c>
      <c r="D306" s="8">
        <v>1.7272727272727273E-2</v>
      </c>
      <c r="E306" s="8">
        <v>-2.4166666666666666E-2</v>
      </c>
      <c r="F306" s="8">
        <v>1.7501588066501674E-2</v>
      </c>
      <c r="G306" s="12">
        <v>-1.7528157820611008E-4</v>
      </c>
    </row>
    <row r="307" spans="1:7" ht="15.6" x14ac:dyDescent="0.3">
      <c r="A307" s="7">
        <v>44277</v>
      </c>
      <c r="B307" s="8">
        <v>2.9095326237852909E-2</v>
      </c>
      <c r="C307" s="8">
        <v>-7.5187969924812026E-3</v>
      </c>
      <c r="D307" s="8">
        <v>-9.9374441465593308E-3</v>
      </c>
      <c r="E307" s="8">
        <v>1.5960717335610559E-2</v>
      </c>
      <c r="F307" s="8">
        <v>7.4980625161457079E-2</v>
      </c>
      <c r="G307" s="12">
        <v>-4.7821418004382618E-3</v>
      </c>
    </row>
    <row r="308" spans="1:7" ht="15.6" x14ac:dyDescent="0.3">
      <c r="A308" s="7">
        <v>44279</v>
      </c>
      <c r="B308" s="8">
        <v>5.3210424746595311E-3</v>
      </c>
      <c r="C308" s="8">
        <v>-2.1212121212121297E-3</v>
      </c>
      <c r="D308" s="8">
        <v>-3.1068346752355914E-2</v>
      </c>
      <c r="E308" s="8">
        <v>2.6057208180285316E-4</v>
      </c>
      <c r="F308" s="8">
        <v>2.2168819465304881E-2</v>
      </c>
      <c r="G308" s="12">
        <v>5.7102176445408019E-3</v>
      </c>
    </row>
    <row r="309" spans="1:7" ht="15.6" x14ac:dyDescent="0.3">
      <c r="A309" s="7">
        <v>44280</v>
      </c>
      <c r="B309" s="8">
        <v>2.5784147455131523E-2</v>
      </c>
      <c r="C309" s="8">
        <v>-5.4661402976009634E-3</v>
      </c>
      <c r="D309" s="8">
        <v>-3.2232221042237589E-3</v>
      </c>
      <c r="E309" s="8">
        <v>7.9831932773109238E-3</v>
      </c>
      <c r="F309" s="8">
        <v>-5.4073116257199773E-3</v>
      </c>
      <c r="G309" s="12">
        <v>-4.6165386850315435E-3</v>
      </c>
    </row>
    <row r="310" spans="1:7" ht="15.6" x14ac:dyDescent="0.3">
      <c r="A310" s="7">
        <v>44281</v>
      </c>
      <c r="B310" s="8">
        <v>3.4701719642808521E-2</v>
      </c>
      <c r="C310" s="8">
        <v>-1.8320610687022943E-2</v>
      </c>
      <c r="D310" s="8">
        <v>5.6074766355140183E-3</v>
      </c>
      <c r="E310" s="8">
        <v>-9.5873280533555656E-3</v>
      </c>
      <c r="F310" s="8">
        <v>-1.5364614111807137E-2</v>
      </c>
      <c r="G310" s="12">
        <v>-2.2135618211695514E-3</v>
      </c>
    </row>
    <row r="311" spans="1:7" ht="15.6" x14ac:dyDescent="0.3">
      <c r="A311" s="7">
        <v>44284</v>
      </c>
      <c r="B311" s="8">
        <v>-7.9542760818605146E-3</v>
      </c>
      <c r="C311" s="8">
        <v>-2.6438569206843191E-3</v>
      </c>
      <c r="D311" s="8">
        <v>1.2843866171003658E-2</v>
      </c>
      <c r="E311" s="8">
        <v>-1.5572390572390573E-2</v>
      </c>
      <c r="F311" s="8">
        <v>-3.444964590085229E-2</v>
      </c>
      <c r="G311" s="12">
        <v>-1.2497621663632831E-2</v>
      </c>
    </row>
    <row r="312" spans="1:7" ht="15.6" x14ac:dyDescent="0.3">
      <c r="A312" s="7">
        <v>44285</v>
      </c>
      <c r="B312" s="8">
        <v>3.0266825965750737E-2</v>
      </c>
      <c r="C312" s="8">
        <v>-2.2454389521284857E-2</v>
      </c>
      <c r="D312" s="8">
        <v>4.1217815786093188E-2</v>
      </c>
      <c r="E312" s="8">
        <v>4.2753313381787086E-4</v>
      </c>
      <c r="F312" s="8">
        <v>3.1679927067793844E-2</v>
      </c>
      <c r="G312" s="12">
        <v>-2.1621987968684718E-2</v>
      </c>
    </row>
    <row r="313" spans="1:7" ht="15.6" x14ac:dyDescent="0.3">
      <c r="A313" s="7">
        <v>44286</v>
      </c>
      <c r="B313" s="8">
        <v>-6.9578662543487834E-3</v>
      </c>
      <c r="C313" s="8">
        <v>-2.1534535013558693E-2</v>
      </c>
      <c r="D313" s="8">
        <v>3.6061124134162958E-2</v>
      </c>
      <c r="E313" s="8">
        <v>-1.7094017094079281E-5</v>
      </c>
      <c r="F313" s="8">
        <v>1.5745185066173908E-2</v>
      </c>
      <c r="G313" s="12">
        <v>1.0810379295629157E-2</v>
      </c>
    </row>
    <row r="314" spans="1:7" ht="15.6" x14ac:dyDescent="0.3">
      <c r="A314" s="7">
        <v>44287</v>
      </c>
      <c r="B314" s="8">
        <v>-4.3423727347432911E-3</v>
      </c>
      <c r="C314" s="8">
        <v>-9.618519726116782E-3</v>
      </c>
      <c r="D314" s="8">
        <v>-2.1826038140278722E-2</v>
      </c>
      <c r="E314" s="8">
        <v>1.7094309304494746E-5</v>
      </c>
      <c r="F314" s="8">
        <v>-1.7774877908930956E-2</v>
      </c>
      <c r="G314" s="12">
        <v>4.2457924719048485E-3</v>
      </c>
    </row>
    <row r="315" spans="1:7" ht="15.6" x14ac:dyDescent="0.3">
      <c r="A315" s="7">
        <v>44288</v>
      </c>
      <c r="B315" s="8">
        <v>1.0295126973232789E-2</v>
      </c>
      <c r="C315" s="8">
        <v>0</v>
      </c>
      <c r="D315" s="8">
        <v>-1.5634782608695667E-2</v>
      </c>
      <c r="E315" s="8">
        <v>8.5470085470085479E-3</v>
      </c>
      <c r="F315" s="8">
        <v>-9.4407987439107822E-3</v>
      </c>
      <c r="G315" s="12">
        <v>9.1755785085800184E-4</v>
      </c>
    </row>
    <row r="316" spans="1:7" ht="15.6" x14ac:dyDescent="0.3">
      <c r="A316" s="7">
        <v>44291</v>
      </c>
      <c r="B316" s="8">
        <v>-4.3340671436435324E-3</v>
      </c>
      <c r="C316" s="8">
        <v>-9.7119341563786567E-3</v>
      </c>
      <c r="D316" s="8">
        <v>4.9292415328350443E-3</v>
      </c>
      <c r="E316" s="8">
        <v>-8.4745762711864406E-3</v>
      </c>
      <c r="F316" s="8">
        <v>-1.4286004592655761E-2</v>
      </c>
      <c r="G316" s="12">
        <v>5.4743094240615985E-3</v>
      </c>
    </row>
    <row r="317" spans="1:7" ht="15.6" x14ac:dyDescent="0.3">
      <c r="A317" s="7">
        <v>44292</v>
      </c>
      <c r="B317" s="8">
        <v>-4.2492917847024164E-3</v>
      </c>
      <c r="C317" s="8">
        <v>5.6515957446809078E-3</v>
      </c>
      <c r="D317" s="8">
        <v>-1.334827707454285E-2</v>
      </c>
      <c r="E317" s="8">
        <v>0</v>
      </c>
      <c r="F317" s="8">
        <v>1.7564837339710513E-2</v>
      </c>
      <c r="G317" s="12">
        <v>-4.9489254778072207E-3</v>
      </c>
    </row>
    <row r="318" spans="1:7" ht="15.6" x14ac:dyDescent="0.3">
      <c r="A318" s="7">
        <v>44293</v>
      </c>
      <c r="B318" s="8">
        <v>-1.5230891995975585E-2</v>
      </c>
      <c r="C318" s="8">
        <v>-8.2644628099173556E-3</v>
      </c>
      <c r="D318" s="8">
        <v>-1.9916875665417888E-2</v>
      </c>
      <c r="E318" s="8">
        <v>-6.8376068376068376E-3</v>
      </c>
      <c r="F318" s="8">
        <v>-3.349001175088126E-2</v>
      </c>
      <c r="G318" s="12">
        <v>3.1991250704669085E-3</v>
      </c>
    </row>
    <row r="319" spans="1:7" ht="15.6" x14ac:dyDescent="0.3">
      <c r="A319" s="7">
        <v>44294</v>
      </c>
      <c r="B319" s="8">
        <v>-1.1608652762119361E-2</v>
      </c>
      <c r="C319" s="8">
        <v>7.4999999999999997E-2</v>
      </c>
      <c r="D319" s="8">
        <v>1.8108103194371283E-2</v>
      </c>
      <c r="E319" s="8">
        <v>-1.7211703958691911E-3</v>
      </c>
      <c r="F319" s="8">
        <v>9.5168221360443627E-3</v>
      </c>
      <c r="G319" s="12">
        <v>9.411409054751468E-3</v>
      </c>
    </row>
    <row r="320" spans="1:7" ht="15.6" x14ac:dyDescent="0.3">
      <c r="A320" s="7">
        <v>44295</v>
      </c>
      <c r="B320" s="8">
        <v>-1.1112299274626198E-2</v>
      </c>
      <c r="C320" s="8">
        <v>3.6589147286821694E-2</v>
      </c>
      <c r="D320" s="8">
        <v>5.3572385221164667E-3</v>
      </c>
      <c r="E320" s="8">
        <v>8.4482758620689647E-3</v>
      </c>
      <c r="F320" s="8">
        <v>7.6828837808094969E-4</v>
      </c>
      <c r="G320" s="12">
        <v>-1.0021791123754453E-2</v>
      </c>
    </row>
    <row r="321" spans="1:7" ht="15.6" x14ac:dyDescent="0.3">
      <c r="A321" s="7">
        <v>44298</v>
      </c>
      <c r="B321" s="8">
        <v>2.6132953654555118E-4</v>
      </c>
      <c r="C321" s="8">
        <v>-2.0341011067903071E-2</v>
      </c>
      <c r="D321" s="8">
        <v>-5.4885521945328194E-3</v>
      </c>
      <c r="E321" s="8">
        <v>-4.9581124978628826E-3</v>
      </c>
      <c r="F321" s="8">
        <v>3.94223587019665E-4</v>
      </c>
      <c r="G321" s="12">
        <v>-4.8535876007612153E-6</v>
      </c>
    </row>
    <row r="322" spans="1:7" ht="15.6" x14ac:dyDescent="0.3">
      <c r="A322" s="7">
        <v>44299</v>
      </c>
      <c r="B322" s="8">
        <v>0</v>
      </c>
      <c r="C322" s="8">
        <v>3.0534351145038601E-3</v>
      </c>
      <c r="D322" s="8">
        <v>-3.393463118413962E-3</v>
      </c>
      <c r="E322" s="8">
        <v>5.1546391752577319E-3</v>
      </c>
      <c r="F322" s="8">
        <v>8.0472881883231276E-3</v>
      </c>
      <c r="G322" s="12">
        <v>9.3259701316619273E-3</v>
      </c>
    </row>
    <row r="323" spans="1:7" ht="15.6" x14ac:dyDescent="0.3">
      <c r="A323" s="7">
        <v>44300</v>
      </c>
      <c r="B323" s="8">
        <v>6.8558558558557657E-3</v>
      </c>
      <c r="C323" s="8">
        <v>-9.8934550989346372E-3</v>
      </c>
      <c r="D323" s="8">
        <v>-1.4336917562724014E-2</v>
      </c>
      <c r="E323" s="8">
        <v>-6.8376068376068376E-3</v>
      </c>
      <c r="F323" s="8">
        <v>4.0738226035430284E-3</v>
      </c>
      <c r="G323" s="12">
        <v>-6.4711528311689045E-3</v>
      </c>
    </row>
    <row r="324" spans="1:7" ht="15.6" x14ac:dyDescent="0.3">
      <c r="A324" s="7">
        <v>44301</v>
      </c>
      <c r="B324" s="8">
        <v>3.6059090380367036E-3</v>
      </c>
      <c r="C324" s="8">
        <v>1.9984627209838544E-2</v>
      </c>
      <c r="D324" s="8">
        <v>0</v>
      </c>
      <c r="E324" s="8">
        <v>7.1411359724612364E-3</v>
      </c>
      <c r="F324" s="8">
        <v>-3.4527980983996162E-2</v>
      </c>
      <c r="G324" s="12">
        <v>1.7580263744766334E-2</v>
      </c>
    </row>
    <row r="325" spans="1:7" ht="15.6" x14ac:dyDescent="0.3">
      <c r="A325" s="7">
        <v>44302</v>
      </c>
      <c r="B325" s="8">
        <v>7.2928925501942118E-3</v>
      </c>
      <c r="C325" s="8">
        <v>-1.2471740768651103E-2</v>
      </c>
      <c r="D325" s="8">
        <v>0</v>
      </c>
      <c r="E325" s="8">
        <v>-1.4469818798288996E-2</v>
      </c>
      <c r="F325" s="8">
        <v>1.4432464555563925E-3</v>
      </c>
      <c r="G325" s="12">
        <v>7.3734243744893492E-3</v>
      </c>
    </row>
    <row r="326" spans="1:7" ht="15.6" x14ac:dyDescent="0.3">
      <c r="A326" s="7">
        <v>44305</v>
      </c>
      <c r="B326" s="8">
        <v>-6.9214565151970555E-3</v>
      </c>
      <c r="C326" s="8">
        <v>-7.9743599526879132E-3</v>
      </c>
      <c r="D326" s="8">
        <v>-1.8163636363636382E-2</v>
      </c>
      <c r="E326" s="8">
        <v>-9.8529172056696264E-3</v>
      </c>
      <c r="F326" s="8">
        <v>-2.4075957951847995E-2</v>
      </c>
      <c r="G326" s="12">
        <v>-8.5702481443227108E-3</v>
      </c>
    </row>
    <row r="327" spans="1:7" ht="15.6" x14ac:dyDescent="0.3">
      <c r="A327" s="7">
        <v>44306</v>
      </c>
      <c r="B327" s="8">
        <v>2.8787878787878952E-3</v>
      </c>
      <c r="C327" s="8">
        <v>1.061538461538458E-2</v>
      </c>
      <c r="D327" s="8">
        <v>3.240680728142243E-5</v>
      </c>
      <c r="E327" s="8">
        <v>1.5761821366024518E-2</v>
      </c>
      <c r="F327" s="8">
        <v>1.9132209867963868E-2</v>
      </c>
      <c r="G327" s="12">
        <v>7.3502074920956872E-3</v>
      </c>
    </row>
    <row r="328" spans="1:7" ht="15.6" x14ac:dyDescent="0.3">
      <c r="A328" s="7">
        <v>44307</v>
      </c>
      <c r="B328" s="8">
        <v>-1.4254863450139051E-2</v>
      </c>
      <c r="C328" s="8">
        <v>5.2823869690972733E-2</v>
      </c>
      <c r="D328" s="8">
        <v>-9.1245353245899673E-3</v>
      </c>
      <c r="E328" s="8">
        <v>-1.2756896551724101E-2</v>
      </c>
      <c r="F328" s="8">
        <v>3.5798759828677509E-3</v>
      </c>
      <c r="G328" s="12">
        <v>8.4397679558329778E-3</v>
      </c>
    </row>
    <row r="329" spans="1:7" ht="15.6" x14ac:dyDescent="0.3">
      <c r="A329" s="7">
        <v>44308</v>
      </c>
      <c r="B329" s="8">
        <v>-8.7541359009728151E-3</v>
      </c>
      <c r="C329" s="8">
        <v>-4.5691150954308805E-2</v>
      </c>
      <c r="D329" s="8">
        <v>-1.8688095683054145E-4</v>
      </c>
      <c r="E329" s="8">
        <v>-3.057975798156171E-3</v>
      </c>
      <c r="F329" s="8">
        <v>-1.8557445272522684E-2</v>
      </c>
      <c r="G329" s="12">
        <v>-3.5865473962282709E-3</v>
      </c>
    </row>
    <row r="330" spans="1:7" ht="15.6" x14ac:dyDescent="0.3">
      <c r="A330" s="7">
        <v>44309</v>
      </c>
      <c r="B330" s="8">
        <v>-1.4525048204605838E-2</v>
      </c>
      <c r="C330" s="8">
        <v>-3.1818181818181843E-2</v>
      </c>
      <c r="D330" s="8">
        <v>1.5887850467289719E-2</v>
      </c>
      <c r="E330" s="8">
        <v>2.627660506262591E-4</v>
      </c>
      <c r="F330" s="8">
        <v>-1.4040629124029182E-2</v>
      </c>
      <c r="G330" s="12">
        <v>-1.7054136307709891E-3</v>
      </c>
    </row>
    <row r="331" spans="1:7" ht="15.6" x14ac:dyDescent="0.3">
      <c r="A331" s="7">
        <v>44312</v>
      </c>
      <c r="B331" s="8">
        <v>-7.4757039621225964E-4</v>
      </c>
      <c r="C331" s="8">
        <v>3.9280125195618125E-2</v>
      </c>
      <c r="D331" s="8">
        <v>-6.439742410303588E-3</v>
      </c>
      <c r="E331" s="8">
        <v>7.0052539404553416E-3</v>
      </c>
      <c r="F331" s="8">
        <v>3.8486856541010146E-2</v>
      </c>
      <c r="G331" s="12">
        <v>-6.6350834191549876E-3</v>
      </c>
    </row>
    <row r="332" spans="1:7" ht="15.6" x14ac:dyDescent="0.3">
      <c r="A332" s="7">
        <v>44313</v>
      </c>
      <c r="B332" s="8">
        <v>4.1655121455620127E-3</v>
      </c>
      <c r="C332" s="8">
        <v>0</v>
      </c>
      <c r="D332" s="8">
        <v>2.7962962962962794E-3</v>
      </c>
      <c r="E332" s="8">
        <v>1.573913043478261E-2</v>
      </c>
      <c r="F332" s="8">
        <v>-2.1974306964164208E-3</v>
      </c>
      <c r="G332" s="12">
        <v>1.2578369074475716E-2</v>
      </c>
    </row>
    <row r="333" spans="1:7" ht="15.6" x14ac:dyDescent="0.3">
      <c r="A333" s="7">
        <v>44314</v>
      </c>
      <c r="B333" s="8">
        <v>-2.032725968304225E-3</v>
      </c>
      <c r="C333" s="8">
        <v>-6.4749284746272043E-3</v>
      </c>
      <c r="D333" s="8">
        <v>0</v>
      </c>
      <c r="E333" s="8">
        <v>-1.2926975430185771E-2</v>
      </c>
      <c r="F333" s="8">
        <v>-1.6961714382517343E-2</v>
      </c>
      <c r="G333" s="12">
        <v>-1.4677187626341277E-3</v>
      </c>
    </row>
    <row r="334" spans="1:7" ht="15.6" x14ac:dyDescent="0.3">
      <c r="A334" s="7">
        <v>44315</v>
      </c>
      <c r="B334" s="8">
        <v>-1.5668202764983663E-4</v>
      </c>
      <c r="C334" s="8">
        <v>4.5468323734466708E-4</v>
      </c>
      <c r="D334" s="8">
        <v>1.5678380823992186E-2</v>
      </c>
      <c r="E334" s="8">
        <v>-1.7346053772766695E-3</v>
      </c>
      <c r="F334" s="8">
        <v>-1.6069620662171845E-2</v>
      </c>
      <c r="G334" s="12">
        <v>-3.5236649564332474E-3</v>
      </c>
    </row>
    <row r="335" spans="1:7" ht="15.6" x14ac:dyDescent="0.3">
      <c r="A335" s="7">
        <v>44316</v>
      </c>
      <c r="B335" s="8">
        <v>6.443405879262197E-3</v>
      </c>
      <c r="C335" s="8">
        <v>-1.5452204211483262E-2</v>
      </c>
      <c r="D335" s="8">
        <v>-4.5454545454545456E-2</v>
      </c>
      <c r="E335" s="8">
        <v>-2.8670721112076455E-3</v>
      </c>
      <c r="F335" s="8">
        <v>-1.5324999452677099E-4</v>
      </c>
      <c r="G335" s="12">
        <v>-5.2585001450842659E-3</v>
      </c>
    </row>
    <row r="336" spans="1:7" ht="15.6" x14ac:dyDescent="0.3">
      <c r="A336" s="7">
        <v>44319</v>
      </c>
      <c r="B336" s="8">
        <v>5.9350442380612361E-3</v>
      </c>
      <c r="C336" s="8">
        <v>3.9698415140790866E-2</v>
      </c>
      <c r="D336" s="8">
        <v>2.8571428571428571E-2</v>
      </c>
      <c r="E336" s="8">
        <v>-2.3525311492550317E-3</v>
      </c>
      <c r="F336" s="8">
        <v>7.5322969126341097E-3</v>
      </c>
      <c r="G336" s="12">
        <v>9.8200795023267173E-3</v>
      </c>
    </row>
    <row r="337" spans="1:7" ht="15.6" x14ac:dyDescent="0.3">
      <c r="A337" s="7">
        <v>44320</v>
      </c>
      <c r="B337" s="8">
        <v>1.9593917873076558E-2</v>
      </c>
      <c r="C337" s="8">
        <v>-2.1755216812194746E-2</v>
      </c>
      <c r="D337" s="8">
        <v>-9.2592592592592587E-3</v>
      </c>
      <c r="E337" s="8">
        <v>-2.0087336244541485E-2</v>
      </c>
      <c r="F337" s="8">
        <v>3.5619594036597528E-2</v>
      </c>
      <c r="G337" s="12">
        <v>-7.300582750470107E-3</v>
      </c>
    </row>
    <row r="338" spans="1:7" ht="15.6" x14ac:dyDescent="0.3">
      <c r="A338" s="7">
        <v>44321</v>
      </c>
      <c r="B338" s="8">
        <v>-7.0547052204817419E-3</v>
      </c>
      <c r="C338" s="8">
        <v>1.4069591527988002E-2</v>
      </c>
      <c r="D338" s="8">
        <v>-1.8485981308411191E-2</v>
      </c>
      <c r="E338" s="8">
        <v>-1.7825311942959001E-3</v>
      </c>
      <c r="F338" s="8">
        <v>1.5109227121062779E-2</v>
      </c>
      <c r="G338" s="12">
        <v>6.6464557292367395E-3</v>
      </c>
    </row>
    <row r="339" spans="1:7" ht="15.6" x14ac:dyDescent="0.3">
      <c r="A339" s="7">
        <v>44322</v>
      </c>
      <c r="B339" s="8">
        <v>7.2487229297071238E-3</v>
      </c>
      <c r="C339" s="8">
        <v>8.6528420110398071E-3</v>
      </c>
      <c r="D339" s="8">
        <v>1.1983203519262665E-2</v>
      </c>
      <c r="E339" s="8">
        <v>4.4642857142857141E-4</v>
      </c>
      <c r="F339" s="8">
        <v>5.705662249602032E-3</v>
      </c>
      <c r="G339" s="12">
        <v>1.5273561277173945E-2</v>
      </c>
    </row>
    <row r="340" spans="1:7" ht="15.6" x14ac:dyDescent="0.3">
      <c r="A340" s="7">
        <v>44333</v>
      </c>
      <c r="B340" s="8">
        <v>3.6339934641689462E-3</v>
      </c>
      <c r="C340" s="8">
        <v>2.9877237095104217E-2</v>
      </c>
      <c r="D340" s="8">
        <v>7.7107277440357693E-3</v>
      </c>
      <c r="E340" s="8">
        <v>-4.4622936189201248E-4</v>
      </c>
      <c r="F340" s="8">
        <v>-7.5232789985406169E-3</v>
      </c>
      <c r="G340" s="12">
        <v>2.3591630715862361E-2</v>
      </c>
    </row>
    <row r="341" spans="1:7" ht="15.6" x14ac:dyDescent="0.3">
      <c r="A341" s="7">
        <v>44334</v>
      </c>
      <c r="B341" s="8">
        <v>4.3770294915707244E-3</v>
      </c>
      <c r="C341" s="8">
        <v>1.8670113456843478E-2</v>
      </c>
      <c r="D341" s="8">
        <v>-1.027077497665733E-2</v>
      </c>
      <c r="E341" s="8">
        <v>0</v>
      </c>
      <c r="F341" s="8">
        <v>-2.7960151606154669E-3</v>
      </c>
      <c r="G341" s="12">
        <v>3.4506709162584396E-3</v>
      </c>
    </row>
    <row r="342" spans="1:7" ht="15.6" x14ac:dyDescent="0.3">
      <c r="A342" s="7">
        <v>44335</v>
      </c>
      <c r="B342" s="8">
        <v>-3.0204522706538542E-3</v>
      </c>
      <c r="C342" s="8">
        <v>-1.2829550260820678E-2</v>
      </c>
      <c r="D342" s="8">
        <v>9.4339622641423628E-5</v>
      </c>
      <c r="E342" s="8">
        <v>-8.9285714285714281E-3</v>
      </c>
      <c r="F342" s="8">
        <v>-2.949239843814937E-3</v>
      </c>
      <c r="G342" s="12">
        <v>7.6901368146202352E-3</v>
      </c>
    </row>
    <row r="343" spans="1:7" ht="15.6" x14ac:dyDescent="0.3">
      <c r="A343" s="7">
        <v>44336</v>
      </c>
      <c r="B343" s="8">
        <v>-3.6248622907707516E-3</v>
      </c>
      <c r="C343" s="8">
        <v>-2.8563267637812085E-4</v>
      </c>
      <c r="D343" s="8">
        <v>1.1720592396943856E-2</v>
      </c>
      <c r="E343" s="8">
        <v>5.9459459459446347E-5</v>
      </c>
      <c r="F343" s="8">
        <v>-6.1242344706911589E-3</v>
      </c>
      <c r="G343" s="12">
        <v>1.7736509841074944E-3</v>
      </c>
    </row>
    <row r="344" spans="1:7" ht="15.6" x14ac:dyDescent="0.3">
      <c r="A344" s="7">
        <v>44337</v>
      </c>
      <c r="B344" s="8">
        <v>2.518992759567714E-2</v>
      </c>
      <c r="C344" s="8">
        <v>2.4285714285714327E-2</v>
      </c>
      <c r="D344" s="8">
        <v>6.9695345096850037E-3</v>
      </c>
      <c r="E344" s="8">
        <v>4.462257199121495E-2</v>
      </c>
      <c r="F344" s="8">
        <v>6.0362173038229277E-3</v>
      </c>
      <c r="G344" s="12">
        <v>-7.5217339155935956E-4</v>
      </c>
    </row>
    <row r="345" spans="1:7" ht="15.6" x14ac:dyDescent="0.3">
      <c r="A345" s="7">
        <v>44340</v>
      </c>
      <c r="B345" s="8">
        <v>-7.4800170474806334E-3</v>
      </c>
      <c r="C345" s="8">
        <v>-1.5899581589958165E-2</v>
      </c>
      <c r="D345" s="8">
        <v>9.2592592592592587E-3</v>
      </c>
      <c r="E345" s="8">
        <v>-6.4246291824767163E-3</v>
      </c>
      <c r="F345" s="8">
        <v>-2.291666666666951E-4</v>
      </c>
      <c r="G345" s="12">
        <v>3.8815511226091251E-3</v>
      </c>
    </row>
    <row r="346" spans="1:7" ht="15.6" x14ac:dyDescent="0.3">
      <c r="A346" s="7">
        <v>44341</v>
      </c>
      <c r="B346" s="8">
        <v>-9.5256456319614043E-3</v>
      </c>
      <c r="C346" s="8">
        <v>2.040816326530609E-2</v>
      </c>
      <c r="D346" s="8">
        <v>-1.3577981651376105E-2</v>
      </c>
      <c r="E346" s="8">
        <v>-1.8660764657379681E-3</v>
      </c>
      <c r="F346" s="8">
        <v>1.5232657484006757E-2</v>
      </c>
      <c r="G346" s="12">
        <v>8.4794270252450711E-3</v>
      </c>
    </row>
    <row r="347" spans="1:7" ht="15.6" x14ac:dyDescent="0.3">
      <c r="A347" s="7">
        <v>44342</v>
      </c>
      <c r="B347" s="8">
        <v>8.3962981968750631E-3</v>
      </c>
      <c r="C347" s="8">
        <v>2.7777777777777776E-2</v>
      </c>
      <c r="D347" s="8">
        <v>4.4642857142856715E-3</v>
      </c>
      <c r="E347" s="8">
        <v>-8.6956521739130438E-4</v>
      </c>
      <c r="F347" s="8">
        <v>-9.2775041050902757E-3</v>
      </c>
      <c r="G347" s="12">
        <v>6.5881500479978124E-3</v>
      </c>
    </row>
    <row r="348" spans="1:7" ht="15.6" x14ac:dyDescent="0.3">
      <c r="A348" s="7">
        <v>44343</v>
      </c>
      <c r="B348" s="8">
        <v>1.9267383198069785E-2</v>
      </c>
      <c r="C348" s="8">
        <v>2.0405405405405475E-2</v>
      </c>
      <c r="D348" s="8">
        <v>2.59259259259234E-4</v>
      </c>
      <c r="E348" s="8">
        <v>-1.1644908616187926E-2</v>
      </c>
      <c r="F348" s="8">
        <v>2.2499378470208033E-2</v>
      </c>
      <c r="G348" s="12">
        <v>-3.5569178693637706E-4</v>
      </c>
    </row>
    <row r="349" spans="1:7" ht="15.6" x14ac:dyDescent="0.3">
      <c r="A349" s="7">
        <v>44344</v>
      </c>
      <c r="B349" s="8">
        <v>3.0687520982000553E-2</v>
      </c>
      <c r="C349" s="8">
        <v>-1.3243279035896061E-4</v>
      </c>
      <c r="D349" s="8">
        <v>-2.4067834265189666E-4</v>
      </c>
      <c r="E349" s="8">
        <v>4.1034853207937991E-3</v>
      </c>
      <c r="F349" s="8">
        <v>1.8600316083802745E-2</v>
      </c>
      <c r="G349" s="12">
        <v>7.162065308121161E-3</v>
      </c>
    </row>
    <row r="350" spans="1:7" ht="15.6" x14ac:dyDescent="0.3">
      <c r="A350" s="7">
        <v>44347</v>
      </c>
      <c r="B350" s="8">
        <v>1.2510857219215623E-2</v>
      </c>
      <c r="C350" s="8">
        <v>3.5496688741721946E-2</v>
      </c>
      <c r="D350" s="8">
        <v>9.2405696190811445E-3</v>
      </c>
      <c r="E350" s="8">
        <v>-3.314975269232055E-3</v>
      </c>
      <c r="F350" s="8">
        <v>3.3756365372374336E-2</v>
      </c>
      <c r="G350" s="12">
        <v>-5.988112305637238E-3</v>
      </c>
    </row>
    <row r="351" spans="1:7" ht="15.6" x14ac:dyDescent="0.3">
      <c r="A351" s="7">
        <v>44348</v>
      </c>
      <c r="B351" s="8">
        <v>-1.068182193114128E-2</v>
      </c>
      <c r="C351" s="8">
        <v>1.0488616014325826E-2</v>
      </c>
      <c r="D351" s="8">
        <v>9.1743119266055051E-3</v>
      </c>
      <c r="E351" s="8">
        <v>3.0796304443466782E-3</v>
      </c>
      <c r="F351" s="8">
        <v>6.1575169812771681E-3</v>
      </c>
      <c r="G351" s="12">
        <v>-7.3890106460126441E-3</v>
      </c>
    </row>
    <row r="352" spans="1:7" ht="15.6" x14ac:dyDescent="0.3">
      <c r="A352" s="7">
        <v>44349</v>
      </c>
      <c r="B352" s="8">
        <v>9.8216593434995881E-3</v>
      </c>
      <c r="C352" s="8">
        <v>-1.2658227848101266E-2</v>
      </c>
      <c r="D352" s="8">
        <v>-4.113636363636446E-3</v>
      </c>
      <c r="E352" s="8">
        <v>-1.9942105263157907E-2</v>
      </c>
      <c r="F352" s="8">
        <v>-1.0327219874160219E-3</v>
      </c>
      <c r="G352" s="12">
        <v>9.9465097956871248E-3</v>
      </c>
    </row>
    <row r="353" spans="1:7" ht="15.6" x14ac:dyDescent="0.3">
      <c r="A353" s="7">
        <v>44350</v>
      </c>
      <c r="B353" s="8">
        <v>2.127694708422433E-2</v>
      </c>
      <c r="C353" s="8">
        <v>0</v>
      </c>
      <c r="D353" s="8">
        <v>4.1306282662772692E-3</v>
      </c>
      <c r="E353" s="8">
        <v>1.8350151172594569E-2</v>
      </c>
      <c r="F353" s="8">
        <v>1.8531635876328036E-2</v>
      </c>
      <c r="G353" s="12">
        <v>-1.7119170137463592E-2</v>
      </c>
    </row>
    <row r="354" spans="1:7" ht="15.6" x14ac:dyDescent="0.3">
      <c r="A354" s="7">
        <v>44351</v>
      </c>
      <c r="B354" s="8">
        <v>2.3525797532619646E-3</v>
      </c>
      <c r="C354" s="8">
        <v>-2.051282051282044E-2</v>
      </c>
      <c r="D354" s="8">
        <v>-7.3636363636362806E-3</v>
      </c>
      <c r="E354" s="8">
        <v>4.6529696739581799E-3</v>
      </c>
      <c r="F354" s="8">
        <v>-7.5183730240775898E-3</v>
      </c>
      <c r="G354" s="12">
        <v>1.1249238337778297E-2</v>
      </c>
    </row>
    <row r="355" spans="1:7" ht="15.6" x14ac:dyDescent="0.3">
      <c r="A355" s="7">
        <v>44354</v>
      </c>
      <c r="B355" s="8">
        <v>2.7100052425696769E-2</v>
      </c>
      <c r="C355" s="8">
        <v>4.6989528795811371E-2</v>
      </c>
      <c r="D355" s="8">
        <v>7.4182617455810134E-3</v>
      </c>
      <c r="E355" s="8">
        <v>-1.511729022572761E-3</v>
      </c>
      <c r="F355" s="8">
        <v>2.0377630058898151E-2</v>
      </c>
      <c r="G355" s="12">
        <v>4.5586225677852712E-4</v>
      </c>
    </row>
    <row r="356" spans="1:7" ht="15.6" x14ac:dyDescent="0.3">
      <c r="A356" s="7">
        <v>44355</v>
      </c>
      <c r="B356" s="8">
        <v>1.4213357414896112E-3</v>
      </c>
      <c r="C356" s="8">
        <v>-1.9002375296912066E-2</v>
      </c>
      <c r="D356" s="8">
        <v>1.423636363636371E-2</v>
      </c>
      <c r="E356" s="8">
        <v>1.2182235874862139E-2</v>
      </c>
      <c r="F356" s="8">
        <v>-1.2286790771914856E-2</v>
      </c>
      <c r="G356" s="12">
        <v>-2.4251884952719515E-3</v>
      </c>
    </row>
    <row r="357" spans="1:7" ht="15.6" x14ac:dyDescent="0.3">
      <c r="A357" s="7">
        <v>44356</v>
      </c>
      <c r="B357" s="8">
        <v>4.7315841475463763E-2</v>
      </c>
      <c r="C357" s="8">
        <v>-4.4603033006243697E-3</v>
      </c>
      <c r="D357" s="8">
        <v>-5.073230195579371E-3</v>
      </c>
      <c r="E357" s="8">
        <v>-1.0572713155211258E-2</v>
      </c>
      <c r="F357" s="8">
        <v>-2.9313941033879127E-3</v>
      </c>
      <c r="G357" s="12">
        <v>8.6496581454905096E-3</v>
      </c>
    </row>
    <row r="358" spans="1:7" ht="15.6" x14ac:dyDescent="0.3">
      <c r="A358" s="7">
        <v>44357</v>
      </c>
      <c r="B358" s="8">
        <v>-2.1967654986522853E-2</v>
      </c>
      <c r="C358" s="8">
        <v>1.331285202252934E-2</v>
      </c>
      <c r="D358" s="8">
        <v>-8.9909909909910071E-3</v>
      </c>
      <c r="E358" s="8">
        <v>1.4851831632581662E-2</v>
      </c>
      <c r="F358" s="8">
        <v>5.4277152711030615E-3</v>
      </c>
      <c r="G358" s="12">
        <v>8.5045719911907951E-4</v>
      </c>
    </row>
    <row r="359" spans="1:7" ht="15.6" x14ac:dyDescent="0.3">
      <c r="A359" s="7">
        <v>44358</v>
      </c>
      <c r="B359" s="8">
        <v>8.7807940226295126E-3</v>
      </c>
      <c r="C359" s="8">
        <v>-1.3643254168772085E-2</v>
      </c>
      <c r="D359" s="8">
        <v>5.4408101670879866E-3</v>
      </c>
      <c r="E359" s="8">
        <v>-8.6206896551724131E-5</v>
      </c>
      <c r="F359" s="8">
        <v>2.8304185645466472E-3</v>
      </c>
      <c r="G359" s="12">
        <v>-8.8691411629585222E-3</v>
      </c>
    </row>
    <row r="360" spans="1:7" ht="15.6" x14ac:dyDescent="0.3">
      <c r="A360" s="7">
        <v>44361</v>
      </c>
      <c r="B360" s="8">
        <v>9.8654504337000325E-4</v>
      </c>
      <c r="C360" s="8">
        <v>-1.9595286885245918E-2</v>
      </c>
      <c r="D360" s="8">
        <v>-1.8128308642366977E-3</v>
      </c>
      <c r="E360" s="8">
        <v>-8.6214328821450129E-5</v>
      </c>
      <c r="F360" s="8">
        <v>3.40000000000001E-2</v>
      </c>
      <c r="G360" s="12">
        <v>-6.4982830509521779E-3</v>
      </c>
    </row>
    <row r="361" spans="1:7" ht="15.6" x14ac:dyDescent="0.3">
      <c r="A361" s="7">
        <v>44362</v>
      </c>
      <c r="B361" s="8">
        <v>2.0621214073978641E-2</v>
      </c>
      <c r="C361" s="8">
        <v>-1.4630960156760162E-2</v>
      </c>
      <c r="D361" s="8">
        <v>5.434782608695652E-3</v>
      </c>
      <c r="E361" s="8">
        <v>-1.1896878772202066E-2</v>
      </c>
      <c r="F361" s="8">
        <v>-7.6284820766825629E-3</v>
      </c>
      <c r="G361" s="12">
        <v>-5.736728934428008E-3</v>
      </c>
    </row>
    <row r="362" spans="1:7" ht="15.6" x14ac:dyDescent="0.3">
      <c r="A362" s="7">
        <v>44363</v>
      </c>
      <c r="B362" s="8">
        <v>-2.3465529664321787E-2</v>
      </c>
      <c r="C362" s="8">
        <v>4.0699986742675234E-2</v>
      </c>
      <c r="D362" s="8">
        <v>0</v>
      </c>
      <c r="E362" s="8">
        <v>3.4886501070678379E-3</v>
      </c>
      <c r="F362" s="8">
        <v>-1.491884802448231E-2</v>
      </c>
      <c r="G362" s="12">
        <v>9.7982472650096214E-3</v>
      </c>
    </row>
    <row r="363" spans="1:7" ht="15.6" x14ac:dyDescent="0.3">
      <c r="A363" s="7">
        <v>44364</v>
      </c>
      <c r="B363" s="8">
        <v>-1.4947057749650163E-2</v>
      </c>
      <c r="C363" s="8">
        <v>-1.4904458598726137E-2</v>
      </c>
      <c r="D363" s="8">
        <v>-9.0090090090090089E-3</v>
      </c>
      <c r="E363" s="8">
        <v>5.2173913043478265E-3</v>
      </c>
      <c r="F363" s="8">
        <v>-2.0729316912607574E-2</v>
      </c>
      <c r="G363" s="12">
        <v>-4.8527268158756236E-2</v>
      </c>
    </row>
    <row r="364" spans="1:7" ht="15.6" x14ac:dyDescent="0.3">
      <c r="A364" s="7">
        <v>44365</v>
      </c>
      <c r="B364" s="8">
        <v>-1.343639719225638E-3</v>
      </c>
      <c r="C364" s="8">
        <v>-6.9830596146384588E-3</v>
      </c>
      <c r="D364" s="8">
        <v>-1.6036363636363727E-2</v>
      </c>
      <c r="E364" s="8">
        <v>-5.1903114186851208E-3</v>
      </c>
      <c r="F364" s="8">
        <v>9.838170591234251E-3</v>
      </c>
      <c r="G364" s="12">
        <v>-1.3173873916652961E-4</v>
      </c>
    </row>
    <row r="365" spans="1:7" ht="15.6" x14ac:dyDescent="0.3">
      <c r="A365" s="7">
        <v>44368</v>
      </c>
      <c r="B365" s="8">
        <v>-8.304658805335402E-3</v>
      </c>
      <c r="C365" s="8">
        <v>-1.679906237791387E-2</v>
      </c>
      <c r="D365" s="8">
        <v>-5.247791862226835E-3</v>
      </c>
      <c r="E365" s="8">
        <v>0</v>
      </c>
      <c r="F365" s="8">
        <v>-2.3654586932944349E-2</v>
      </c>
      <c r="G365" s="12">
        <v>7.8624493591880427E-3</v>
      </c>
    </row>
    <row r="366" spans="1:7" ht="15.6" x14ac:dyDescent="0.3">
      <c r="A366" s="7">
        <v>44369</v>
      </c>
      <c r="B366" s="8">
        <v>-9.7543099079149403E-3</v>
      </c>
      <c r="C366" s="8">
        <v>5.271523178807952E-2</v>
      </c>
      <c r="D366" s="8">
        <v>5.8513207266772094E-4</v>
      </c>
      <c r="E366" s="8">
        <v>1.7391304347826088E-3</v>
      </c>
      <c r="F366" s="8">
        <v>8.7334571849923565E-3</v>
      </c>
      <c r="G366" s="12">
        <v>9.8260199464944966E-5</v>
      </c>
    </row>
    <row r="367" spans="1:7" ht="15.6" x14ac:dyDescent="0.3">
      <c r="A367" s="7">
        <v>44370</v>
      </c>
      <c r="B367" s="8">
        <v>4.5590551181102076E-3</v>
      </c>
      <c r="C367" s="8">
        <v>6.5425264217412685E-3</v>
      </c>
      <c r="D367" s="8">
        <v>2.4783952622736936E-3</v>
      </c>
      <c r="E367" s="8">
        <v>-1.736111111111111E-3</v>
      </c>
      <c r="F367" s="8">
        <v>-4.461827640547613E-3</v>
      </c>
      <c r="G367" s="12">
        <v>6.5732784350752971E-3</v>
      </c>
    </row>
    <row r="368" spans="1:7" ht="15.6" x14ac:dyDescent="0.3">
      <c r="A368" s="7">
        <v>44371</v>
      </c>
      <c r="B368" s="8">
        <v>-4.5383644643710672E-3</v>
      </c>
      <c r="C368" s="8">
        <v>-1.2500000000006394E-4</v>
      </c>
      <c r="D368" s="8">
        <v>-9.0372043926739299E-3</v>
      </c>
      <c r="E368" s="8">
        <v>1.7391304347826088E-3</v>
      </c>
      <c r="F368" s="8">
        <v>-1.1061524964717679E-2</v>
      </c>
      <c r="G368" s="12">
        <v>-5.9655944214676796E-4</v>
      </c>
    </row>
    <row r="369" spans="1:7" ht="15.6" x14ac:dyDescent="0.3">
      <c r="A369" s="7">
        <v>44372</v>
      </c>
      <c r="B369" s="8">
        <v>-1.7913385826771655E-2</v>
      </c>
      <c r="C369" s="8">
        <v>-2.7503437929741078E-2</v>
      </c>
      <c r="D369" s="8">
        <v>-3.9618022462671312E-3</v>
      </c>
      <c r="E369" s="8">
        <v>9.5486111111111119E-3</v>
      </c>
      <c r="F369" s="8">
        <v>-1.6045049562232301E-2</v>
      </c>
      <c r="G369" s="12">
        <v>-1.9698427998919286E-3</v>
      </c>
    </row>
    <row r="370" spans="1:7" ht="15.6" x14ac:dyDescent="0.3">
      <c r="A370" s="7">
        <v>44375</v>
      </c>
      <c r="B370" s="8">
        <v>-1.5009019843656065E-2</v>
      </c>
      <c r="C370" s="8">
        <v>-3.4451729014012167E-2</v>
      </c>
      <c r="D370" s="8">
        <v>4.0995140621775311E-2</v>
      </c>
      <c r="E370" s="8">
        <v>-3.4823731728288909E-3</v>
      </c>
      <c r="F370" s="8">
        <v>3.020265767708041E-2</v>
      </c>
      <c r="G370" s="12">
        <v>-5.1119413142199114E-3</v>
      </c>
    </row>
    <row r="371" spans="1:7" ht="15.6" x14ac:dyDescent="0.3">
      <c r="A371" s="7">
        <v>44376</v>
      </c>
      <c r="B371" s="8">
        <v>4.006414169780146E-2</v>
      </c>
      <c r="C371" s="8">
        <v>4.526694181866641E-3</v>
      </c>
      <c r="D371" s="8">
        <v>3.3126667147285696E-2</v>
      </c>
      <c r="E371" s="8">
        <v>9.0599249320505633E-4</v>
      </c>
      <c r="F371" s="8">
        <v>3.6242223617373351E-2</v>
      </c>
      <c r="G371" s="12">
        <v>-1.7201115803578471E-3</v>
      </c>
    </row>
    <row r="372" spans="1:7" ht="15.6" x14ac:dyDescent="0.3">
      <c r="A372" s="7">
        <v>44377</v>
      </c>
      <c r="B372" s="8">
        <v>-1.8477792995499825E-2</v>
      </c>
      <c r="C372" s="8">
        <v>-3.3134526176275677E-3</v>
      </c>
      <c r="D372" s="8">
        <v>1.496807508460962E-2</v>
      </c>
      <c r="E372" s="8">
        <v>5.1580459770115463E-3</v>
      </c>
      <c r="F372" s="8">
        <v>9.5468899170172495E-4</v>
      </c>
      <c r="G372" s="12">
        <v>6.7670428261603684E-3</v>
      </c>
    </row>
    <row r="373" spans="1:7" ht="15.6" x14ac:dyDescent="0.3">
      <c r="A373" s="7">
        <v>44378</v>
      </c>
      <c r="B373" s="8">
        <v>6.5144242269601837E-3</v>
      </c>
      <c r="C373" s="8">
        <v>2.4999999999999939E-2</v>
      </c>
      <c r="D373" s="8">
        <v>-2.8007906497077965E-2</v>
      </c>
      <c r="E373" s="8">
        <v>1.1163681584928262E-2</v>
      </c>
      <c r="F373" s="8">
        <v>-1.7791636096845278E-2</v>
      </c>
      <c r="G373" s="12">
        <v>1.2942085917140417E-3</v>
      </c>
    </row>
    <row r="374" spans="1:7" ht="15.6" x14ac:dyDescent="0.3">
      <c r="A374" s="7">
        <v>44379</v>
      </c>
      <c r="B374" s="8">
        <v>-1.1605706997488623E-2</v>
      </c>
      <c r="C374" s="8">
        <v>-9.0814737934604545E-4</v>
      </c>
      <c r="D374" s="8">
        <v>-4.4296690568606739E-3</v>
      </c>
      <c r="E374" s="8">
        <v>-7.9210253510507787E-3</v>
      </c>
      <c r="F374" s="8">
        <v>-1.2324929971988838E-2</v>
      </c>
      <c r="G374" s="12">
        <v>3.7727074045653002E-3</v>
      </c>
    </row>
    <row r="375" spans="1:7" ht="15.6" x14ac:dyDescent="0.3">
      <c r="A375" s="7">
        <v>44382</v>
      </c>
      <c r="B375" s="8">
        <v>-4.095667088790317E-3</v>
      </c>
      <c r="C375" s="8">
        <v>1.2855473315153809E-2</v>
      </c>
      <c r="D375" s="8">
        <v>-3.3747779751332148E-2</v>
      </c>
      <c r="E375" s="8">
        <v>1.0481035184296697E-3</v>
      </c>
      <c r="F375" s="8">
        <v>-1.4237095859330636E-2</v>
      </c>
      <c r="G375" s="12">
        <v>1.7910801656796694E-3</v>
      </c>
    </row>
    <row r="376" spans="1:7" ht="15.6" x14ac:dyDescent="0.3">
      <c r="A376" s="7">
        <v>44383</v>
      </c>
      <c r="B376" s="8">
        <v>-4.4666210615266627E-3</v>
      </c>
      <c r="C376" s="8">
        <v>-1.2692307692307626E-2</v>
      </c>
      <c r="D376" s="8">
        <v>1.838235294117647E-3</v>
      </c>
      <c r="E376" s="8">
        <v>-5.8818970739183234E-3</v>
      </c>
      <c r="F376" s="8">
        <v>3.3181809463529127E-3</v>
      </c>
      <c r="G376" s="12">
        <v>-3.0752997240956798E-3</v>
      </c>
    </row>
    <row r="377" spans="1:7" ht="15.6" x14ac:dyDescent="0.3">
      <c r="A377" s="7">
        <v>44384</v>
      </c>
      <c r="B377" s="8">
        <v>2.425222312045271E-3</v>
      </c>
      <c r="C377" s="8">
        <v>-2.0257109466303106E-2</v>
      </c>
      <c r="D377" s="8">
        <v>6.4220183486238536E-3</v>
      </c>
      <c r="E377" s="8">
        <v>2.0379518263968631E-2</v>
      </c>
      <c r="F377" s="8">
        <v>-2.370483655132879E-3</v>
      </c>
      <c r="G377" s="12">
        <v>1.3510230836450277E-2</v>
      </c>
    </row>
    <row r="378" spans="1:7" ht="15.6" x14ac:dyDescent="0.3">
      <c r="A378" s="7">
        <v>44385</v>
      </c>
      <c r="B378" s="8">
        <v>-6.3709677419351905E-4</v>
      </c>
      <c r="C378" s="8">
        <v>2.1736249171636853E-2</v>
      </c>
      <c r="D378" s="8">
        <v>2.7347310847766638E-3</v>
      </c>
      <c r="E378" s="8">
        <v>8.6537445833700065E-3</v>
      </c>
      <c r="F378" s="8">
        <v>1.0251791668263562E-2</v>
      </c>
      <c r="G378" s="12">
        <v>8.4076448415364624E-4</v>
      </c>
    </row>
    <row r="379" spans="1:7" ht="15.6" x14ac:dyDescent="0.3">
      <c r="A379" s="7">
        <v>44386</v>
      </c>
      <c r="B379" s="8">
        <v>-6.0603126185230834E-3</v>
      </c>
      <c r="C379" s="8">
        <v>-1.4917628745622073E-2</v>
      </c>
      <c r="D379" s="8">
        <v>9.0909090909090905E-3</v>
      </c>
      <c r="E379" s="8">
        <v>1.6694490818030049E-2</v>
      </c>
      <c r="F379" s="8">
        <v>-1.2784279509114031E-2</v>
      </c>
      <c r="G379" s="12">
        <v>5.7790756585650053E-3</v>
      </c>
    </row>
    <row r="380" spans="1:7" ht="15.6" x14ac:dyDescent="0.3">
      <c r="A380" s="7">
        <v>44389</v>
      </c>
      <c r="B380" s="8">
        <v>-1.3241860842737634E-2</v>
      </c>
      <c r="C380" s="8">
        <v>6.7158282854886111E-3</v>
      </c>
      <c r="D380" s="8">
        <v>-1.472522522522525E-2</v>
      </c>
      <c r="E380" s="8">
        <v>-3.5303776683087026E-2</v>
      </c>
      <c r="F380" s="8">
        <v>-8.5883912617442451E-3</v>
      </c>
      <c r="G380" s="12">
        <v>-5.109574963844757E-3</v>
      </c>
    </row>
    <row r="381" spans="1:7" ht="15.6" x14ac:dyDescent="0.3">
      <c r="A381" s="7">
        <v>44390</v>
      </c>
      <c r="B381" s="8">
        <v>-1.1140456972659139E-2</v>
      </c>
      <c r="C381" s="8">
        <v>3.7933289731849839E-3</v>
      </c>
      <c r="D381" s="8">
        <v>-1.1918749514243598E-2</v>
      </c>
      <c r="E381" s="8">
        <v>-1.0211063829787197E-2</v>
      </c>
      <c r="F381" s="8">
        <v>-1.937984496124031E-3</v>
      </c>
      <c r="G381" s="12">
        <v>1.0194608432246096E-2</v>
      </c>
    </row>
    <row r="382" spans="1:7" ht="15.6" x14ac:dyDescent="0.3">
      <c r="A382" s="7">
        <v>44391</v>
      </c>
      <c r="B382" s="8">
        <v>3.1934101593376972E-2</v>
      </c>
      <c r="C382" s="8">
        <v>-2.2152723481887113E-3</v>
      </c>
      <c r="D382" s="8">
        <v>3.1278340212101473E-3</v>
      </c>
      <c r="E382" s="8">
        <v>8.3106764505421014E-3</v>
      </c>
      <c r="F382" s="8">
        <v>4.8543689320388347E-4</v>
      </c>
      <c r="G382" s="12">
        <v>7.2851542830306946E-3</v>
      </c>
    </row>
    <row r="383" spans="1:7" ht="15.6" x14ac:dyDescent="0.3">
      <c r="A383" s="7">
        <v>44392</v>
      </c>
      <c r="B383" s="8">
        <v>3.7573675850447754E-3</v>
      </c>
      <c r="C383" s="8">
        <v>6.5299725741151896E-3</v>
      </c>
      <c r="D383" s="8">
        <v>2.2232472324721906E-3</v>
      </c>
      <c r="E383" s="8">
        <v>6.3956757273020306E-4</v>
      </c>
      <c r="F383" s="8">
        <v>1.8825812712275684E-2</v>
      </c>
      <c r="G383" s="12">
        <v>2.2474239303846605E-3</v>
      </c>
    </row>
    <row r="384" spans="1:7" ht="15.6" x14ac:dyDescent="0.3">
      <c r="A384" s="7">
        <v>44393</v>
      </c>
      <c r="B384" s="8">
        <v>1.2161717099502664E-2</v>
      </c>
      <c r="C384" s="8">
        <v>1.2066952121448123E-2</v>
      </c>
      <c r="D384" s="8">
        <v>3.3044614832339041E-3</v>
      </c>
      <c r="E384" s="8">
        <v>5.6098256602083521E-3</v>
      </c>
      <c r="F384" s="8">
        <v>-1.2991713496523572E-2</v>
      </c>
      <c r="G384" s="12">
        <v>-7.6022884644826715E-3</v>
      </c>
    </row>
    <row r="385" spans="1:7" ht="15.6" x14ac:dyDescent="0.3">
      <c r="A385" s="7">
        <v>44396</v>
      </c>
      <c r="B385" s="8">
        <v>1.0269596755632845E-2</v>
      </c>
      <c r="C385" s="8">
        <v>-2.564102564102054E-4</v>
      </c>
      <c r="D385" s="8">
        <v>9.3577981651374483E-4</v>
      </c>
      <c r="E385" s="8">
        <v>-1.6949152542372881E-3</v>
      </c>
      <c r="F385" s="8">
        <v>1.2931117673170036E-3</v>
      </c>
      <c r="G385" s="12">
        <v>-9.4441730513440524E-3</v>
      </c>
    </row>
    <row r="386" spans="1:7" ht="15.6" x14ac:dyDescent="0.3">
      <c r="A386" s="7">
        <v>44400</v>
      </c>
      <c r="B386" s="8">
        <v>-1.418729428030507E-2</v>
      </c>
      <c r="C386" s="8">
        <v>-1.8979225442421185E-2</v>
      </c>
      <c r="D386" s="8">
        <v>1.5820058294073427E-2</v>
      </c>
      <c r="E386" s="8">
        <v>1.1884550084889643E-2</v>
      </c>
      <c r="F386" s="8">
        <v>9.907478797224558E-3</v>
      </c>
      <c r="G386" s="12">
        <v>1.1064996362491286E-2</v>
      </c>
    </row>
    <row r="387" spans="1:7" ht="15.6" x14ac:dyDescent="0.3">
      <c r="A387" s="7">
        <v>44403</v>
      </c>
      <c r="B387" s="8">
        <v>1.0678056593699293E-3</v>
      </c>
      <c r="C387" s="8">
        <v>1.5686274509804515E-3</v>
      </c>
      <c r="D387" s="8">
        <v>-8.0800880643879958E-3</v>
      </c>
      <c r="E387" s="8">
        <v>-2.3775167785235023E-3</v>
      </c>
      <c r="F387" s="8">
        <v>1.14516929419295E-4</v>
      </c>
      <c r="G387" s="12">
        <v>-8.4321194040064794E-3</v>
      </c>
    </row>
    <row r="388" spans="1:7" ht="15.6" x14ac:dyDescent="0.3">
      <c r="A388" s="7">
        <v>44404</v>
      </c>
      <c r="B388" s="8">
        <v>-5.0149253731342925E-3</v>
      </c>
      <c r="C388" s="8">
        <v>7.4915165753067017E-2</v>
      </c>
      <c r="D388" s="8">
        <v>-1.2052850612876496E-3</v>
      </c>
      <c r="E388" s="8">
        <v>2.5513679334928973E-3</v>
      </c>
      <c r="F388" s="8">
        <v>1.9274809160305169E-3</v>
      </c>
      <c r="G388" s="12">
        <v>1.0578549225588823E-2</v>
      </c>
    </row>
    <row r="389" spans="1:7" ht="15.6" x14ac:dyDescent="0.3">
      <c r="A389" s="7">
        <v>44405</v>
      </c>
      <c r="B389" s="8">
        <v>-8.1763270530821452E-3</v>
      </c>
      <c r="C389" s="8">
        <v>5.4759592034968496E-2</v>
      </c>
      <c r="D389" s="8">
        <v>1.8214936247723133E-3</v>
      </c>
      <c r="E389" s="8">
        <v>-1.8453279651065259E-3</v>
      </c>
      <c r="F389" s="8">
        <v>2.6666158739830931E-4</v>
      </c>
      <c r="G389" s="12">
        <v>-6.2115592245749903E-4</v>
      </c>
    </row>
    <row r="390" spans="1:7" ht="15.6" x14ac:dyDescent="0.3">
      <c r="A390" s="7">
        <v>44406</v>
      </c>
      <c r="B390" s="8">
        <v>-3.8153468900486544E-3</v>
      </c>
      <c r="C390" s="8">
        <v>1.9569471624266339E-3</v>
      </c>
      <c r="D390" s="8">
        <v>-1.8181818181818181E-2</v>
      </c>
      <c r="E390" s="8">
        <v>-3.8655462184873949E-3</v>
      </c>
      <c r="F390" s="8">
        <v>-1.5233742740155621E-4</v>
      </c>
      <c r="G390" s="12">
        <v>2.1410730702227768E-2</v>
      </c>
    </row>
    <row r="391" spans="1:7" ht="15.6" x14ac:dyDescent="0.3">
      <c r="A391" s="7">
        <v>44407</v>
      </c>
      <c r="B391" s="8">
        <v>8.0161943319838791E-4</v>
      </c>
      <c r="C391" s="8">
        <v>-1.1374080882353045E-2</v>
      </c>
      <c r="D391" s="8">
        <v>1.6666666666666666E-2</v>
      </c>
      <c r="E391" s="8">
        <v>-4.5554243293403074E-3</v>
      </c>
      <c r="F391" s="8">
        <v>7.4656712438340772E-3</v>
      </c>
      <c r="G391" s="12">
        <v>-1.3660688165664604E-2</v>
      </c>
    </row>
    <row r="392" spans="1:7" ht="15.6" x14ac:dyDescent="0.3">
      <c r="A392" s="7">
        <v>44410</v>
      </c>
      <c r="B392" s="8">
        <v>2.2710539729285783E-2</v>
      </c>
      <c r="C392" s="8">
        <v>2.4520627542126666E-2</v>
      </c>
      <c r="D392" s="8">
        <v>-1.0564663023679335E-2</v>
      </c>
      <c r="E392" s="8">
        <v>1.6949152542372881E-3</v>
      </c>
      <c r="F392" s="8">
        <v>-1.0831962797028333E-2</v>
      </c>
      <c r="G392" s="12">
        <v>5.0060315355654455E-3</v>
      </c>
    </row>
    <row r="393" spans="1:7" ht="15.6" x14ac:dyDescent="0.3">
      <c r="A393" s="7">
        <v>44411</v>
      </c>
      <c r="B393" s="8">
        <v>-9.0264702624874259E-3</v>
      </c>
      <c r="C393" s="8">
        <v>-2.0417422867512773E-3</v>
      </c>
      <c r="D393" s="8">
        <v>3.3136966126656006E-3</v>
      </c>
      <c r="E393" s="8">
        <v>-5.3231810490693802E-3</v>
      </c>
      <c r="F393" s="8">
        <v>3.3061957726560759E-3</v>
      </c>
      <c r="G393" s="12">
        <v>8.6584633479552982E-4</v>
      </c>
    </row>
    <row r="394" spans="1:7" ht="15.6" x14ac:dyDescent="0.3">
      <c r="A394" s="7">
        <v>44412</v>
      </c>
      <c r="B394" s="8">
        <v>-6.6259529796843062E-4</v>
      </c>
      <c r="C394" s="8">
        <v>-1.5571720845646789E-2</v>
      </c>
      <c r="D394" s="8">
        <v>0</v>
      </c>
      <c r="E394" s="8">
        <v>2.9167106118185814E-2</v>
      </c>
      <c r="F394" s="8">
        <v>1.9047981866303939E-5</v>
      </c>
      <c r="G394" s="12">
        <v>-3.4665511555731746E-3</v>
      </c>
    </row>
    <row r="395" spans="1:7" ht="15.6" x14ac:dyDescent="0.3">
      <c r="A395" s="7">
        <v>44413</v>
      </c>
      <c r="B395" s="8">
        <v>4.9368120017255386E-3</v>
      </c>
      <c r="C395" s="8">
        <v>-7.0430666204826164E-3</v>
      </c>
      <c r="D395" s="8">
        <v>-1.7412844036697264E-2</v>
      </c>
      <c r="E395" s="8">
        <v>-1.1044628099173505E-2</v>
      </c>
      <c r="F395" s="8">
        <v>-1.3219047619047722E-2</v>
      </c>
      <c r="G395" s="12">
        <v>-2.982614976008009E-3</v>
      </c>
    </row>
    <row r="396" spans="1:7" ht="15.6" x14ac:dyDescent="0.3">
      <c r="A396" s="7">
        <v>44414</v>
      </c>
      <c r="B396" s="8">
        <v>-5.1430842607313411E-3</v>
      </c>
      <c r="C396" s="8">
        <v>0</v>
      </c>
      <c r="D396" s="8">
        <v>-9.523631678213122E-4</v>
      </c>
      <c r="E396" s="8">
        <v>-4.7098700022396604E-3</v>
      </c>
      <c r="F396" s="8">
        <v>-2.8182063853606199E-3</v>
      </c>
      <c r="G396" s="12">
        <v>-1.5928883025217468E-2</v>
      </c>
    </row>
    <row r="397" spans="1:7" ht="15.6" x14ac:dyDescent="0.3">
      <c r="A397" s="7">
        <v>44417</v>
      </c>
      <c r="B397" s="8">
        <v>9.02894856695492E-4</v>
      </c>
      <c r="C397" s="8">
        <v>0</v>
      </c>
      <c r="D397" s="8">
        <v>-1.4766355140186873E-2</v>
      </c>
      <c r="E397" s="8">
        <v>7.556675062972292E-3</v>
      </c>
      <c r="F397" s="8">
        <v>7.742934572195823E-5</v>
      </c>
      <c r="G397" s="12">
        <v>-1.8394813003615371E-2</v>
      </c>
    </row>
    <row r="398" spans="1:7" ht="15.6" x14ac:dyDescent="0.3">
      <c r="A398" s="7">
        <v>44418</v>
      </c>
      <c r="B398" s="8">
        <v>9.9228841026294725E-3</v>
      </c>
      <c r="C398" s="8">
        <v>0</v>
      </c>
      <c r="D398" s="8">
        <v>2.3543919559855752E-2</v>
      </c>
      <c r="E398" s="8">
        <v>-2.5000000000000001E-3</v>
      </c>
      <c r="F398" s="8">
        <v>-3.1743573861876479E-3</v>
      </c>
      <c r="G398" s="12">
        <v>5.5998546510606622E-4</v>
      </c>
    </row>
    <row r="399" spans="1:7" ht="15.6" x14ac:dyDescent="0.3">
      <c r="A399" s="7">
        <v>44419</v>
      </c>
      <c r="B399" s="8">
        <v>5.4826138851781399E-2</v>
      </c>
      <c r="C399" s="8">
        <v>3.8372093023255616E-3</v>
      </c>
      <c r="D399" s="8">
        <v>-1.6848621897647926E-2</v>
      </c>
      <c r="E399" s="8">
        <v>-2.2556390977443608E-2</v>
      </c>
      <c r="F399" s="8">
        <v>0</v>
      </c>
      <c r="G399" s="12">
        <v>1.2608142578918994E-2</v>
      </c>
    </row>
    <row r="400" spans="1:7" ht="15.6" x14ac:dyDescent="0.3">
      <c r="A400" s="7">
        <v>44420</v>
      </c>
      <c r="B400" s="8">
        <v>-7.8759039304582348E-3</v>
      </c>
      <c r="C400" s="8">
        <v>-1.3900150584965198E-3</v>
      </c>
      <c r="D400" s="8">
        <v>-1.001093473096781E-2</v>
      </c>
      <c r="E400" s="8">
        <v>0</v>
      </c>
      <c r="F400" s="8">
        <v>-7.6116504854369244E-3</v>
      </c>
      <c r="G400" s="12">
        <v>-5.5387483040946397E-3</v>
      </c>
    </row>
    <row r="401" spans="1:7" ht="15.6" x14ac:dyDescent="0.3">
      <c r="A401" s="7">
        <v>44421</v>
      </c>
      <c r="B401" s="8">
        <v>6.4202305240411873E-4</v>
      </c>
      <c r="C401" s="8">
        <v>9.1636701078761894E-3</v>
      </c>
      <c r="D401" s="8">
        <v>9.3123345584734361E-3</v>
      </c>
      <c r="E401" s="8">
        <v>1.7094017094017094E-4</v>
      </c>
      <c r="F401" s="8">
        <v>-1.5653126712057621E-4</v>
      </c>
      <c r="G401" s="12">
        <v>1.9962340026245209E-2</v>
      </c>
    </row>
    <row r="402" spans="1:7" ht="15.6" x14ac:dyDescent="0.3">
      <c r="A402" s="7">
        <v>44424</v>
      </c>
      <c r="B402" s="8">
        <v>-7.2011413129627819E-3</v>
      </c>
      <c r="C402" s="8">
        <v>-2.2298850574712616E-2</v>
      </c>
      <c r="D402" s="8">
        <v>-3.3962264150943396E-2</v>
      </c>
      <c r="E402" s="8">
        <v>-1.5551187831139939E-2</v>
      </c>
      <c r="F402" s="8">
        <v>1.4872798434442315E-2</v>
      </c>
      <c r="G402" s="12">
        <v>6.8275197897243838E-3</v>
      </c>
    </row>
    <row r="403" spans="1:7" ht="15.6" x14ac:dyDescent="0.3">
      <c r="A403" s="7">
        <v>44425</v>
      </c>
      <c r="B403" s="8">
        <v>2.8815814483938136E-3</v>
      </c>
      <c r="C403" s="8">
        <v>-1.2461791676463699E-2</v>
      </c>
      <c r="D403" s="8">
        <v>1.6625976562500089E-2</v>
      </c>
      <c r="E403" s="8">
        <v>-1.7361080970724493E-6</v>
      </c>
      <c r="F403" s="8">
        <v>-1.0663324334747344E-2</v>
      </c>
      <c r="G403" s="12">
        <v>-2.6622046727755742E-4</v>
      </c>
    </row>
    <row r="404" spans="1:7" ht="15.6" x14ac:dyDescent="0.3">
      <c r="A404" s="7">
        <v>44428</v>
      </c>
      <c r="B404" s="8">
        <v>1.0628942261038317E-2</v>
      </c>
      <c r="C404" s="8">
        <v>0</v>
      </c>
      <c r="D404" s="8">
        <v>-8.8854734516479611E-4</v>
      </c>
      <c r="E404" s="8">
        <v>-2.1210069444444458E-2</v>
      </c>
      <c r="F404" s="8">
        <v>0</v>
      </c>
      <c r="G404" s="12">
        <v>-4.1641396159838411E-3</v>
      </c>
    </row>
    <row r="405" spans="1:7" ht="15.6" x14ac:dyDescent="0.3">
      <c r="A405" s="7">
        <v>44431</v>
      </c>
      <c r="B405" s="8">
        <v>1.8881370680989659E-2</v>
      </c>
      <c r="C405" s="8">
        <v>5.6071428571428494E-2</v>
      </c>
      <c r="D405" s="8">
        <v>-9.6144601480539427E-5</v>
      </c>
      <c r="E405" s="8">
        <v>1.1027292415698961E-2</v>
      </c>
      <c r="F405" s="8">
        <v>-3.0600113045004579E-3</v>
      </c>
      <c r="G405" s="12">
        <v>1.2779027298787856E-2</v>
      </c>
    </row>
    <row r="406" spans="1:7" ht="15.6" x14ac:dyDescent="0.3">
      <c r="A406" s="7">
        <v>44432</v>
      </c>
      <c r="B406" s="8">
        <v>7.4582360866715372E-3</v>
      </c>
      <c r="C406" s="8">
        <v>-3.077443354751426E-2</v>
      </c>
      <c r="D406" s="8">
        <v>1.9230769230769232E-3</v>
      </c>
      <c r="E406" s="8">
        <v>0</v>
      </c>
      <c r="F406" s="8">
        <v>4.8680351906158536E-3</v>
      </c>
      <c r="G406" s="12">
        <v>7.9287152269137233E-3</v>
      </c>
    </row>
    <row r="407" spans="1:7" ht="15.6" x14ac:dyDescent="0.3">
      <c r="A407" s="7">
        <v>44433</v>
      </c>
      <c r="B407" s="8">
        <v>3.2886082609839516E-3</v>
      </c>
      <c r="C407" s="8">
        <v>-1.1165387299372038E-2</v>
      </c>
      <c r="D407" s="8">
        <v>1.6276391554702532E-2</v>
      </c>
      <c r="E407" s="8">
        <v>0</v>
      </c>
      <c r="F407" s="8">
        <v>-1.3871865211385427E-2</v>
      </c>
      <c r="G407" s="12">
        <v>-6.0133822922648541E-3</v>
      </c>
    </row>
    <row r="408" spans="1:7" ht="15.6" x14ac:dyDescent="0.3">
      <c r="A408" s="7">
        <v>44434</v>
      </c>
      <c r="B408" s="8">
        <v>-7.1529507742959493E-3</v>
      </c>
      <c r="C408" s="8">
        <v>-7.5864502470006593E-3</v>
      </c>
      <c r="D408" s="8">
        <v>-4.7216136587870546E-6</v>
      </c>
      <c r="E408" s="8">
        <v>-8.771929824561403E-3</v>
      </c>
      <c r="F408" s="8">
        <v>-9.6476344552736178E-3</v>
      </c>
      <c r="G408" s="12">
        <v>5.890184819292754E-3</v>
      </c>
    </row>
    <row r="409" spans="1:7" ht="15.6" x14ac:dyDescent="0.3">
      <c r="A409" s="7">
        <v>44435</v>
      </c>
      <c r="B409" s="8">
        <v>3.8736940955511009E-3</v>
      </c>
      <c r="C409" s="8">
        <v>-2.2222222222222223E-2</v>
      </c>
      <c r="D409" s="8">
        <v>-1.7918608439452016E-2</v>
      </c>
      <c r="E409" s="8">
        <v>-8.8495575221238937E-3</v>
      </c>
      <c r="F409" s="8">
        <v>-3.9643803414546866E-3</v>
      </c>
      <c r="G409" s="12">
        <v>1.7296012293022588E-2</v>
      </c>
    </row>
    <row r="410" spans="1:7" ht="15.6" x14ac:dyDescent="0.3">
      <c r="A410" s="7">
        <v>44438</v>
      </c>
      <c r="B410" s="8">
        <v>-5.9927502338634571E-3</v>
      </c>
      <c r="C410" s="8">
        <v>1.8181818181818181E-2</v>
      </c>
      <c r="D410" s="8">
        <v>5.2789476720706253E-2</v>
      </c>
      <c r="E410" s="8">
        <v>-6.2500000000000003E-3</v>
      </c>
      <c r="F410" s="8">
        <v>1.8600744029761099E-2</v>
      </c>
      <c r="G410" s="12">
        <v>-7.6143128871592721E-3</v>
      </c>
    </row>
    <row r="411" spans="1:7" ht="15.6" x14ac:dyDescent="0.3">
      <c r="A411" s="7">
        <v>44439</v>
      </c>
      <c r="B411" s="8">
        <v>2.8159280063524946E-3</v>
      </c>
      <c r="C411" s="8">
        <v>-2.1428571428571394E-2</v>
      </c>
      <c r="D411" s="8">
        <v>4.4644161917287629E-2</v>
      </c>
      <c r="E411" s="8">
        <v>9.2093441150044916E-3</v>
      </c>
      <c r="F411" s="8">
        <v>-1.3430725730442929E-2</v>
      </c>
      <c r="G411" s="12">
        <v>3.8114386264389505E-3</v>
      </c>
    </row>
    <row r="412" spans="1:7" ht="15.6" x14ac:dyDescent="0.3">
      <c r="A412" s="7">
        <v>44440</v>
      </c>
      <c r="B412" s="8">
        <v>-2.3820521280105582E-2</v>
      </c>
      <c r="C412" s="8">
        <v>3.6496350364963156E-3</v>
      </c>
      <c r="D412" s="8">
        <v>-8.5332587256067623E-3</v>
      </c>
      <c r="E412" s="8">
        <v>6.0093478744713998E-3</v>
      </c>
      <c r="F412" s="8">
        <v>-3.8213518032004139E-3</v>
      </c>
      <c r="G412" s="12">
        <v>-6.024061743742055E-4</v>
      </c>
    </row>
    <row r="413" spans="1:7" ht="15.6" x14ac:dyDescent="0.3">
      <c r="A413" s="7">
        <v>44441</v>
      </c>
      <c r="B413" s="8">
        <v>-9.6360386342811098E-3</v>
      </c>
      <c r="C413" s="8">
        <v>-2.3757575757575682E-2</v>
      </c>
      <c r="D413" s="8">
        <v>-3.8712522045855458E-2</v>
      </c>
      <c r="E413" s="8">
        <v>0</v>
      </c>
      <c r="F413" s="8">
        <v>-1.4305122672420619E-2</v>
      </c>
      <c r="G413" s="12">
        <v>-5.0901966248976514E-5</v>
      </c>
    </row>
    <row r="414" spans="1:7" ht="15.6" x14ac:dyDescent="0.3">
      <c r="A414" s="7">
        <v>44442</v>
      </c>
      <c r="B414" s="8">
        <v>-1.7912530429309296E-2</v>
      </c>
      <c r="C414" s="8">
        <v>-6.7047429848523243E-3</v>
      </c>
      <c r="D414" s="8">
        <v>9.4119805522429063E-3</v>
      </c>
      <c r="E414" s="8">
        <v>-3.538053097345094E-3</v>
      </c>
      <c r="F414" s="8">
        <v>2.16069401653964E-2</v>
      </c>
      <c r="G414" s="12">
        <v>1.3332033966697656E-2</v>
      </c>
    </row>
    <row r="415" spans="1:7" ht="15.6" x14ac:dyDescent="0.3">
      <c r="A415" s="7">
        <v>44445</v>
      </c>
      <c r="B415" s="8">
        <v>-3.8146423579741118E-3</v>
      </c>
      <c r="C415" s="8">
        <v>1.2500000000000001E-2</v>
      </c>
      <c r="D415" s="8">
        <v>-2.1247591697262608E-2</v>
      </c>
      <c r="E415" s="8">
        <v>3.5506153630277355E-3</v>
      </c>
      <c r="F415" s="8">
        <v>-7.1227332248719796E-3</v>
      </c>
      <c r="G415" s="12">
        <v>-1.2837315645535523E-2</v>
      </c>
    </row>
    <row r="416" spans="1:7" ht="15.6" x14ac:dyDescent="0.3">
      <c r="A416" s="7">
        <v>44446</v>
      </c>
      <c r="B416" s="8">
        <v>-2.0316726999310145E-2</v>
      </c>
      <c r="C416" s="8">
        <v>-9.8765432098763331E-4</v>
      </c>
      <c r="D416" s="8">
        <v>-1.1648312874890966E-2</v>
      </c>
      <c r="E416" s="8">
        <v>7.4999999999999997E-2</v>
      </c>
      <c r="F416" s="8">
        <v>4.4142037847451139E-2</v>
      </c>
      <c r="G416" s="12">
        <v>-7.6010507466538419E-3</v>
      </c>
    </row>
    <row r="417" spans="1:7" ht="15.6" x14ac:dyDescent="0.3">
      <c r="A417" s="7">
        <v>44447</v>
      </c>
      <c r="B417" s="8">
        <v>2.4148244267561448E-2</v>
      </c>
      <c r="C417" s="8">
        <v>-3.7444389520514099E-2</v>
      </c>
      <c r="D417" s="8">
        <v>-2.2767947314772535E-2</v>
      </c>
      <c r="E417" s="8">
        <v>1.4941345955958016E-2</v>
      </c>
      <c r="F417" s="8">
        <v>-3.004669677715564E-3</v>
      </c>
      <c r="G417" s="12">
        <v>2.5099702829154726E-3</v>
      </c>
    </row>
    <row r="418" spans="1:7" ht="15.6" x14ac:dyDescent="0.3">
      <c r="A418" s="7">
        <v>44448</v>
      </c>
      <c r="B418" s="8">
        <v>1.6780234552449664E-2</v>
      </c>
      <c r="C418" s="8">
        <v>-1.1426370522531783E-2</v>
      </c>
      <c r="D418" s="8">
        <v>0</v>
      </c>
      <c r="E418" s="8">
        <v>2.1169600129775326E-2</v>
      </c>
      <c r="F418" s="8">
        <v>-2.1499184182743152E-3</v>
      </c>
      <c r="G418" s="12">
        <v>2.2903561196530096E-3</v>
      </c>
    </row>
    <row r="419" spans="1:7" ht="15.6" x14ac:dyDescent="0.3">
      <c r="A419" s="7">
        <v>44449</v>
      </c>
      <c r="B419" s="8">
        <v>-3.6471392751312074E-4</v>
      </c>
      <c r="C419" s="8">
        <v>-6.7532467532467012E-3</v>
      </c>
      <c r="D419" s="8">
        <v>2.034224187656206E-2</v>
      </c>
      <c r="E419" s="8">
        <v>9.2454328832406382E-3</v>
      </c>
      <c r="F419" s="8">
        <v>4.174441644383662E-3</v>
      </c>
      <c r="G419" s="12">
        <v>-2.6256398676055941E-3</v>
      </c>
    </row>
    <row r="420" spans="1:7" ht="15.6" x14ac:dyDescent="0.3">
      <c r="A420" s="7">
        <v>44452</v>
      </c>
      <c r="B420" s="8">
        <v>-4.7886167738395722E-4</v>
      </c>
      <c r="C420" s="8">
        <v>2.3797071129707022E-2</v>
      </c>
      <c r="D420" s="8">
        <v>1.2870279641215123E-2</v>
      </c>
      <c r="E420" s="8">
        <v>7.3663665554366594E-3</v>
      </c>
      <c r="F420" s="8">
        <v>-1.9674329501915673E-2</v>
      </c>
      <c r="G420" s="12">
        <v>2.2372930680414952E-3</v>
      </c>
    </row>
    <row r="421" spans="1:7" ht="15.6" x14ac:dyDescent="0.3">
      <c r="A421" s="7">
        <v>44453</v>
      </c>
      <c r="B421" s="8">
        <v>-1.5072357964699303E-2</v>
      </c>
      <c r="C421" s="8">
        <v>3.8314176245212182E-4</v>
      </c>
      <c r="D421" s="8">
        <v>-6.1022120518687516E-3</v>
      </c>
      <c r="E421" s="8">
        <v>-3.8279687499999965E-2</v>
      </c>
      <c r="F421" s="8">
        <v>1.9502472006722331E-2</v>
      </c>
      <c r="G421" s="12">
        <v>1.3201669326110117E-2</v>
      </c>
    </row>
    <row r="422" spans="1:7" ht="15.6" x14ac:dyDescent="0.3">
      <c r="A422" s="7">
        <v>44454</v>
      </c>
      <c r="B422" s="8">
        <v>3.7292401769651296E-3</v>
      </c>
      <c r="C422" s="8">
        <v>-3.6129196987105816E-2</v>
      </c>
      <c r="D422" s="8">
        <v>5.0540029575273158E-4</v>
      </c>
      <c r="E422" s="8">
        <v>-8.8562000711615765E-3</v>
      </c>
      <c r="F422" s="8">
        <v>-3.2776830039677909E-3</v>
      </c>
      <c r="G422" s="12">
        <v>-3.5611665551180298E-3</v>
      </c>
    </row>
    <row r="423" spans="1:7" ht="15.6" x14ac:dyDescent="0.3">
      <c r="A423" s="7">
        <v>44455</v>
      </c>
      <c r="B423" s="8">
        <v>-1.3930769230769155E-2</v>
      </c>
      <c r="C423" s="8">
        <v>-6.6225165562913907E-3</v>
      </c>
      <c r="D423" s="8">
        <v>-2.6870907390084107E-2</v>
      </c>
      <c r="E423" s="8">
        <v>-1.8605032374395543E-2</v>
      </c>
      <c r="F423" s="8">
        <v>4.4230769230772728E-4</v>
      </c>
      <c r="G423" s="12">
        <v>-1.6438643449941798E-2</v>
      </c>
    </row>
    <row r="424" spans="1:7" ht="15.6" x14ac:dyDescent="0.3">
      <c r="A424" s="7">
        <v>44456</v>
      </c>
      <c r="B424" s="8">
        <v>-1.106179157337998E-2</v>
      </c>
      <c r="C424" s="8">
        <v>2.4799999999999992E-2</v>
      </c>
      <c r="D424" s="8">
        <v>-2.5603806685732238E-2</v>
      </c>
      <c r="E424" s="8">
        <v>-1.2861199265074327E-2</v>
      </c>
      <c r="F424" s="8">
        <v>-1.005324567979551E-2</v>
      </c>
      <c r="G424" s="12">
        <v>-1.2981097940404401E-2</v>
      </c>
    </row>
    <row r="425" spans="1:7" ht="15.6" x14ac:dyDescent="0.3">
      <c r="A425" s="7">
        <v>44459</v>
      </c>
      <c r="B425" s="8">
        <v>5.0484732312594078E-3</v>
      </c>
      <c r="C425" s="8">
        <v>-3.7210512620348676E-2</v>
      </c>
      <c r="D425" s="8">
        <v>-3.5910185075569102E-3</v>
      </c>
      <c r="E425" s="8">
        <v>-1.7764805414551572E-2</v>
      </c>
      <c r="F425" s="8">
        <v>3.6310679611650572E-3</v>
      </c>
      <c r="G425" s="12">
        <v>8.8919166971657467E-3</v>
      </c>
    </row>
    <row r="426" spans="1:7" ht="15.6" x14ac:dyDescent="0.3">
      <c r="A426" s="7">
        <v>44460</v>
      </c>
      <c r="B426" s="8">
        <v>-3.4219965309116953E-3</v>
      </c>
      <c r="C426" s="8">
        <v>-9.8648648648649185E-3</v>
      </c>
      <c r="D426" s="8">
        <v>-2.0633663366336666E-2</v>
      </c>
      <c r="E426" s="8">
        <v>1.8086101488197226E-2</v>
      </c>
      <c r="F426" s="8">
        <v>-1.3852612842687765E-2</v>
      </c>
      <c r="G426" s="12">
        <v>1.1364058658205917E-2</v>
      </c>
    </row>
    <row r="427" spans="1:7" ht="15.6" x14ac:dyDescent="0.3">
      <c r="A427" s="7">
        <v>44461</v>
      </c>
      <c r="B427" s="8">
        <v>-4.0165386887182519E-2</v>
      </c>
      <c r="C427" s="8">
        <v>-3.6713525317319473E-2</v>
      </c>
      <c r="D427" s="8">
        <v>8.4920538638848296E-4</v>
      </c>
      <c r="E427" s="8">
        <v>-1.8612521150592216E-2</v>
      </c>
      <c r="F427" s="8">
        <v>-1.9050048066547604E-2</v>
      </c>
      <c r="G427" s="12">
        <v>9.6981177236432086E-5</v>
      </c>
    </row>
    <row r="428" spans="1:7" ht="15.6" x14ac:dyDescent="0.3">
      <c r="A428" s="7">
        <v>44462</v>
      </c>
      <c r="B428" s="8">
        <v>-1.532717948717954E-2</v>
      </c>
      <c r="C428" s="8">
        <v>-8.217625389628766E-3</v>
      </c>
      <c r="D428" s="8">
        <v>-4.0404040404040404E-3</v>
      </c>
      <c r="E428" s="8">
        <v>9.6982758620689654E-4</v>
      </c>
      <c r="F428" s="8">
        <v>2.4279999999999972E-2</v>
      </c>
      <c r="G428" s="12">
        <v>-1.8075849720338315E-2</v>
      </c>
    </row>
    <row r="429" spans="1:7" ht="15.6" x14ac:dyDescent="0.3">
      <c r="A429" s="7">
        <v>44463</v>
      </c>
      <c r="B429" s="8">
        <v>-4.7247243910771911E-2</v>
      </c>
      <c r="C429" s="8">
        <v>1.0571428571428499E-2</v>
      </c>
      <c r="D429" s="8">
        <v>-1.2150101419878314E-2</v>
      </c>
      <c r="E429" s="8">
        <v>-9.5812251049628601E-3</v>
      </c>
      <c r="F429" s="8">
        <v>-2.1751864724489371E-2</v>
      </c>
      <c r="G429" s="12">
        <v>1.1443611923539574E-3</v>
      </c>
    </row>
    <row r="430" spans="1:7" ht="15.6" x14ac:dyDescent="0.3">
      <c r="A430" s="7">
        <v>44466</v>
      </c>
      <c r="B430" s="8">
        <v>-6.4458574214820152E-3</v>
      </c>
      <c r="C430" s="8">
        <v>1.9225332202431434E-2</v>
      </c>
      <c r="D430" s="8">
        <v>1.589803084125584E-2</v>
      </c>
      <c r="E430" s="8">
        <v>2.1739130434782609E-3</v>
      </c>
      <c r="F430" s="8">
        <v>-5.7245508982035939E-2</v>
      </c>
      <c r="G430" s="12">
        <v>4.3388488983858052E-3</v>
      </c>
    </row>
    <row r="431" spans="1:7" ht="15.6" x14ac:dyDescent="0.3">
      <c r="A431" s="7">
        <v>44467</v>
      </c>
      <c r="B431" s="8">
        <v>2.3644366197183009E-2</v>
      </c>
      <c r="C431" s="8">
        <v>2.2884882108183159E-2</v>
      </c>
      <c r="D431" s="8">
        <v>8.5851006311236464E-3</v>
      </c>
      <c r="E431" s="8">
        <v>-2.8737527114968157E-3</v>
      </c>
      <c r="F431" s="8">
        <v>7.5372628726287309E-3</v>
      </c>
      <c r="G431" s="12">
        <v>-5.1744659923145661E-3</v>
      </c>
    </row>
    <row r="432" spans="1:7" ht="15.6" x14ac:dyDescent="0.3">
      <c r="A432" s="7">
        <v>44468</v>
      </c>
      <c r="B432" s="8">
        <v>-1.6442220043685302E-2</v>
      </c>
      <c r="C432" s="8">
        <v>-4.7593220338983118E-2</v>
      </c>
      <c r="D432" s="8">
        <v>2.004008016032064E-3</v>
      </c>
      <c r="E432" s="8">
        <v>-3.1796364041391883E-3</v>
      </c>
      <c r="F432" s="8">
        <v>-3.3832058502143443E-2</v>
      </c>
      <c r="G432" s="12">
        <v>-6.4798435548349513E-3</v>
      </c>
    </row>
    <row r="433" spans="1:7" ht="15.6" x14ac:dyDescent="0.3">
      <c r="A433" s="7">
        <v>44469</v>
      </c>
      <c r="B433" s="8">
        <v>2.1316033364226033E-2</v>
      </c>
      <c r="C433" s="8">
        <v>-1.1247152619589865E-2</v>
      </c>
      <c r="D433" s="8">
        <v>1.1960000000000037E-2</v>
      </c>
      <c r="E433" s="8">
        <v>5.3796744575019179E-2</v>
      </c>
      <c r="F433" s="8">
        <v>2.0836052024881556E-2</v>
      </c>
      <c r="G433" s="12">
        <v>1.96340684450334E-2</v>
      </c>
    </row>
    <row r="434" spans="1:7" ht="15.6" x14ac:dyDescent="0.3">
      <c r="A434" s="7">
        <v>44470</v>
      </c>
      <c r="B434" s="8">
        <v>1.575180632126961E-3</v>
      </c>
      <c r="C434" s="8">
        <v>5.6875449964002307E-3</v>
      </c>
      <c r="D434" s="8">
        <v>-3.7373018696391209E-2</v>
      </c>
      <c r="E434" s="8">
        <v>-2.0842307564863015E-2</v>
      </c>
      <c r="F434" s="8">
        <v>1.5126981421509705E-3</v>
      </c>
      <c r="G434" s="12">
        <v>5.6928205414983933E-3</v>
      </c>
    </row>
    <row r="435" spans="1:7" ht="15.6" x14ac:dyDescent="0.3">
      <c r="A435" s="7">
        <v>44473</v>
      </c>
      <c r="B435" s="8">
        <v>1.8547642654450345E-3</v>
      </c>
      <c r="C435" s="8">
        <v>-2.1810198773474499E-2</v>
      </c>
      <c r="D435" s="8">
        <v>6.0155624448231405E-3</v>
      </c>
      <c r="E435" s="8">
        <v>4.8278341793569109E-3</v>
      </c>
      <c r="F435" s="8">
        <v>2.3251856106537339E-2</v>
      </c>
      <c r="G435" s="12">
        <v>-6.2873814600017256E-4</v>
      </c>
    </row>
    <row r="436" spans="1:7" ht="15.6" x14ac:dyDescent="0.3">
      <c r="A436" s="7">
        <v>44474</v>
      </c>
      <c r="B436" s="8">
        <v>-9.0604284507692125E-3</v>
      </c>
      <c r="C436" s="8">
        <v>-2.1954967921353257E-4</v>
      </c>
      <c r="D436" s="8">
        <v>0</v>
      </c>
      <c r="E436" s="8">
        <v>-5.0858524391336445E-3</v>
      </c>
      <c r="F436" s="8">
        <v>-1.0395010395010396E-2</v>
      </c>
      <c r="G436" s="12">
        <v>2.6982299729407426E-3</v>
      </c>
    </row>
    <row r="437" spans="1:7" ht="15.6" x14ac:dyDescent="0.3">
      <c r="A437" s="7">
        <v>44475</v>
      </c>
      <c r="B437" s="8">
        <v>-1.6461330509422986E-2</v>
      </c>
      <c r="C437" s="8">
        <v>-3.8600429435877465E-2</v>
      </c>
      <c r="D437" s="8">
        <v>-2.0408163265306124E-3</v>
      </c>
      <c r="E437" s="8">
        <v>-1.4098738560642224E-3</v>
      </c>
      <c r="F437" s="8">
        <v>-2.3088235294117666E-2</v>
      </c>
      <c r="G437" s="12">
        <v>1.098684254265543E-3</v>
      </c>
    </row>
    <row r="438" spans="1:7" ht="15.6" x14ac:dyDescent="0.3">
      <c r="A438" s="7">
        <v>44476</v>
      </c>
      <c r="B438" s="8">
        <v>-1.1414665744623281E-2</v>
      </c>
      <c r="C438" s="8">
        <v>5.6646870717222457E-2</v>
      </c>
      <c r="D438" s="8">
        <v>2.0449897750511249E-3</v>
      </c>
      <c r="E438" s="8">
        <v>3.1779661016949155E-3</v>
      </c>
      <c r="F438" s="8">
        <v>1.073095202253717E-2</v>
      </c>
      <c r="G438" s="12">
        <v>-7.5294301427369552E-3</v>
      </c>
    </row>
    <row r="439" spans="1:7" ht="15.6" x14ac:dyDescent="0.3">
      <c r="A439" s="7">
        <v>44477</v>
      </c>
      <c r="B439" s="8">
        <v>-8.3676451055915511E-3</v>
      </c>
      <c r="C439" s="8">
        <v>-8.2144401210550132E-3</v>
      </c>
      <c r="D439" s="8">
        <v>-8.1632653061224497E-3</v>
      </c>
      <c r="E439" s="8">
        <v>1.3980992608236537E-2</v>
      </c>
      <c r="F439" s="8">
        <v>-1.5914893617021315E-2</v>
      </c>
      <c r="G439" s="12">
        <v>4.8880024850254866E-3</v>
      </c>
    </row>
    <row r="440" spans="1:7" ht="15.6" x14ac:dyDescent="0.3">
      <c r="A440" s="7">
        <v>44480</v>
      </c>
      <c r="B440" s="8">
        <v>-9.6347888204305655E-3</v>
      </c>
      <c r="C440" s="8">
        <v>-6.1028770706188246E-3</v>
      </c>
      <c r="D440" s="8">
        <v>8.23045267489712E-3</v>
      </c>
      <c r="E440" s="8">
        <v>-3.2741814546363407E-2</v>
      </c>
      <c r="F440" s="8">
        <v>-2.7458272074720701E-3</v>
      </c>
      <c r="G440" s="12">
        <v>-6.9815253418895225E-3</v>
      </c>
    </row>
    <row r="441" spans="1:7" ht="15.6" x14ac:dyDescent="0.3">
      <c r="A441" s="7">
        <v>44481</v>
      </c>
      <c r="B441" s="8">
        <v>9.8186834488915454E-3</v>
      </c>
      <c r="C441" s="8">
        <v>7.0175438596489729E-3</v>
      </c>
      <c r="D441" s="8">
        <v>-4.8959183673469409E-2</v>
      </c>
      <c r="E441" s="8">
        <v>-4.3066322136089581E-3</v>
      </c>
      <c r="F441" s="8">
        <v>-8.6937669376693574E-3</v>
      </c>
      <c r="G441" s="12">
        <v>3.7919966428827429E-3</v>
      </c>
    </row>
    <row r="442" spans="1:7" ht="15.6" x14ac:dyDescent="0.3">
      <c r="A442" s="7">
        <v>44482</v>
      </c>
      <c r="B442" s="8">
        <v>-1.2267857142857152E-2</v>
      </c>
      <c r="C442" s="8">
        <v>0</v>
      </c>
      <c r="D442" s="8">
        <v>-6.4590888607540418E-3</v>
      </c>
      <c r="E442" s="8">
        <v>-1.124567474048443E-2</v>
      </c>
      <c r="F442" s="8">
        <v>-6.8891610532762536E-3</v>
      </c>
      <c r="G442" s="12">
        <v>2.6693711885408606E-2</v>
      </c>
    </row>
    <row r="443" spans="1:7" ht="15.6" x14ac:dyDescent="0.3">
      <c r="A443" s="7">
        <v>44483</v>
      </c>
      <c r="B443" s="8">
        <v>6.0474029613292127E-3</v>
      </c>
      <c r="C443" s="8">
        <v>5.2119628339140585E-2</v>
      </c>
      <c r="D443" s="8">
        <v>-2.159827213822894E-2</v>
      </c>
      <c r="E443" s="8">
        <v>2.3622047244094488E-2</v>
      </c>
      <c r="F443" s="8">
        <v>2.3431478341298079E-2</v>
      </c>
      <c r="G443" s="12">
        <v>1.0860254285923483E-3</v>
      </c>
    </row>
    <row r="444" spans="1:7" ht="15.6" x14ac:dyDescent="0.3">
      <c r="A444" s="7">
        <v>44484</v>
      </c>
      <c r="B444" s="8">
        <v>-1.1860371085852341E-3</v>
      </c>
      <c r="C444" s="8">
        <v>6.6234303849869464E-3</v>
      </c>
      <c r="D444" s="8">
        <v>0</v>
      </c>
      <c r="E444" s="8">
        <v>8.5470085470085479E-3</v>
      </c>
      <c r="F444" s="8">
        <v>1.3061347449056427E-2</v>
      </c>
      <c r="G444" s="12">
        <v>-2.0452404508635277E-2</v>
      </c>
    </row>
    <row r="445" spans="1:7" ht="15.6" x14ac:dyDescent="0.3">
      <c r="A445" s="7">
        <v>44487</v>
      </c>
      <c r="B445" s="8">
        <v>-1.060604697606235E-2</v>
      </c>
      <c r="C445" s="8">
        <v>-2.6730637422892431E-2</v>
      </c>
      <c r="D445" s="8">
        <v>1.5452538631346579E-2</v>
      </c>
      <c r="E445" s="8">
        <v>-1.1652118644067556E-2</v>
      </c>
      <c r="F445" s="8">
        <v>1.2446898895497055E-2</v>
      </c>
      <c r="G445" s="12">
        <v>3.9288668902476027E-3</v>
      </c>
    </row>
    <row r="446" spans="1:7" ht="15.6" x14ac:dyDescent="0.3">
      <c r="A446" s="7">
        <v>44489</v>
      </c>
      <c r="B446" s="8">
        <v>1.5684099505382604E-2</v>
      </c>
      <c r="C446" s="8">
        <v>2.4225352112676041E-2</v>
      </c>
      <c r="D446" s="8">
        <v>2.717391304347826E-2</v>
      </c>
      <c r="E446" s="8">
        <v>-9.6450119421172698E-3</v>
      </c>
      <c r="F446" s="8">
        <v>-1.3846347501364179E-3</v>
      </c>
      <c r="G446" s="12">
        <v>1.7738766851905147E-2</v>
      </c>
    </row>
    <row r="447" spans="1:7" ht="15.6" x14ac:dyDescent="0.3">
      <c r="A447" s="7">
        <v>44490</v>
      </c>
      <c r="B447" s="8">
        <v>-1.5298677814679138E-2</v>
      </c>
      <c r="C447" s="8">
        <v>3.8503850385038659E-3</v>
      </c>
      <c r="D447" s="8">
        <v>1.0582010582010583E-3</v>
      </c>
      <c r="E447" s="8">
        <v>4.3272652341727171E-3</v>
      </c>
      <c r="F447" s="8">
        <v>1.8907563025209607E-3</v>
      </c>
      <c r="G447" s="12">
        <v>2.4364703862398075E-3</v>
      </c>
    </row>
    <row r="448" spans="1:7" ht="15.6" x14ac:dyDescent="0.3">
      <c r="A448" s="7">
        <v>44491</v>
      </c>
      <c r="B448" s="8">
        <v>-4.5727272727272483E-3</v>
      </c>
      <c r="C448" s="8">
        <v>1.3698630136986301E-2</v>
      </c>
      <c r="D448" s="8">
        <v>4.2283298097251587E-3</v>
      </c>
      <c r="E448" s="8">
        <v>-1.3793103448275862E-2</v>
      </c>
      <c r="F448" s="8">
        <v>-2.0759068987209011E-2</v>
      </c>
      <c r="G448" s="12">
        <v>8.3201002549228176E-3</v>
      </c>
    </row>
    <row r="449" spans="1:7" ht="15.6" x14ac:dyDescent="0.3">
      <c r="A449" s="7">
        <v>44494</v>
      </c>
      <c r="B449" s="8">
        <v>1.8292738613843278E-2</v>
      </c>
      <c r="C449" s="8">
        <v>-2.1959459459458693E-3</v>
      </c>
      <c r="D449" s="8">
        <v>0</v>
      </c>
      <c r="E449" s="8">
        <v>6.993006993006993E-3</v>
      </c>
      <c r="F449" s="8">
        <v>-1.4989293361884369E-2</v>
      </c>
      <c r="G449" s="12">
        <v>6.8459298905903018E-3</v>
      </c>
    </row>
    <row r="450" spans="1:7" ht="15.6" x14ac:dyDescent="0.3">
      <c r="A450" s="7">
        <v>44495</v>
      </c>
      <c r="B450" s="8">
        <v>1.390134529147982E-2</v>
      </c>
      <c r="C450" s="8">
        <v>-1.4051125782969473E-2</v>
      </c>
      <c r="D450" s="8">
        <v>-1.0526315789473684E-2</v>
      </c>
      <c r="E450" s="8">
        <v>4.6296296296296823E-3</v>
      </c>
      <c r="F450" s="8">
        <v>0</v>
      </c>
      <c r="G450" s="12">
        <v>-1.1748531162115584E-3</v>
      </c>
    </row>
    <row r="451" spans="1:7" ht="15.6" x14ac:dyDescent="0.3">
      <c r="A451" s="7">
        <v>44496</v>
      </c>
      <c r="B451" s="8">
        <v>-4.4228217602830609E-4</v>
      </c>
      <c r="C451" s="8">
        <v>3.7774725274725279E-2</v>
      </c>
      <c r="D451" s="8">
        <v>-4.2553191489361703E-3</v>
      </c>
      <c r="E451" s="8">
        <v>3.4562211981566818E-3</v>
      </c>
      <c r="F451" s="8">
        <v>3.8543478260869603E-2</v>
      </c>
      <c r="G451" s="12">
        <v>5.4936395373441837E-3</v>
      </c>
    </row>
    <row r="452" spans="1:7" ht="15.6" x14ac:dyDescent="0.3">
      <c r="A452" s="7">
        <v>44497</v>
      </c>
      <c r="B452" s="8">
        <v>1.7699115044247787E-2</v>
      </c>
      <c r="C452" s="8">
        <v>-2.9781601588352087E-2</v>
      </c>
      <c r="D452" s="8">
        <v>1.1810897435897383E-2</v>
      </c>
      <c r="E452" s="8">
        <v>1.2629161882893173E-2</v>
      </c>
      <c r="F452" s="8">
        <v>7.5000523308144607E-2</v>
      </c>
      <c r="G452" s="12">
        <v>-2.5360500597376469E-3</v>
      </c>
    </row>
    <row r="453" spans="1:7" ht="15.6" x14ac:dyDescent="0.3">
      <c r="A453" s="7">
        <v>44498</v>
      </c>
      <c r="B453" s="8">
        <v>3.4782608695652174E-2</v>
      </c>
      <c r="C453" s="8">
        <v>9.549795361528007E-3</v>
      </c>
      <c r="D453" s="8">
        <v>1.3879869701337404E-2</v>
      </c>
      <c r="E453" s="8">
        <v>-1.3605442176870748E-2</v>
      </c>
      <c r="F453" s="8">
        <v>4.174779967287183E-2</v>
      </c>
      <c r="G453" s="12">
        <v>-2.1719374609617932E-2</v>
      </c>
    </row>
    <row r="454" spans="1:7" ht="15.6" x14ac:dyDescent="0.3">
      <c r="A454" s="7">
        <v>44501</v>
      </c>
      <c r="B454" s="8">
        <v>2.9890756302520954E-2</v>
      </c>
      <c r="C454" s="8">
        <v>2.4999999999999922E-2</v>
      </c>
      <c r="D454" s="8">
        <v>-8.5190585294730916E-3</v>
      </c>
      <c r="E454" s="8">
        <v>1.7241379310344827E-2</v>
      </c>
      <c r="F454" s="8">
        <v>4.7102803738317415E-3</v>
      </c>
      <c r="G454" s="12">
        <v>6.7863015064147502E-3</v>
      </c>
    </row>
    <row r="455" spans="1:7" ht="15.6" x14ac:dyDescent="0.3">
      <c r="A455" s="7">
        <v>44502</v>
      </c>
      <c r="B455" s="8">
        <v>-3.2148306502279163E-3</v>
      </c>
      <c r="C455" s="8">
        <v>1.5161502966381092E-2</v>
      </c>
      <c r="D455" s="8">
        <v>2.0797882397428817E-3</v>
      </c>
      <c r="E455" s="8">
        <v>1.6949152542372881E-2</v>
      </c>
      <c r="F455" s="8">
        <v>-6.6044054174727541E-3</v>
      </c>
      <c r="G455" s="12">
        <v>-8.20797024187973E-3</v>
      </c>
    </row>
    <row r="456" spans="1:7" ht="15.6" x14ac:dyDescent="0.3">
      <c r="A456" s="7">
        <v>44503</v>
      </c>
      <c r="B456" s="8">
        <v>-3.3725432414070692E-3</v>
      </c>
      <c r="C456" s="8">
        <v>-2.1948051948051918E-2</v>
      </c>
      <c r="D456" s="8">
        <v>-4.1928721174004195E-3</v>
      </c>
      <c r="E456" s="8">
        <v>-2.4163333333333259E-2</v>
      </c>
      <c r="F456" s="8">
        <v>-1.6798696555986342E-2</v>
      </c>
      <c r="G456" s="12">
        <v>-1.8936347370625647E-2</v>
      </c>
    </row>
    <row r="457" spans="1:7" ht="15.6" x14ac:dyDescent="0.3">
      <c r="A457" s="7">
        <v>44504</v>
      </c>
      <c r="B457" s="8">
        <v>5.9219226125453066E-3</v>
      </c>
      <c r="C457" s="8">
        <v>-2.7884743062011413E-3</v>
      </c>
      <c r="D457" s="8">
        <v>4.2105263157894736E-3</v>
      </c>
      <c r="E457" s="8">
        <v>2.4075067207285222E-2</v>
      </c>
      <c r="F457" s="8">
        <v>-1.1409523809523826E-2</v>
      </c>
      <c r="G457" s="12">
        <v>1.158856684737615E-2</v>
      </c>
    </row>
    <row r="458" spans="1:7" ht="15.6" x14ac:dyDescent="0.3">
      <c r="A458" s="7">
        <v>44505</v>
      </c>
      <c r="B458" s="8">
        <v>-1.047586387092554E-2</v>
      </c>
      <c r="C458" s="8">
        <v>-1.3448735019973249E-2</v>
      </c>
      <c r="D458" s="8">
        <v>2.0964360587002098E-3</v>
      </c>
      <c r="E458" s="8">
        <v>-2.1010743865056185E-2</v>
      </c>
      <c r="F458" s="8">
        <v>-7.726248049170519E-3</v>
      </c>
      <c r="G458" s="12">
        <v>1.6343798596587703E-2</v>
      </c>
    </row>
    <row r="459" spans="1:7" ht="15.6" x14ac:dyDescent="0.3">
      <c r="A459" s="7">
        <v>44508</v>
      </c>
      <c r="B459" s="8">
        <v>1.0050417117064944E-2</v>
      </c>
      <c r="C459" s="8">
        <v>-1.2147388311513484E-3</v>
      </c>
      <c r="D459" s="8">
        <v>0</v>
      </c>
      <c r="E459" s="8">
        <v>-3.4071550255536627E-3</v>
      </c>
      <c r="F459" s="8">
        <v>-5.8252427184466021E-3</v>
      </c>
      <c r="G459" s="12">
        <v>6.0559347347225448E-3</v>
      </c>
    </row>
    <row r="460" spans="1:7" ht="15.6" x14ac:dyDescent="0.3">
      <c r="A460" s="7">
        <v>44509</v>
      </c>
      <c r="B460" s="8">
        <v>-3.3249732449941072E-3</v>
      </c>
      <c r="C460" s="8">
        <v>0</v>
      </c>
      <c r="D460" s="8">
        <v>7.8451882845188281E-3</v>
      </c>
      <c r="E460" s="8">
        <v>-2.1367521367521368E-2</v>
      </c>
      <c r="F460" s="8">
        <v>8.4960937500000444E-3</v>
      </c>
      <c r="G460" s="12">
        <v>2.4171618291650432E-3</v>
      </c>
    </row>
    <row r="461" spans="1:7" ht="15.6" x14ac:dyDescent="0.3">
      <c r="A461" s="7">
        <v>44510</v>
      </c>
      <c r="B461" s="8">
        <v>2.1311475409835321E-4</v>
      </c>
      <c r="C461" s="8">
        <v>-1.3513513513513514E-2</v>
      </c>
      <c r="D461" s="8">
        <v>-2.2314478463933574E-2</v>
      </c>
      <c r="E461" s="8">
        <v>-5.062008733624378E-3</v>
      </c>
      <c r="F461" s="8">
        <v>1.1968625932022756E-2</v>
      </c>
      <c r="G461" s="12">
        <v>1.5448944132838743E-2</v>
      </c>
    </row>
    <row r="462" spans="1:7" ht="15.6" x14ac:dyDescent="0.3">
      <c r="A462" s="7">
        <v>44511</v>
      </c>
      <c r="B462" s="8">
        <v>2.4175175782210723E-3</v>
      </c>
      <c r="C462" s="8">
        <v>-3.8767123287671207E-2</v>
      </c>
      <c r="D462" s="8">
        <v>6.1571125265392782E-2</v>
      </c>
      <c r="E462" s="8">
        <v>-1.9241505472242083E-3</v>
      </c>
      <c r="F462" s="8">
        <v>-1.033433487072443E-3</v>
      </c>
      <c r="G462" s="12">
        <v>8.4433729119260306E-3</v>
      </c>
    </row>
    <row r="463" spans="1:7" ht="15.6" x14ac:dyDescent="0.3">
      <c r="A463" s="7">
        <v>44512</v>
      </c>
      <c r="B463" s="8">
        <v>-2.5997171376951332E-3</v>
      </c>
      <c r="C463" s="8">
        <v>-5.5864329485535151E-2</v>
      </c>
      <c r="D463" s="8">
        <v>-2.9000000000000001E-2</v>
      </c>
      <c r="E463" s="8">
        <v>2.6279406022099326E-3</v>
      </c>
      <c r="F463" s="8">
        <v>-2.2816529052280741E-2</v>
      </c>
      <c r="G463" s="12">
        <v>1.0771924290942833E-2</v>
      </c>
    </row>
    <row r="464" spans="1:7" ht="15.6" x14ac:dyDescent="0.3">
      <c r="A464" s="7">
        <v>44515</v>
      </c>
      <c r="B464" s="8">
        <v>-7.5244051375786365E-3</v>
      </c>
      <c r="C464" s="8">
        <v>-1.3886792452830215E-2</v>
      </c>
      <c r="D464" s="8">
        <v>-4.3940954342603141E-3</v>
      </c>
      <c r="E464" s="8">
        <v>0</v>
      </c>
      <c r="F464" s="8">
        <v>3.9052697616060256E-2</v>
      </c>
      <c r="G464" s="12">
        <v>1.6973882091576204E-2</v>
      </c>
    </row>
    <row r="465" spans="1:7" ht="15.6" x14ac:dyDescent="0.3">
      <c r="A465" s="7">
        <v>44516</v>
      </c>
      <c r="B465" s="8">
        <v>9.4561671553041633E-3</v>
      </c>
      <c r="C465" s="8">
        <v>5.6176335527322853E-2</v>
      </c>
      <c r="D465" s="8">
        <v>-1.1470473300691628E-2</v>
      </c>
      <c r="E465" s="8">
        <v>0</v>
      </c>
      <c r="F465" s="8">
        <v>-9.433962264150943E-3</v>
      </c>
      <c r="G465" s="12">
        <v>-1.434354780405774E-2</v>
      </c>
    </row>
    <row r="466" spans="1:7" ht="15.6" x14ac:dyDescent="0.3">
      <c r="A466" s="7">
        <v>44517</v>
      </c>
      <c r="B466" s="8">
        <v>6.5450380430462745E-5</v>
      </c>
      <c r="C466" s="8">
        <v>-1.4057971014492738E-2</v>
      </c>
      <c r="D466" s="8">
        <v>-2.7671844479583423E-2</v>
      </c>
      <c r="E466" s="8">
        <v>0</v>
      </c>
      <c r="F466" s="8">
        <v>-2.9504761904761923E-2</v>
      </c>
      <c r="G466" s="12">
        <v>9.8448457244756232E-3</v>
      </c>
    </row>
    <row r="467" spans="1:7" ht="15.6" x14ac:dyDescent="0.3">
      <c r="A467" s="7">
        <v>44518</v>
      </c>
      <c r="B467" s="8">
        <v>1.6525139481993992E-3</v>
      </c>
      <c r="C467" s="8">
        <v>-2.7928854916948489E-2</v>
      </c>
      <c r="D467" s="8">
        <v>1.4229683837948957E-2</v>
      </c>
      <c r="E467" s="8">
        <v>0</v>
      </c>
      <c r="F467" s="8">
        <v>1.9979980765833967E-2</v>
      </c>
      <c r="G467" s="12">
        <v>-5.5099186304424369E-3</v>
      </c>
    </row>
    <row r="468" spans="1:7" ht="15.6" x14ac:dyDescent="0.3">
      <c r="A468" s="7">
        <v>44519</v>
      </c>
      <c r="B468" s="8">
        <v>9.3106827834030757E-4</v>
      </c>
      <c r="C468" s="8">
        <v>4.3248147588084068E-2</v>
      </c>
      <c r="D468" s="8">
        <v>-1.9964315750586534E-3</v>
      </c>
      <c r="E468" s="8">
        <v>0</v>
      </c>
      <c r="F468" s="8">
        <v>-4.1948084434952826E-3</v>
      </c>
      <c r="G468" s="12">
        <v>-7.037294720770069E-3</v>
      </c>
    </row>
    <row r="469" spans="1:7" ht="15.6" x14ac:dyDescent="0.3">
      <c r="A469" s="7">
        <v>44522</v>
      </c>
      <c r="B469" s="8">
        <v>-1.542177325913371E-3</v>
      </c>
      <c r="C469" s="8">
        <v>-4.6963328018553345E-2</v>
      </c>
      <c r="D469" s="8">
        <v>4.0192271847820007E-3</v>
      </c>
      <c r="E469" s="8">
        <v>0</v>
      </c>
      <c r="F469" s="8">
        <v>-1.9439237889122919E-2</v>
      </c>
      <c r="G469" s="12">
        <v>-2.5220882321536898E-2</v>
      </c>
    </row>
    <row r="470" spans="1:7" ht="15.6" x14ac:dyDescent="0.3">
      <c r="A470" s="7">
        <v>44523</v>
      </c>
      <c r="B470" s="8">
        <v>-6.8075021452213905E-3</v>
      </c>
      <c r="C470" s="8">
        <v>-2.5855513307984836E-2</v>
      </c>
      <c r="D470" s="8">
        <v>6.0138580206562653E-3</v>
      </c>
      <c r="E470" s="8">
        <v>-2.4559649122806979E-2</v>
      </c>
      <c r="F470" s="8">
        <v>-2.4534436890334001E-2</v>
      </c>
      <c r="G470" s="12">
        <v>-7.6057677932644726E-3</v>
      </c>
    </row>
    <row r="471" spans="1:7" ht="15.6" x14ac:dyDescent="0.3">
      <c r="A471" s="7">
        <v>44524</v>
      </c>
      <c r="B471" s="8">
        <v>3.8343810683606639E-3</v>
      </c>
      <c r="C471" s="8">
        <v>-6.4168618266978922E-2</v>
      </c>
      <c r="D471" s="8">
        <v>-1.9926359107643962E-3</v>
      </c>
      <c r="E471" s="8">
        <v>5.4990908289734601E-3</v>
      </c>
      <c r="F471" s="8">
        <v>0</v>
      </c>
      <c r="G471" s="12">
        <v>-2.5298899512544554E-3</v>
      </c>
    </row>
    <row r="472" spans="1:7" ht="15.6" x14ac:dyDescent="0.3">
      <c r="A472" s="7">
        <v>44525</v>
      </c>
      <c r="B472" s="8">
        <v>-1.9180642305610897E-3</v>
      </c>
      <c r="C472" s="8">
        <v>-1.5015015015014399E-3</v>
      </c>
      <c r="D472" s="8">
        <v>1.9966144363902983E-3</v>
      </c>
      <c r="E472" s="8">
        <v>2.0418256765614069E-3</v>
      </c>
      <c r="F472" s="8">
        <v>-2.0202020202020204E-2</v>
      </c>
      <c r="G472" s="12">
        <v>3.3951865475144749E-3</v>
      </c>
    </row>
    <row r="473" spans="1:7" ht="15.6" x14ac:dyDescent="0.3">
      <c r="A473" s="7">
        <v>44526</v>
      </c>
      <c r="B473" s="8">
        <v>4.0406031339310835E-3</v>
      </c>
      <c r="C473" s="8">
        <v>2.4561403508771909E-2</v>
      </c>
      <c r="D473" s="8">
        <v>-9.7981589776911376E-3</v>
      </c>
      <c r="E473" s="8">
        <v>-1.8148875401642284E-2</v>
      </c>
      <c r="F473" s="8">
        <v>1.0309278350515464E-2</v>
      </c>
      <c r="G473" s="12">
        <v>-2.8251817427957585E-3</v>
      </c>
    </row>
    <row r="474" spans="1:7" ht="15.6" x14ac:dyDescent="0.3">
      <c r="A474" s="7">
        <v>44529</v>
      </c>
      <c r="B474" s="8">
        <v>3.9752650176679491E-3</v>
      </c>
      <c r="C474" s="8">
        <v>4.3705153294194388E-2</v>
      </c>
      <c r="D474" s="8">
        <v>1.8399492764485392E-2</v>
      </c>
      <c r="E474" s="8">
        <v>-5.6360254748258867E-5</v>
      </c>
      <c r="F474" s="8">
        <v>1.2734693877551039E-2</v>
      </c>
      <c r="G474" s="12">
        <v>9.9078203825106563E-3</v>
      </c>
    </row>
    <row r="475" spans="1:7" ht="15.6" x14ac:dyDescent="0.3">
      <c r="A475" s="7">
        <v>44530</v>
      </c>
      <c r="B475" s="8">
        <v>7.5768685535500171E-4</v>
      </c>
      <c r="C475" s="8">
        <v>0</v>
      </c>
      <c r="D475" s="8">
        <v>-5.3590814196242204E-2</v>
      </c>
      <c r="E475" s="8">
        <v>-1.9970836469685591E-2</v>
      </c>
      <c r="F475" s="8">
        <v>3.8650652909882212E-2</v>
      </c>
      <c r="G475" s="12">
        <v>-4.8813740693705639E-3</v>
      </c>
    </row>
    <row r="476" spans="1:7" ht="15.6" x14ac:dyDescent="0.3">
      <c r="A476" s="7">
        <v>44531</v>
      </c>
      <c r="B476" s="8">
        <v>2.6865307119318973E-4</v>
      </c>
      <c r="C476" s="8">
        <v>7.8125E-3</v>
      </c>
      <c r="D476" s="8">
        <v>2.8312708181677887E-2</v>
      </c>
      <c r="E476" s="8">
        <v>2.4370243665332077E-2</v>
      </c>
      <c r="F476" s="8">
        <v>-2.1419424935004393E-2</v>
      </c>
      <c r="G476" s="12">
        <v>3.9398204773132004E-3</v>
      </c>
    </row>
    <row r="477" spans="1:7" ht="15.6" x14ac:dyDescent="0.3">
      <c r="A477" s="7">
        <v>44532</v>
      </c>
      <c r="B477" s="8">
        <v>-3.1008887586679791E-3</v>
      </c>
      <c r="C477" s="8">
        <v>-7.4883720930232531E-2</v>
      </c>
      <c r="D477" s="8">
        <v>-1.3766584792938404E-2</v>
      </c>
      <c r="E477" s="8">
        <v>-3.1067419596706711E-2</v>
      </c>
      <c r="F477" s="8">
        <v>-5.5593005273801538E-2</v>
      </c>
      <c r="G477" s="12">
        <v>-1.6787529140358866E-2</v>
      </c>
    </row>
    <row r="478" spans="1:7" ht="15.6" x14ac:dyDescent="0.3">
      <c r="A478" s="7">
        <v>44533</v>
      </c>
      <c r="B478" s="8">
        <v>-1.3634099945299056E-3</v>
      </c>
      <c r="C478" s="8">
        <v>-7.20630132394839E-2</v>
      </c>
      <c r="D478" s="8">
        <v>0</v>
      </c>
      <c r="E478" s="8">
        <v>4.0672897196262093E-3</v>
      </c>
      <c r="F478" s="8">
        <v>5.8277700801948294E-2</v>
      </c>
      <c r="G478" s="12">
        <v>1.2097489304721258E-2</v>
      </c>
    </row>
    <row r="479" spans="1:7" ht="15.6" x14ac:dyDescent="0.3">
      <c r="A479" s="7">
        <v>44536</v>
      </c>
      <c r="B479" s="8">
        <v>9.679529103989469E-3</v>
      </c>
      <c r="C479" s="8">
        <v>0</v>
      </c>
      <c r="D479" s="8">
        <v>-5.5818683081472155E-3</v>
      </c>
      <c r="E479" s="8">
        <v>-2.7227575319820733E-2</v>
      </c>
      <c r="F479" s="8">
        <v>-3.1734774846260666E-2</v>
      </c>
      <c r="G479" s="12">
        <v>-1.1802166915385263E-3</v>
      </c>
    </row>
    <row r="480" spans="1:7" ht="15.6" x14ac:dyDescent="0.3">
      <c r="A480" s="7">
        <v>44537</v>
      </c>
      <c r="B480" s="8">
        <v>-3.7974478559399329E-3</v>
      </c>
      <c r="C480" s="8">
        <v>1.1378002528445053E-2</v>
      </c>
      <c r="D480" s="8">
        <v>-8.4239018988639478E-3</v>
      </c>
      <c r="E480" s="8">
        <v>3.148024112525117E-2</v>
      </c>
      <c r="F480" s="8">
        <v>3.8875031371484051E-3</v>
      </c>
      <c r="G480" s="12">
        <v>6.6693283656804664E-3</v>
      </c>
    </row>
    <row r="481" spans="1:7" ht="15.6" x14ac:dyDescent="0.3">
      <c r="A481" s="7">
        <v>44538</v>
      </c>
      <c r="B481" s="8">
        <v>-2.7228024545860197E-3</v>
      </c>
      <c r="C481" s="8">
        <v>-3.4821428571428621E-2</v>
      </c>
      <c r="D481" s="8">
        <v>5.6691593320538974E-3</v>
      </c>
      <c r="E481" s="8">
        <v>-2.5974025974025976E-2</v>
      </c>
      <c r="F481" s="8">
        <v>-1.6387755102040762E-2</v>
      </c>
      <c r="G481" s="12">
        <v>3.2926100882691577E-3</v>
      </c>
    </row>
    <row r="482" spans="1:7" ht="15.6" x14ac:dyDescent="0.3">
      <c r="A482" s="7">
        <v>44539</v>
      </c>
      <c r="B482" s="8">
        <v>0</v>
      </c>
      <c r="C482" s="8">
        <v>-1.9426456984273768E-2</v>
      </c>
      <c r="D482" s="8">
        <v>5.2840535205088905E-2</v>
      </c>
      <c r="E482" s="8">
        <v>9.5238095238095247E-3</v>
      </c>
      <c r="F482" s="8">
        <v>-1.3839035624623972E-2</v>
      </c>
      <c r="G482" s="12">
        <v>-1.5498109458272518E-3</v>
      </c>
    </row>
    <row r="483" spans="1:7" ht="15.6" x14ac:dyDescent="0.3">
      <c r="A483" s="7">
        <v>44540</v>
      </c>
      <c r="B483" s="8">
        <v>-1.6299918500407497E-3</v>
      </c>
      <c r="C483" s="8">
        <v>1.8867924528301886E-2</v>
      </c>
      <c r="D483" s="8">
        <v>-2.5094272797349979E-2</v>
      </c>
      <c r="E483" s="8">
        <v>7.3583018867924482E-2</v>
      </c>
      <c r="F483" s="8">
        <v>1.0519671786240268E-3</v>
      </c>
      <c r="G483" s="12">
        <v>1.721882147218805E-3</v>
      </c>
    </row>
    <row r="484" spans="1:7" ht="15.6" x14ac:dyDescent="0.3">
      <c r="A484" s="7">
        <v>44543</v>
      </c>
      <c r="B484" s="8">
        <v>-4.0734693877551098E-3</v>
      </c>
      <c r="C484" s="8">
        <v>1.9999999999999969E-2</v>
      </c>
      <c r="D484" s="8">
        <v>6.4822432835767085E-3</v>
      </c>
      <c r="E484" s="8">
        <v>-5.8653881641268224E-2</v>
      </c>
      <c r="F484" s="8">
        <v>-2.9424127784783521E-2</v>
      </c>
      <c r="G484" s="12">
        <v>-3.4038261299280917E-3</v>
      </c>
    </row>
    <row r="485" spans="1:7" ht="15.6" x14ac:dyDescent="0.3">
      <c r="A485" s="7">
        <v>44544</v>
      </c>
      <c r="B485" s="8">
        <v>4.0901304087671486E-3</v>
      </c>
      <c r="C485" s="8">
        <v>5.0653594771241817E-2</v>
      </c>
      <c r="D485" s="8">
        <v>-1.9655893583215067E-2</v>
      </c>
      <c r="E485" s="8">
        <v>1.5635939323220535E-2</v>
      </c>
      <c r="F485" s="8">
        <v>2.3559982676483314E-2</v>
      </c>
      <c r="G485" s="12">
        <v>2.9897387179139627E-3</v>
      </c>
    </row>
    <row r="486" spans="1:7" ht="15.6" x14ac:dyDescent="0.3">
      <c r="A486" s="7">
        <v>44545</v>
      </c>
      <c r="B486" s="8">
        <v>8.1632653061224497E-3</v>
      </c>
      <c r="C486" s="8">
        <v>6.549161914636252E-2</v>
      </c>
      <c r="D486" s="8">
        <v>7.102054813063515E-3</v>
      </c>
      <c r="E486" s="8">
        <v>7.3529411764705881E-3</v>
      </c>
      <c r="F486" s="8">
        <v>2.3377337733773401E-2</v>
      </c>
      <c r="G486" s="12">
        <v>-4.6859553896401477E-3</v>
      </c>
    </row>
    <row r="487" spans="1:7" ht="15.6" x14ac:dyDescent="0.3">
      <c r="A487" s="7">
        <v>44546</v>
      </c>
      <c r="B487" s="8">
        <v>-2.7935222672065144E-3</v>
      </c>
      <c r="C487" s="8">
        <v>3.2111579630230362E-2</v>
      </c>
      <c r="D487" s="8">
        <v>-4.7397849462365638E-2</v>
      </c>
      <c r="E487" s="8">
        <v>-4.2579075425790199E-3</v>
      </c>
      <c r="F487" s="8">
        <v>-1.597998883674781E-2</v>
      </c>
      <c r="G487" s="12">
        <v>1.9576578076151797E-2</v>
      </c>
    </row>
    <row r="488" spans="1:7" ht="15.6" x14ac:dyDescent="0.3">
      <c r="A488" s="7">
        <v>44547</v>
      </c>
      <c r="B488" s="8">
        <v>-3.4752953595062913E-3</v>
      </c>
      <c r="C488" s="8">
        <v>-4.148334380892521E-2</v>
      </c>
      <c r="D488" s="8">
        <v>-2.7903196676900752E-2</v>
      </c>
      <c r="E488" s="8">
        <v>-1.221747098350697E-3</v>
      </c>
      <c r="F488" s="8">
        <v>2.0252100840336105E-2</v>
      </c>
      <c r="G488" s="12">
        <v>4.0076106757372578E-3</v>
      </c>
    </row>
    <row r="489" spans="1:7" ht="15.6" x14ac:dyDescent="0.3">
      <c r="A489" s="7">
        <v>44550</v>
      </c>
      <c r="B489" s="8">
        <v>2.908895353100733E-3</v>
      </c>
      <c r="C489" s="8">
        <v>1.6393442622950821E-2</v>
      </c>
      <c r="D489" s="8">
        <v>2.4152345564328791E-2</v>
      </c>
      <c r="E489" s="8">
        <v>3.7003058103976093E-3</v>
      </c>
      <c r="F489" s="8">
        <v>1.6802569804793728E-2</v>
      </c>
      <c r="G489" s="12">
        <v>-3.5490416691885862E-3</v>
      </c>
    </row>
    <row r="490" spans="1:7" ht="15.6" x14ac:dyDescent="0.3">
      <c r="A490" s="7">
        <v>44551</v>
      </c>
      <c r="B490" s="8">
        <v>-7.0683435702438243E-4</v>
      </c>
      <c r="C490" s="8">
        <v>2.25806451612903E-2</v>
      </c>
      <c r="D490" s="8">
        <v>-2.2675736961451248E-3</v>
      </c>
      <c r="E490" s="8">
        <v>-1.4838060997532123E-2</v>
      </c>
      <c r="F490" s="8">
        <v>5.8120696638315197E-3</v>
      </c>
      <c r="G490" s="12">
        <v>-5.0044687634122464E-3</v>
      </c>
    </row>
    <row r="491" spans="1:7" ht="15.6" x14ac:dyDescent="0.3">
      <c r="A491" s="7">
        <v>44552</v>
      </c>
      <c r="B491" s="8">
        <v>-3.8374919713489168E-3</v>
      </c>
      <c r="C491" s="8">
        <v>-3.1545741324920462E-3</v>
      </c>
      <c r="D491" s="8">
        <v>0</v>
      </c>
      <c r="E491" s="8">
        <v>3.6370384115791424E-2</v>
      </c>
      <c r="F491" s="8">
        <v>8.7180622948838955E-3</v>
      </c>
      <c r="G491" s="12">
        <v>7.6625935369988773E-3</v>
      </c>
    </row>
    <row r="492" spans="1:7" ht="15.6" x14ac:dyDescent="0.3">
      <c r="A492" s="7">
        <v>44553</v>
      </c>
      <c r="B492" s="8">
        <v>9.9571516017141594E-4</v>
      </c>
      <c r="C492" s="8">
        <v>-1.8987341772151944E-2</v>
      </c>
      <c r="D492" s="8">
        <v>-1.7045454545454544E-2</v>
      </c>
      <c r="E492" s="8">
        <v>-1.3249776186213071E-2</v>
      </c>
      <c r="F492" s="8">
        <v>-3.0738522954092224E-3</v>
      </c>
      <c r="G492" s="12">
        <v>5.3285833237288333E-3</v>
      </c>
    </row>
    <row r="493" spans="1:7" ht="15.6" x14ac:dyDescent="0.3">
      <c r="A493" s="7">
        <v>44554</v>
      </c>
      <c r="B493" s="8">
        <v>2.5194256687892228E-3</v>
      </c>
      <c r="C493" s="8">
        <v>7.2580645161290777E-3</v>
      </c>
      <c r="D493" s="8">
        <v>6.9364161849710983E-3</v>
      </c>
      <c r="E493" s="8">
        <v>2.885138813282526E-2</v>
      </c>
      <c r="F493" s="8">
        <v>1.0811676610740009E-3</v>
      </c>
      <c r="G493" s="12">
        <v>-1.2492736448767814E-2</v>
      </c>
    </row>
    <row r="494" spans="1:7" ht="15.6" x14ac:dyDescent="0.3">
      <c r="A494" s="7">
        <v>44557</v>
      </c>
      <c r="B494" s="8">
        <v>1.5778001886854278E-3</v>
      </c>
      <c r="C494" s="8">
        <v>8.8070456365091608E-3</v>
      </c>
      <c r="D494" s="8">
        <v>1.148105625717566E-3</v>
      </c>
      <c r="E494" s="8">
        <v>-4.7619047619047616E-2</v>
      </c>
      <c r="F494" s="8">
        <v>-0.02</v>
      </c>
      <c r="G494" s="12">
        <v>1.1486492493701527E-2</v>
      </c>
    </row>
    <row r="495" spans="1:7" ht="15.6" x14ac:dyDescent="0.3">
      <c r="A495" s="7">
        <v>44558</v>
      </c>
      <c r="B495" s="8">
        <v>2.8177019894437901E-3</v>
      </c>
      <c r="C495" s="8">
        <v>-2.063492063492104E-3</v>
      </c>
      <c r="D495" s="8">
        <v>4.5871559633027525E-3</v>
      </c>
      <c r="E495" s="8">
        <v>1.8518518518518517E-2</v>
      </c>
      <c r="F495" s="8">
        <v>7.0408163265305891E-3</v>
      </c>
      <c r="G495" s="12">
        <v>-4.2477498631470961E-2</v>
      </c>
    </row>
    <row r="496" spans="1:7" ht="15.6" x14ac:dyDescent="0.3">
      <c r="A496" s="7">
        <v>44559</v>
      </c>
      <c r="B496" s="8">
        <v>2.429208806689451E-5</v>
      </c>
      <c r="C496" s="8">
        <v>7.0621918243995621E-2</v>
      </c>
      <c r="D496" s="8">
        <v>4.9497716894977187E-2</v>
      </c>
      <c r="E496" s="8">
        <v>-9.0909090909090905E-3</v>
      </c>
      <c r="F496" s="8">
        <v>7.1942446043165697E-3</v>
      </c>
      <c r="G496" s="12">
        <v>4.2629074810519946E-2</v>
      </c>
    </row>
    <row r="497" spans="1:7" ht="15.6" x14ac:dyDescent="0.3">
      <c r="A497" s="7">
        <v>44560</v>
      </c>
      <c r="B497" s="8">
        <v>-5.4979757085019945E-3</v>
      </c>
      <c r="C497" s="8">
        <v>3.3575991680285112E-2</v>
      </c>
      <c r="D497" s="8">
        <v>6.9048033414549265E-2</v>
      </c>
      <c r="E497" s="8">
        <v>-5.0440366972476667E-3</v>
      </c>
      <c r="F497" s="8">
        <v>-6.0362173038229373E-3</v>
      </c>
      <c r="G497" s="12">
        <v>4.2102795904536356E-3</v>
      </c>
    </row>
    <row r="498" spans="1:7" ht="15.6" x14ac:dyDescent="0.3">
      <c r="A498" s="7">
        <v>44561</v>
      </c>
      <c r="B498" s="8">
        <v>6.4321247995046738E-4</v>
      </c>
      <c r="C498" s="8">
        <v>-2.1561017680033273E-3</v>
      </c>
      <c r="D498" s="8">
        <v>1.1639737902405214E-2</v>
      </c>
      <c r="E498" s="8">
        <v>5.5874493546346535E-2</v>
      </c>
      <c r="F498" s="8">
        <v>6.61943319838053E-3</v>
      </c>
      <c r="G498" s="12">
        <v>9.0151414533092469E-3</v>
      </c>
    </row>
    <row r="499" spans="1:7" ht="15.6" x14ac:dyDescent="0.3">
      <c r="A499" s="7">
        <v>44564</v>
      </c>
      <c r="B499" s="8">
        <v>4.589096826688446E-3</v>
      </c>
      <c r="C499" s="8">
        <v>-2.1823681936041495E-2</v>
      </c>
      <c r="D499" s="8">
        <v>-3.385364283702777E-2</v>
      </c>
      <c r="E499" s="8">
        <v>-3.0065548974847627E-2</v>
      </c>
      <c r="F499" s="8">
        <v>-3.5594345124378745E-3</v>
      </c>
      <c r="G499" s="12">
        <v>-1.5376183631156129E-2</v>
      </c>
    </row>
    <row r="500" spans="1:7" ht="15.6" x14ac:dyDescent="0.3">
      <c r="A500" s="7">
        <v>44565</v>
      </c>
      <c r="B500" s="8">
        <v>4.6005313289702553E-3</v>
      </c>
      <c r="C500" s="8">
        <v>-1.7892644135188918E-2</v>
      </c>
      <c r="D500" s="8">
        <v>-1.3317787817589868E-2</v>
      </c>
      <c r="E500" s="8">
        <v>5.7393285134199005E-3</v>
      </c>
      <c r="F500" s="8">
        <v>1.0292633703330016E-2</v>
      </c>
      <c r="G500" s="12">
        <v>-2.649952407724648E-3</v>
      </c>
    </row>
    <row r="501" spans="1:7" ht="15.6" x14ac:dyDescent="0.3">
      <c r="A501" s="7">
        <v>44566</v>
      </c>
      <c r="B501" s="8">
        <v>-1.1545407636738855E-2</v>
      </c>
      <c r="C501" s="8">
        <v>-1.1246063877642825E-2</v>
      </c>
      <c r="D501" s="8">
        <v>-2.2757325530688037E-2</v>
      </c>
      <c r="E501" s="8">
        <v>-1.3101089526871969E-2</v>
      </c>
      <c r="F501" s="8">
        <v>-9.1889732321214987E-3</v>
      </c>
      <c r="G501" s="12">
        <v>7.271775514478415E-3</v>
      </c>
    </row>
    <row r="502" spans="1:7" ht="15.6" x14ac:dyDescent="0.3">
      <c r="A502" s="7">
        <v>44567</v>
      </c>
      <c r="B502" s="8">
        <v>7.1859706362152895E-3</v>
      </c>
      <c r="C502" s="8">
        <v>0</v>
      </c>
      <c r="D502" s="8">
        <v>-4.0676270436200021E-2</v>
      </c>
      <c r="E502" s="8">
        <v>6.8849157754374175E-3</v>
      </c>
      <c r="F502" s="8">
        <v>-7.0564516129032256E-3</v>
      </c>
      <c r="G502" s="12">
        <v>-1.9397514652744193E-2</v>
      </c>
    </row>
    <row r="503" spans="1:7" ht="15.6" x14ac:dyDescent="0.3">
      <c r="A503" s="7">
        <v>44568</v>
      </c>
      <c r="B503" s="8">
        <v>1.3232805046930415E-2</v>
      </c>
      <c r="C503" s="8">
        <v>-8.0376099484379907E-3</v>
      </c>
      <c r="D503" s="8">
        <v>2.1855094645389227E-2</v>
      </c>
      <c r="E503" s="8">
        <v>6.1291291291290856E-3</v>
      </c>
      <c r="F503" s="8">
        <v>-3.0456852791878172E-3</v>
      </c>
      <c r="G503" s="12">
        <v>6.3492556524814706E-3</v>
      </c>
    </row>
    <row r="504" spans="1:7" ht="15.6" x14ac:dyDescent="0.3">
      <c r="A504" s="7">
        <v>44571</v>
      </c>
      <c r="B504" s="8">
        <v>-1.1469448107740986E-2</v>
      </c>
      <c r="C504" s="8">
        <v>-6.1152728940527673E-3</v>
      </c>
      <c r="D504" s="8">
        <v>-3.0837004405286344E-2</v>
      </c>
      <c r="E504" s="8">
        <v>-8.909357362224158E-5</v>
      </c>
      <c r="F504" s="8">
        <v>1.2097759674134415E-2</v>
      </c>
      <c r="G504" s="12">
        <v>-1.2397693865150184E-2</v>
      </c>
    </row>
    <row r="505" spans="1:7" ht="15.6" x14ac:dyDescent="0.3">
      <c r="A505" s="7">
        <v>44572</v>
      </c>
      <c r="B505" s="8">
        <v>5.3282664941786432E-3</v>
      </c>
      <c r="C505" s="8">
        <v>9.0755268420241366E-3</v>
      </c>
      <c r="D505" s="8">
        <v>2.2727272727272728E-2</v>
      </c>
      <c r="E505" s="8">
        <v>1.9070559293324966E-2</v>
      </c>
      <c r="F505" s="8">
        <v>-5.916207187990497E-3</v>
      </c>
      <c r="G505" s="12">
        <v>2.2693984637228656E-2</v>
      </c>
    </row>
    <row r="506" spans="1:7" ht="15.6" x14ac:dyDescent="0.3">
      <c r="A506" s="7">
        <v>44573</v>
      </c>
      <c r="B506" s="8">
        <v>7.6484449770385723E-3</v>
      </c>
      <c r="C506" s="8">
        <v>-1.5243902439023526E-3</v>
      </c>
      <c r="D506" s="8">
        <v>0</v>
      </c>
      <c r="E506" s="8">
        <v>-3.162390158172225E-2</v>
      </c>
      <c r="F506" s="8">
        <v>-7.2874493927125965E-3</v>
      </c>
      <c r="G506" s="12">
        <v>4.1589669382977286E-3</v>
      </c>
    </row>
    <row r="507" spans="1:7" ht="15.6" x14ac:dyDescent="0.3">
      <c r="A507" s="7">
        <v>44574</v>
      </c>
      <c r="B507" s="8">
        <v>1.762311437465075E-2</v>
      </c>
      <c r="C507" s="8">
        <v>3.8167938931306389E-4</v>
      </c>
      <c r="D507" s="8">
        <v>-1.4444444444444444E-2</v>
      </c>
      <c r="E507" s="8">
        <v>-1.9974374144746225E-2</v>
      </c>
      <c r="F507" s="8">
        <v>3.9763458401305988E-3</v>
      </c>
      <c r="G507" s="12">
        <v>-4.98074994982975E-3</v>
      </c>
    </row>
    <row r="508" spans="1:7" ht="15.6" x14ac:dyDescent="0.3">
      <c r="A508" s="7">
        <v>44575</v>
      </c>
      <c r="B508" s="8">
        <v>2.6180802836122827E-2</v>
      </c>
      <c r="C508" s="8">
        <v>-3.8153376573835454E-4</v>
      </c>
      <c r="D508" s="8">
        <v>-1.2401352874859075E-2</v>
      </c>
      <c r="E508" s="8">
        <v>2.3009259259259261E-2</v>
      </c>
      <c r="F508" s="8">
        <v>-4.7730273179649087E-3</v>
      </c>
      <c r="G508" s="12">
        <v>-2.0136169427675825E-3</v>
      </c>
    </row>
    <row r="509" spans="1:7" ht="15.6" x14ac:dyDescent="0.3">
      <c r="A509" s="7">
        <v>44578</v>
      </c>
      <c r="B509" s="8">
        <v>1.2534776361246211E-2</v>
      </c>
      <c r="C509" s="8">
        <v>0</v>
      </c>
      <c r="D509" s="8">
        <v>2.2808219178082213E-2</v>
      </c>
      <c r="E509" s="8">
        <v>-2.0681540480608229E-2</v>
      </c>
      <c r="F509" s="8">
        <v>1.020408163265306E-2</v>
      </c>
      <c r="G509" s="12">
        <v>1.1400380450485865E-3</v>
      </c>
    </row>
    <row r="510" spans="1:7" ht="15.6" x14ac:dyDescent="0.3">
      <c r="A510" s="7">
        <v>44579</v>
      </c>
      <c r="B510" s="8">
        <v>-8.8166913252212195E-3</v>
      </c>
      <c r="C510" s="8">
        <v>-2.7480916030534309E-2</v>
      </c>
      <c r="D510" s="8">
        <v>-8.9064488046608388E-3</v>
      </c>
      <c r="E510" s="8">
        <v>1.6635859519408502E-2</v>
      </c>
      <c r="F510" s="8">
        <v>-1.0101010101010102E-2</v>
      </c>
      <c r="G510" s="12">
        <v>-1.1467833695572006E-2</v>
      </c>
    </row>
    <row r="511" spans="1:7" ht="15.6" x14ac:dyDescent="0.3">
      <c r="A511" s="7">
        <v>44580</v>
      </c>
      <c r="B511" s="8">
        <v>-9.9308496055076339E-3</v>
      </c>
      <c r="C511" s="8">
        <v>-5.1334379905808525E-2</v>
      </c>
      <c r="D511" s="8">
        <v>-4.7297297297297812E-3</v>
      </c>
      <c r="E511" s="8">
        <v>-1.090909090909091E-2</v>
      </c>
      <c r="F511" s="8">
        <v>-6.1224489795918364E-3</v>
      </c>
      <c r="G511" s="12">
        <v>2.3497866006781946E-2</v>
      </c>
    </row>
    <row r="512" spans="1:7" ht="15.6" x14ac:dyDescent="0.3">
      <c r="A512" s="7">
        <v>44581</v>
      </c>
      <c r="B512" s="8">
        <v>-7.7997600073842904E-3</v>
      </c>
      <c r="C512" s="8">
        <v>3.4419990071156682E-2</v>
      </c>
      <c r="D512" s="8">
        <v>2.262955419778745E-4</v>
      </c>
      <c r="E512" s="8">
        <v>-7.3529411764705881E-3</v>
      </c>
      <c r="F512" s="8">
        <v>2.053388090349543E-4</v>
      </c>
      <c r="G512" s="12">
        <v>8.1239078371009798E-4</v>
      </c>
    </row>
    <row r="513" spans="1:7" ht="15.6" x14ac:dyDescent="0.3">
      <c r="A513" s="7">
        <v>44582</v>
      </c>
      <c r="B513" s="8">
        <v>7.8300643460732684E-3</v>
      </c>
      <c r="C513" s="8">
        <v>0</v>
      </c>
      <c r="D513" s="8">
        <v>-2.4886877828054297E-2</v>
      </c>
      <c r="E513" s="8">
        <v>9.2592592592592587E-3</v>
      </c>
      <c r="F513" s="8">
        <v>0</v>
      </c>
      <c r="G513" s="12">
        <v>-5.2420626295572436E-3</v>
      </c>
    </row>
    <row r="514" spans="1:7" ht="15.6" x14ac:dyDescent="0.3">
      <c r="A514" s="7">
        <v>44585</v>
      </c>
      <c r="B514" s="8">
        <v>-3.6076923076923495E-3</v>
      </c>
      <c r="C514" s="8">
        <v>-3.9833626619740763E-2</v>
      </c>
      <c r="D514" s="8">
        <v>1.6241299303944315E-2</v>
      </c>
      <c r="E514" s="8">
        <v>-3.0581039755352237E-3</v>
      </c>
      <c r="F514" s="8">
        <v>-3.9622254157257375E-3</v>
      </c>
      <c r="G514" s="12">
        <v>5.4044666884266977E-3</v>
      </c>
    </row>
    <row r="515" spans="1:7" ht="15.6" x14ac:dyDescent="0.3">
      <c r="A515" s="7">
        <v>44586</v>
      </c>
      <c r="B515" s="8">
        <v>9.8972446750200064E-3</v>
      </c>
      <c r="C515" s="8">
        <v>1.6327890703098914E-2</v>
      </c>
      <c r="D515" s="8">
        <v>2.2831050228310501E-3</v>
      </c>
      <c r="E515" s="8">
        <v>2.0449897750511622E-3</v>
      </c>
      <c r="F515" s="8">
        <v>-3.5039264587673582E-4</v>
      </c>
      <c r="G515" s="12">
        <v>5.9727427331475423E-3</v>
      </c>
    </row>
    <row r="516" spans="1:7" ht="15.6" x14ac:dyDescent="0.3">
      <c r="A516" s="7">
        <v>44587</v>
      </c>
      <c r="B516" s="8">
        <v>6.8188941466061056E-3</v>
      </c>
      <c r="C516" s="8">
        <v>5.0273224043716714E-3</v>
      </c>
      <c r="D516" s="8">
        <v>6.8337129840546698E-3</v>
      </c>
      <c r="E516" s="8">
        <v>1.0204081632653246E-3</v>
      </c>
      <c r="F516" s="8">
        <v>2.6804123711340441E-3</v>
      </c>
      <c r="G516" s="12">
        <v>-1.0622738585848434E-2</v>
      </c>
    </row>
    <row r="517" spans="1:7" ht="15.6" x14ac:dyDescent="0.3">
      <c r="A517" s="7">
        <v>44588</v>
      </c>
      <c r="B517" s="8">
        <v>-1.2573554534755662E-2</v>
      </c>
      <c r="C517" s="8">
        <v>2.5989560678555783E-2</v>
      </c>
      <c r="D517" s="8">
        <v>-2.0361990950226245E-2</v>
      </c>
      <c r="E517" s="8">
        <v>8.8345225959905911E-3</v>
      </c>
      <c r="F517" s="8">
        <v>-4.6679004729591579E-3</v>
      </c>
      <c r="G517" s="12">
        <v>-1.7777633062351479E-2</v>
      </c>
    </row>
    <row r="518" spans="1:7" ht="15.6" x14ac:dyDescent="0.3">
      <c r="A518" s="7">
        <v>44589</v>
      </c>
      <c r="B518" s="8">
        <v>-3.6140224069391329E-4</v>
      </c>
      <c r="C518" s="8">
        <v>-9.114997350291424E-3</v>
      </c>
      <c r="D518" s="8">
        <v>1.6143187066974617E-2</v>
      </c>
      <c r="E518" s="8">
        <v>1.8524755810036944E-2</v>
      </c>
      <c r="F518" s="8">
        <v>-4.9996901018531069E-3</v>
      </c>
      <c r="G518" s="12">
        <v>-5.529001161942472E-3</v>
      </c>
    </row>
    <row r="519" spans="1:7" ht="15.6" x14ac:dyDescent="0.3">
      <c r="A519" s="7">
        <v>44592</v>
      </c>
      <c r="B519" s="8">
        <v>-7.7075737296349147E-3</v>
      </c>
      <c r="C519" s="8">
        <v>-1.8718579527222238E-3</v>
      </c>
      <c r="D519" s="8">
        <v>0</v>
      </c>
      <c r="E519" s="8">
        <v>3.8560405643741952E-4</v>
      </c>
      <c r="F519" s="8">
        <v>-2.2009509769315466E-3</v>
      </c>
      <c r="G519" s="12">
        <v>-3.1055852802580747E-3</v>
      </c>
    </row>
    <row r="520" spans="1:7" ht="15.6" x14ac:dyDescent="0.3">
      <c r="A520" s="7">
        <v>44593</v>
      </c>
      <c r="B520" s="8">
        <v>8.0465116279070607E-3</v>
      </c>
      <c r="C520" s="8">
        <v>1.0930718533997744E-2</v>
      </c>
      <c r="D520" s="8">
        <v>-2.2500511375258734E-3</v>
      </c>
      <c r="E520" s="8">
        <v>1.8951730936379845E-2</v>
      </c>
      <c r="F520" s="8">
        <v>-6.1804182707315101E-3</v>
      </c>
      <c r="G520" s="12">
        <v>1.1082332537997628E-2</v>
      </c>
    </row>
    <row r="521" spans="1:7" ht="15.6" x14ac:dyDescent="0.3">
      <c r="A521" s="7">
        <v>44594</v>
      </c>
      <c r="B521" s="8">
        <v>-3.8142696750180995E-3</v>
      </c>
      <c r="C521" s="8">
        <v>1.7649864843377317E-2</v>
      </c>
      <c r="D521" s="8">
        <v>0</v>
      </c>
      <c r="E521" s="8">
        <v>-9.605881071110026E-3</v>
      </c>
      <c r="F521" s="8">
        <v>7.3914318020018212E-3</v>
      </c>
      <c r="G521" s="12">
        <v>2.7791488321746603E-3</v>
      </c>
    </row>
    <row r="522" spans="1:7" ht="15.6" x14ac:dyDescent="0.3">
      <c r="A522" s="7">
        <v>44595</v>
      </c>
      <c r="B522" s="8">
        <v>2.763582467462234E-3</v>
      </c>
      <c r="C522" s="8">
        <v>1.187500000000008E-2</v>
      </c>
      <c r="D522" s="8">
        <v>0</v>
      </c>
      <c r="E522" s="8">
        <v>3.0268630244605563E-3</v>
      </c>
      <c r="F522" s="8">
        <v>-2.5358026231008029E-3</v>
      </c>
      <c r="G522" s="12">
        <v>-3.7099563525219746E-3</v>
      </c>
    </row>
    <row r="523" spans="1:7" ht="15.6" x14ac:dyDescent="0.3">
      <c r="A523" s="7">
        <v>44596</v>
      </c>
      <c r="B523" s="8">
        <v>8.3140877598146827E-4</v>
      </c>
      <c r="C523" s="8">
        <v>6.3310685608399713E-3</v>
      </c>
      <c r="D523" s="8">
        <v>-2.2779043280182231E-3</v>
      </c>
      <c r="E523" s="8">
        <v>-3.6343223373123939E-3</v>
      </c>
      <c r="F523" s="8">
        <v>-7.1474712955052347E-3</v>
      </c>
      <c r="G523" s="12">
        <v>-2.8057171285923678E-4</v>
      </c>
    </row>
    <row r="524" spans="1:7" ht="15.6" x14ac:dyDescent="0.3">
      <c r="A524" s="7">
        <v>44599</v>
      </c>
      <c r="B524" s="8">
        <v>3.0151990646729993E-3</v>
      </c>
      <c r="C524" s="8">
        <v>5.3705692803436289E-3</v>
      </c>
      <c r="D524" s="8">
        <v>0</v>
      </c>
      <c r="E524" s="8">
        <v>9.1189470361869663E-4</v>
      </c>
      <c r="F524" s="8">
        <v>-3.0642656256558358E-3</v>
      </c>
      <c r="G524" s="12">
        <v>-5.7209902407801341E-4</v>
      </c>
    </row>
    <row r="525" spans="1:7" ht="15.6" x14ac:dyDescent="0.3">
      <c r="A525" s="7">
        <v>44600</v>
      </c>
      <c r="B525" s="8">
        <v>1.415644171779144E-2</v>
      </c>
      <c r="C525" s="8">
        <v>1.0683760683760727E-2</v>
      </c>
      <c r="D525" s="8">
        <v>-2.7397260273973642E-4</v>
      </c>
      <c r="E525" s="8">
        <v>-9.1106390926517958E-4</v>
      </c>
      <c r="F525" s="8">
        <v>-5.9157894736842154E-3</v>
      </c>
      <c r="G525" s="12">
        <v>5.3120372117005992E-3</v>
      </c>
    </row>
    <row r="526" spans="1:7" ht="15.6" x14ac:dyDescent="0.3">
      <c r="A526" s="7">
        <v>44601</v>
      </c>
      <c r="B526" s="8">
        <v>5.70149569741237E-3</v>
      </c>
      <c r="C526" s="8">
        <v>2.5218967079432223E-2</v>
      </c>
      <c r="D526" s="8">
        <v>2.5577783867726423E-3</v>
      </c>
      <c r="E526" s="8">
        <v>0</v>
      </c>
      <c r="F526" s="8">
        <v>1.5205743450729593E-2</v>
      </c>
      <c r="G526" s="12">
        <v>-4.2088799801995652E-3</v>
      </c>
    </row>
    <row r="527" spans="1:7" ht="15.6" x14ac:dyDescent="0.3">
      <c r="A527" s="7">
        <v>44602</v>
      </c>
      <c r="B527" s="8">
        <v>2.4766917293233125E-2</v>
      </c>
      <c r="C527" s="8">
        <v>1.222565915451463E-2</v>
      </c>
      <c r="D527" s="8">
        <v>-2.0956719817767627E-2</v>
      </c>
      <c r="E527" s="8">
        <v>-2.6546902654867217E-2</v>
      </c>
      <c r="F527" s="8">
        <v>-6.9257567223647676E-2</v>
      </c>
      <c r="G527" s="12">
        <v>7.7689808630367575E-3</v>
      </c>
    </row>
    <row r="528" spans="1:7" ht="15.6" x14ac:dyDescent="0.3">
      <c r="A528" s="7">
        <v>44603</v>
      </c>
      <c r="B528" s="8">
        <v>2.131421779388671E-2</v>
      </c>
      <c r="C528" s="8">
        <v>-1.0622817229336496E-2</v>
      </c>
      <c r="D528" s="8">
        <v>1.2098650535132593E-2</v>
      </c>
      <c r="E528" s="8">
        <v>1.8198148730638696E-2</v>
      </c>
      <c r="F528" s="8">
        <v>1.2752986529798054E-2</v>
      </c>
      <c r="G528" s="12">
        <v>6.5336461050087809E-3</v>
      </c>
    </row>
    <row r="529" spans="1:7" ht="15.6" x14ac:dyDescent="0.3">
      <c r="A529" s="7">
        <v>44606</v>
      </c>
      <c r="B529" s="8">
        <v>-1.2564745436389635E-2</v>
      </c>
      <c r="C529" s="8">
        <v>-1.823797617296654E-2</v>
      </c>
      <c r="D529" s="8">
        <v>0</v>
      </c>
      <c r="E529" s="8">
        <v>-1.1309321857378101E-5</v>
      </c>
      <c r="F529" s="8">
        <v>-5.9310405877926941E-3</v>
      </c>
      <c r="G529" s="12">
        <v>9.2086422046997688E-3</v>
      </c>
    </row>
    <row r="530" spans="1:7" ht="15.6" x14ac:dyDescent="0.3">
      <c r="A530" s="7">
        <v>44607</v>
      </c>
      <c r="B530" s="8">
        <v>4.0014550745725722E-3</v>
      </c>
      <c r="C530" s="8">
        <v>2.247191011235955E-2</v>
      </c>
      <c r="D530" s="8">
        <v>-5.7471264367816091E-4</v>
      </c>
      <c r="E530" s="8">
        <v>6.6959383004038938E-3</v>
      </c>
      <c r="F530" s="8">
        <v>2.9097466494501074E-2</v>
      </c>
      <c r="G530" s="12">
        <v>-4.1574184700302955E-3</v>
      </c>
    </row>
    <row r="531" spans="1:7" ht="15.6" x14ac:dyDescent="0.3">
      <c r="A531" s="7">
        <v>44608</v>
      </c>
      <c r="B531" s="8">
        <v>4.0652173913042757E-3</v>
      </c>
      <c r="C531" s="8">
        <v>4.0000000000000056E-2</v>
      </c>
      <c r="D531" s="8">
        <v>5.750431282346176E-4</v>
      </c>
      <c r="E531" s="8">
        <v>1.1080346741431484E-2</v>
      </c>
      <c r="F531" s="8">
        <v>1.6873985938344461E-3</v>
      </c>
      <c r="G531" s="12">
        <v>8.3027291019748591E-3</v>
      </c>
    </row>
    <row r="532" spans="1:7" ht="15.6" x14ac:dyDescent="0.3">
      <c r="A532" s="7">
        <v>44609</v>
      </c>
      <c r="B532" s="8">
        <v>1.0349232468010585E-2</v>
      </c>
      <c r="C532" s="8">
        <v>3.2403493941954038E-3</v>
      </c>
      <c r="D532" s="8">
        <v>-2.2988505747126436E-3</v>
      </c>
      <c r="E532" s="8">
        <v>-8.771929824561403E-3</v>
      </c>
      <c r="F532" s="8">
        <v>-1.0409692676500428E-2</v>
      </c>
      <c r="G532" s="12">
        <v>2.1842895922388115E-2</v>
      </c>
    </row>
    <row r="533" spans="1:7" ht="15.6" x14ac:dyDescent="0.3">
      <c r="A533" s="7">
        <v>44610</v>
      </c>
      <c r="B533" s="8">
        <v>3.5715561270012874E-5</v>
      </c>
      <c r="C533" s="8">
        <v>-2.401348125263297E-2</v>
      </c>
      <c r="D533" s="8">
        <v>-4.608294930875576E-3</v>
      </c>
      <c r="E533" s="8">
        <v>1.7522123893805308E-2</v>
      </c>
      <c r="F533" s="8">
        <v>3.906505750638398E-3</v>
      </c>
      <c r="G533" s="12">
        <v>-3.098025568933821E-3</v>
      </c>
    </row>
    <row r="534" spans="1:7" ht="15.6" x14ac:dyDescent="0.3">
      <c r="A534" s="7">
        <v>44613</v>
      </c>
      <c r="B534" s="8">
        <v>7.1428571428571429E-4</v>
      </c>
      <c r="C534" s="8">
        <v>-6.7625899280575373E-3</v>
      </c>
      <c r="D534" s="8">
        <v>2.3148148148148147E-3</v>
      </c>
      <c r="E534" s="8">
        <v>3.4788658897199514E-4</v>
      </c>
      <c r="F534" s="8">
        <v>-2.0413043478260839E-2</v>
      </c>
      <c r="G534" s="12">
        <v>2.9611379801258168E-3</v>
      </c>
    </row>
    <row r="535" spans="1:7" ht="15.6" x14ac:dyDescent="0.3">
      <c r="A535" s="7">
        <v>44614</v>
      </c>
      <c r="B535" s="8">
        <v>5.9100642398286747E-3</v>
      </c>
      <c r="C535" s="8">
        <v>-4.3459365493265443E-4</v>
      </c>
      <c r="D535" s="8">
        <v>-3.0792917628944907E-3</v>
      </c>
      <c r="E535" s="8">
        <v>-1.0606850982438469E-3</v>
      </c>
      <c r="F535" s="8">
        <v>-6.0806462351035463E-3</v>
      </c>
      <c r="G535" s="12">
        <v>4.7395182744731164E-4</v>
      </c>
    </row>
    <row r="536" spans="1:7" ht="15.6" x14ac:dyDescent="0.3">
      <c r="A536" s="7">
        <v>44615</v>
      </c>
      <c r="B536" s="8">
        <v>4.0588101725704097E-3</v>
      </c>
      <c r="C536" s="8">
        <v>6.3768115942028653E-3</v>
      </c>
      <c r="D536" s="8">
        <v>3.4691119691119742E-3</v>
      </c>
      <c r="E536" s="8">
        <v>-2.5222371146582125E-2</v>
      </c>
      <c r="F536" s="8">
        <v>2.3310335588452E-2</v>
      </c>
      <c r="G536" s="12">
        <v>1.8529426431969198E-3</v>
      </c>
    </row>
    <row r="537" spans="1:7" ht="15.6" x14ac:dyDescent="0.3">
      <c r="A537" s="7">
        <v>44616</v>
      </c>
      <c r="B537" s="8">
        <v>2.5017667844522713E-3</v>
      </c>
      <c r="C537" s="8">
        <v>-4.2338709677419324E-2</v>
      </c>
      <c r="D537" s="8">
        <v>-7.3047747486038308E-3</v>
      </c>
      <c r="E537" s="8">
        <v>-3.5714285714285712E-2</v>
      </c>
      <c r="F537" s="8">
        <v>-3.17688900525845E-2</v>
      </c>
      <c r="G537" s="12">
        <v>1.4089983443909739E-2</v>
      </c>
    </row>
    <row r="538" spans="1:7" ht="15.6" x14ac:dyDescent="0.3">
      <c r="A538" s="7">
        <v>44617</v>
      </c>
      <c r="B538" s="8">
        <v>-3.8067308641276496E-4</v>
      </c>
      <c r="C538" s="8">
        <v>1.50375939849701E-4</v>
      </c>
      <c r="D538" s="8">
        <v>1.858139534883723E-2</v>
      </c>
      <c r="E538" s="8">
        <v>1.8518518518518517E-2</v>
      </c>
      <c r="F538" s="8">
        <v>1.2236619718309874E-2</v>
      </c>
      <c r="G538" s="12">
        <v>-2.0329305642973087E-2</v>
      </c>
    </row>
    <row r="539" spans="1:7" ht="15.6" x14ac:dyDescent="0.3">
      <c r="A539" s="7">
        <v>44620</v>
      </c>
      <c r="B539" s="8">
        <v>3.9421720733427423E-2</v>
      </c>
      <c r="C539" s="8">
        <v>1.6689219666215598E-2</v>
      </c>
      <c r="D539" s="8">
        <v>-1.824242562615587E-2</v>
      </c>
      <c r="E539" s="8">
        <v>6.5909090909090908E-3</v>
      </c>
      <c r="F539" s="8">
        <v>2.4400017810231933E-2</v>
      </c>
      <c r="G539" s="12">
        <v>3.8931278256249002E-4</v>
      </c>
    </row>
    <row r="540" spans="1:7" ht="15.6" x14ac:dyDescent="0.3">
      <c r="A540" s="7">
        <v>44621</v>
      </c>
      <c r="B540" s="8">
        <v>-3.0083452065947584E-2</v>
      </c>
      <c r="C540" s="8">
        <v>-1.6415261756876656E-2</v>
      </c>
      <c r="D540" s="8">
        <v>-4.0697674418604651E-3</v>
      </c>
      <c r="E540" s="8">
        <v>-6.5477534432151728E-3</v>
      </c>
      <c r="F540" s="8">
        <v>-1.2822184552526948E-3</v>
      </c>
      <c r="G540" s="12">
        <v>3.5372974005272874E-2</v>
      </c>
    </row>
    <row r="541" spans="1:7" ht="15.6" x14ac:dyDescent="0.3">
      <c r="A541" s="7">
        <v>44622</v>
      </c>
      <c r="B541" s="8">
        <v>-2.0656705559752634E-2</v>
      </c>
      <c r="C541" s="8">
        <v>-7.9687265072921534E-3</v>
      </c>
      <c r="D541" s="8">
        <v>-1.9287799182720354E-2</v>
      </c>
      <c r="E541" s="8">
        <v>4.4545454545454548E-2</v>
      </c>
      <c r="F541" s="8">
        <v>-1.3534979871613595E-2</v>
      </c>
      <c r="G541" s="12">
        <v>-1.5460706858894195E-2</v>
      </c>
    </row>
    <row r="542" spans="1:7" ht="15.6" x14ac:dyDescent="0.3">
      <c r="A542" s="7">
        <v>44623</v>
      </c>
      <c r="B542" s="8">
        <v>1.4928251537467119E-2</v>
      </c>
      <c r="C542" s="8">
        <v>-1.0306153379812166E-2</v>
      </c>
      <c r="D542" s="8">
        <v>-2.3571989809281391E-3</v>
      </c>
      <c r="E542" s="8">
        <v>-3.5683202785030461E-2</v>
      </c>
      <c r="F542" s="8">
        <v>-1.8375135111287549E-2</v>
      </c>
      <c r="G542" s="12">
        <v>1.3234659678911466E-2</v>
      </c>
    </row>
    <row r="543" spans="1:7" ht="15.6" x14ac:dyDescent="0.3">
      <c r="A543" s="7">
        <v>44624</v>
      </c>
      <c r="B543" s="8">
        <v>-3.4414080918834911E-2</v>
      </c>
      <c r="C543" s="8">
        <v>-9.0352220520674344E-3</v>
      </c>
      <c r="D543" s="8">
        <v>0</v>
      </c>
      <c r="E543" s="8">
        <v>3.9109506618532439E-3</v>
      </c>
      <c r="F543" s="8">
        <v>-1.1011235955056384E-3</v>
      </c>
      <c r="G543" s="12">
        <v>1.5643566094071172E-2</v>
      </c>
    </row>
    <row r="544" spans="1:7" ht="15.6" x14ac:dyDescent="0.3">
      <c r="A544" s="7">
        <v>44627</v>
      </c>
      <c r="B544" s="8">
        <v>-1.3979286167212134E-2</v>
      </c>
      <c r="C544" s="8">
        <v>-5.7332715190851403E-2</v>
      </c>
      <c r="D544" s="8">
        <v>2.1479713603818071E-3</v>
      </c>
      <c r="E544" s="8">
        <v>-1.6856457896314053E-2</v>
      </c>
      <c r="F544" s="8">
        <v>-1.3655485815842148E-2</v>
      </c>
      <c r="G544" s="12">
        <v>1.6691640990461307E-2</v>
      </c>
    </row>
    <row r="545" spans="1:7" ht="15.6" x14ac:dyDescent="0.3">
      <c r="A545" s="7">
        <v>44628</v>
      </c>
      <c r="B545" s="8">
        <v>-1.4406623055031978E-2</v>
      </c>
      <c r="C545" s="8">
        <v>-6.8196721311475347E-2</v>
      </c>
      <c r="D545" s="8">
        <v>2.1433674684448678E-2</v>
      </c>
      <c r="E545" s="8">
        <v>-1.24209403337652E-2</v>
      </c>
      <c r="F545" s="8">
        <v>-1.331995255907302E-2</v>
      </c>
      <c r="G545" s="12">
        <v>2.3654180375180994E-2</v>
      </c>
    </row>
    <row r="546" spans="1:7" ht="15.6" x14ac:dyDescent="0.3">
      <c r="A546" s="7">
        <v>44629</v>
      </c>
      <c r="B546" s="8">
        <v>-2.8221935561288689E-2</v>
      </c>
      <c r="C546" s="8">
        <v>2.9908515130189057E-3</v>
      </c>
      <c r="D546" s="8">
        <v>-2.1170435999067344E-2</v>
      </c>
      <c r="E546" s="8">
        <v>-5.5555555555555558E-3</v>
      </c>
      <c r="F546" s="8">
        <v>-5.0855293573741226E-3</v>
      </c>
      <c r="G546" s="12">
        <v>-2.3280494702923399E-2</v>
      </c>
    </row>
    <row r="547" spans="1:7" ht="15.6" x14ac:dyDescent="0.3">
      <c r="A547" s="7">
        <v>44630</v>
      </c>
      <c r="B547" s="8">
        <v>1.2348251564761321E-4</v>
      </c>
      <c r="C547" s="8">
        <v>2.6135765655148257E-2</v>
      </c>
      <c r="D547" s="8">
        <v>9.9328283550093269E-3</v>
      </c>
      <c r="E547" s="8">
        <v>1.4897579143389199E-2</v>
      </c>
      <c r="F547" s="8">
        <v>2.5882899628252892E-2</v>
      </c>
      <c r="G547" s="12">
        <v>6.7075319751712806E-3</v>
      </c>
    </row>
    <row r="548" spans="1:7" ht="15.6" x14ac:dyDescent="0.3">
      <c r="A548" s="7">
        <v>44631</v>
      </c>
      <c r="B548" s="8">
        <v>1.6621781169698015E-2</v>
      </c>
      <c r="C548" s="8">
        <v>-4.1025641025641005E-2</v>
      </c>
      <c r="D548" s="8">
        <v>9.2219156112171696E-3</v>
      </c>
      <c r="E548" s="8">
        <v>0</v>
      </c>
      <c r="F548" s="8">
        <v>-1.2116682520270015E-2</v>
      </c>
      <c r="G548" s="12">
        <v>-8.2635012263888898E-3</v>
      </c>
    </row>
    <row r="549" spans="1:7" ht="15.6" x14ac:dyDescent="0.3">
      <c r="A549" s="7">
        <v>44634</v>
      </c>
      <c r="B549" s="8">
        <v>7.3628200359791753E-3</v>
      </c>
      <c r="C549" s="8">
        <v>8.0213903743314753E-3</v>
      </c>
      <c r="D549" s="8">
        <v>-2.6174339799018436E-2</v>
      </c>
      <c r="E549" s="8">
        <v>8.600917431192661E-4</v>
      </c>
      <c r="F549" s="8">
        <v>8.941057795914312E-4</v>
      </c>
      <c r="G549" s="12">
        <v>-1.2205119171140309E-2</v>
      </c>
    </row>
    <row r="550" spans="1:7" ht="15.6" x14ac:dyDescent="0.3">
      <c r="A550" s="7">
        <v>44635</v>
      </c>
      <c r="B550" s="8">
        <v>7.1658390662557477E-3</v>
      </c>
      <c r="C550" s="8">
        <v>5.7824933687002714E-2</v>
      </c>
      <c r="D550" s="8">
        <v>-1.607871370290374E-2</v>
      </c>
      <c r="E550" s="8">
        <v>-8.5935262102549413E-4</v>
      </c>
      <c r="F550" s="8">
        <v>0</v>
      </c>
      <c r="G550" s="12">
        <v>-1.3937625695220829E-2</v>
      </c>
    </row>
    <row r="551" spans="1:7" ht="15.6" x14ac:dyDescent="0.3">
      <c r="A551" s="7">
        <v>44636</v>
      </c>
      <c r="B551" s="8">
        <v>-3.3397175005985227E-2</v>
      </c>
      <c r="C551" s="8">
        <v>3.6442661317285185E-2</v>
      </c>
      <c r="D551" s="8">
        <v>-1.8707317073170769E-2</v>
      </c>
      <c r="E551" s="8">
        <v>3.4403669724770644E-3</v>
      </c>
      <c r="F551" s="8">
        <v>1.9286270557515268E-2</v>
      </c>
      <c r="G551" s="12">
        <v>-9.7988866479563931E-3</v>
      </c>
    </row>
    <row r="552" spans="1:7" ht="15.6" x14ac:dyDescent="0.3">
      <c r="A552" s="7">
        <v>44637</v>
      </c>
      <c r="B552" s="8">
        <v>5.4876160990711444E-3</v>
      </c>
      <c r="C552" s="8">
        <v>-1.6129032258064516E-2</v>
      </c>
      <c r="D552" s="8">
        <v>3.6214053140456823E-2</v>
      </c>
      <c r="E552" s="8">
        <v>2.4E-2</v>
      </c>
      <c r="F552" s="8">
        <v>0</v>
      </c>
      <c r="G552" s="12">
        <v>1.9580916820208547E-2</v>
      </c>
    </row>
    <row r="553" spans="1:7" ht="15.6" x14ac:dyDescent="0.3">
      <c r="A553" s="7">
        <v>44638</v>
      </c>
      <c r="B553" s="8">
        <v>-1.0561239021160988E-2</v>
      </c>
      <c r="C553" s="8">
        <v>-3.9672131147541013E-2</v>
      </c>
      <c r="D553" s="8">
        <v>5.3010314224034599E-2</v>
      </c>
      <c r="E553" s="8">
        <v>7.1428571428571426E-3</v>
      </c>
      <c r="F553" s="8">
        <v>-3.0112359550561747E-2</v>
      </c>
      <c r="G553" s="12">
        <v>-7.1572136289579117E-3</v>
      </c>
    </row>
    <row r="554" spans="1:7" ht="15.6" x14ac:dyDescent="0.3">
      <c r="A554" s="7">
        <v>44641</v>
      </c>
      <c r="B554" s="8">
        <v>1.132747769124857E-2</v>
      </c>
      <c r="C554" s="8">
        <v>2.4240355069989786E-2</v>
      </c>
      <c r="D554" s="8">
        <v>-3.4965831435079781E-2</v>
      </c>
      <c r="E554" s="8">
        <v>0</v>
      </c>
      <c r="F554" s="8">
        <v>-1.1121408711770184E-2</v>
      </c>
      <c r="G554" s="12">
        <v>7.1921489937372312E-3</v>
      </c>
    </row>
    <row r="555" spans="1:7" ht="15.6" x14ac:dyDescent="0.3">
      <c r="A555" s="7">
        <v>44642</v>
      </c>
      <c r="B555" s="8">
        <v>-9.0774118606391395E-4</v>
      </c>
      <c r="C555" s="8">
        <v>1.6666666666666904E-3</v>
      </c>
      <c r="D555" s="8">
        <v>1.3061096030528274E-2</v>
      </c>
      <c r="E555" s="8">
        <v>-2.2056737588652418E-2</v>
      </c>
      <c r="F555" s="8">
        <v>-1.391752577319587E-2</v>
      </c>
      <c r="G555" s="12">
        <v>-5.0495090146023328E-4</v>
      </c>
    </row>
    <row r="556" spans="1:7" ht="15.6" x14ac:dyDescent="0.3">
      <c r="A556" s="7">
        <v>44644</v>
      </c>
      <c r="B556" s="8">
        <v>1.1549566891241579E-3</v>
      </c>
      <c r="C556" s="8">
        <v>6.3227953410980942E-3</v>
      </c>
      <c r="D556" s="8">
        <v>-9.9801949438856046E-3</v>
      </c>
      <c r="E556" s="8">
        <v>-2.8283414315759597E-3</v>
      </c>
      <c r="F556" s="8">
        <v>-1.7345435536758498E-3</v>
      </c>
      <c r="G556" s="12">
        <v>2.1858930434795164E-2</v>
      </c>
    </row>
    <row r="557" spans="1:7" ht="15.6" x14ac:dyDescent="0.3">
      <c r="A557" s="7">
        <v>44645</v>
      </c>
      <c r="B557" s="8">
        <v>-1.9227071716977504E-4</v>
      </c>
      <c r="C557" s="8">
        <v>8.2671957671957685E-3</v>
      </c>
      <c r="D557" s="8">
        <v>-1.3536518396485444E-2</v>
      </c>
      <c r="E557" s="8">
        <v>1.4181818181818512E-3</v>
      </c>
      <c r="F557" s="8">
        <v>-2.6896436817175529E-3</v>
      </c>
      <c r="G557" s="12">
        <v>-3.9763085516365954E-3</v>
      </c>
    </row>
    <row r="558" spans="1:7" ht="15.6" x14ac:dyDescent="0.3">
      <c r="A558" s="7">
        <v>44648</v>
      </c>
      <c r="B558" s="8">
        <v>1.3153846153846434E-3</v>
      </c>
      <c r="C558" s="8">
        <v>5.9035749426042403E-3</v>
      </c>
      <c r="D558" s="8">
        <v>-9.8970531514300328E-3</v>
      </c>
      <c r="E558" s="8">
        <v>-9.4411561785117965E-4</v>
      </c>
      <c r="F558" s="8">
        <v>1.0501193317422381E-2</v>
      </c>
      <c r="G558" s="12">
        <v>-5.4854959832535558E-3</v>
      </c>
    </row>
    <row r="559" spans="1:7" ht="15.6" x14ac:dyDescent="0.3">
      <c r="A559" s="7">
        <v>44649</v>
      </c>
      <c r="B559" s="8">
        <v>-1.4442540965345549E-2</v>
      </c>
      <c r="C559" s="8">
        <v>1.0759700032605096E-2</v>
      </c>
      <c r="D559" s="8">
        <v>-1.8048192771084361E-2</v>
      </c>
      <c r="E559" s="8">
        <v>1.4617180968996621E-2</v>
      </c>
      <c r="F559" s="8">
        <v>4.5937647614549E-2</v>
      </c>
      <c r="G559" s="12">
        <v>-1.1103681296224372E-2</v>
      </c>
    </row>
    <row r="560" spans="1:7" ht="15.6" x14ac:dyDescent="0.3">
      <c r="A560" s="7">
        <v>44650</v>
      </c>
      <c r="B560" s="8">
        <v>1.3188766164422949E-2</v>
      </c>
      <c r="C560" s="8">
        <v>0</v>
      </c>
      <c r="D560" s="8">
        <v>1.8355377782140362E-2</v>
      </c>
      <c r="E560" s="8">
        <v>-1.4872293865385926E-2</v>
      </c>
      <c r="F560" s="8">
        <v>-3.2923111663091434E-2</v>
      </c>
      <c r="G560" s="12">
        <v>1.1800738277605426E-2</v>
      </c>
    </row>
    <row r="561" spans="1:7" ht="15.6" x14ac:dyDescent="0.3">
      <c r="A561" s="7">
        <v>44651</v>
      </c>
      <c r="B561" s="8">
        <v>4.4544286560549949E-3</v>
      </c>
      <c r="C561" s="8">
        <v>4.0322580645161289E-3</v>
      </c>
      <c r="D561" s="8">
        <v>2.4096966191956431E-2</v>
      </c>
      <c r="E561" s="8">
        <v>5.8496363636363555E-2</v>
      </c>
      <c r="F561" s="8">
        <v>2.8159805730030126E-2</v>
      </c>
      <c r="G561" s="12">
        <v>8.1199644023142899E-3</v>
      </c>
    </row>
    <row r="562" spans="1:7" ht="15.6" x14ac:dyDescent="0.3">
      <c r="A562" s="7">
        <v>44652</v>
      </c>
      <c r="B562" s="8">
        <v>4.9815413366829701E-2</v>
      </c>
      <c r="C562" s="8">
        <v>1.1244979919678761E-2</v>
      </c>
      <c r="D562" s="8">
        <v>-2.8000658839031451E-3</v>
      </c>
      <c r="E562" s="8">
        <v>1.2075448363287234E-2</v>
      </c>
      <c r="F562" s="8">
        <v>-2.4368087570685534E-2</v>
      </c>
      <c r="G562" s="12">
        <v>-8.9506473270174278E-3</v>
      </c>
    </row>
    <row r="563" spans="1:7" ht="15.6" x14ac:dyDescent="0.3">
      <c r="A563" s="7">
        <v>44655</v>
      </c>
      <c r="B563" s="8">
        <v>-8.9445960340273963E-3</v>
      </c>
      <c r="C563" s="8">
        <v>-6.8308181096108089E-2</v>
      </c>
      <c r="D563" s="8">
        <v>-1.3921661160925044E-2</v>
      </c>
      <c r="E563" s="8">
        <v>-2.6155671305136022E-2</v>
      </c>
      <c r="F563" s="8">
        <v>-2.2346368715083852E-2</v>
      </c>
      <c r="G563" s="12">
        <v>6.0163453888824586E-3</v>
      </c>
    </row>
    <row r="564" spans="1:7" ht="15.6" x14ac:dyDescent="0.3">
      <c r="A564" s="7">
        <v>44656</v>
      </c>
      <c r="B564" s="8">
        <v>-1.1793286219081258E-2</v>
      </c>
      <c r="C564" s="8">
        <v>2.8132992327365706E-2</v>
      </c>
      <c r="D564" s="8">
        <v>7.0591050490549073E-3</v>
      </c>
      <c r="E564" s="8">
        <v>-4.8687793950885514E-3</v>
      </c>
      <c r="F564" s="8">
        <v>-4.6119047619047629E-2</v>
      </c>
      <c r="G564" s="12">
        <v>-3.4683922672121459E-3</v>
      </c>
    </row>
    <row r="565" spans="1:7" ht="15.6" x14ac:dyDescent="0.3">
      <c r="A565" s="7">
        <v>44657</v>
      </c>
      <c r="B565" s="8">
        <v>-2.2348366334570006E-5</v>
      </c>
      <c r="C565" s="8">
        <v>3.3167495854063492E-3</v>
      </c>
      <c r="D565" s="8">
        <v>-3.5048116906261678E-3</v>
      </c>
      <c r="E565" s="8">
        <v>-3.6774771671837805E-2</v>
      </c>
      <c r="F565" s="8">
        <v>7.2385992062500995E-3</v>
      </c>
      <c r="G565" s="12">
        <v>-4.7894452266577037E-3</v>
      </c>
    </row>
    <row r="566" spans="1:7" ht="15.6" x14ac:dyDescent="0.3">
      <c r="A566" s="7">
        <v>44658</v>
      </c>
      <c r="B566" s="8">
        <v>-2.4017581107758791E-2</v>
      </c>
      <c r="C566" s="8">
        <v>-8.2644628099173556E-3</v>
      </c>
      <c r="D566" s="8">
        <v>2.4639841033282932E-3</v>
      </c>
      <c r="E566" s="8">
        <v>9.1328787878787402E-3</v>
      </c>
      <c r="F566" s="8">
        <v>-9.4664585037047885E-3</v>
      </c>
      <c r="G566" s="12">
        <v>2.3739152468177455E-2</v>
      </c>
    </row>
    <row r="567" spans="1:7" ht="15.6" x14ac:dyDescent="0.3">
      <c r="A567" s="7">
        <v>44659</v>
      </c>
      <c r="B567" s="8">
        <v>3.0234102479944531E-2</v>
      </c>
      <c r="C567" s="8">
        <v>3.3333333333333808E-3</v>
      </c>
      <c r="D567" s="8">
        <v>-5.6492695593572456E-4</v>
      </c>
      <c r="E567" s="8">
        <v>-9.0502241873723389E-3</v>
      </c>
      <c r="F567" s="8">
        <v>1.1558379825373407E-2</v>
      </c>
      <c r="G567" s="12">
        <v>4.033471176370703E-3</v>
      </c>
    </row>
    <row r="568" spans="1:7" ht="15.6" x14ac:dyDescent="0.3">
      <c r="A568" s="7">
        <v>44662</v>
      </c>
      <c r="B568" s="8">
        <v>-6.7791838307205126E-3</v>
      </c>
      <c r="C568" s="8">
        <v>6.8770764119601341E-2</v>
      </c>
      <c r="D568" s="8">
        <v>1.9734036750925716E-3</v>
      </c>
      <c r="E568" s="8">
        <v>-1.6472727272728001E-3</v>
      </c>
      <c r="F568" s="8">
        <v>3.670269334454538E-2</v>
      </c>
      <c r="G568" s="12">
        <v>-6.1588493678156808E-3</v>
      </c>
    </row>
    <row r="569" spans="1:7" ht="15.6" x14ac:dyDescent="0.3">
      <c r="A569" s="7">
        <v>44663</v>
      </c>
      <c r="B569" s="8">
        <v>8.2726004609980433E-3</v>
      </c>
      <c r="C569" s="8">
        <v>-4.5073049424931028E-3</v>
      </c>
      <c r="D569" s="8">
        <v>-2.6128266033254698E-3</v>
      </c>
      <c r="E569" s="8">
        <v>1.1666490619092616E-2</v>
      </c>
      <c r="F569" s="8">
        <v>1.1665911205477459E-2</v>
      </c>
      <c r="G569" s="12">
        <v>3.8414346333595873E-3</v>
      </c>
    </row>
    <row r="570" spans="1:7" ht="15.6" x14ac:dyDescent="0.3">
      <c r="A570" s="7">
        <v>44664</v>
      </c>
      <c r="B570" s="8">
        <v>-8.1011496974091445E-3</v>
      </c>
      <c r="C570" s="8">
        <v>7.9625292740047645E-3</v>
      </c>
      <c r="D570" s="8">
        <v>-3.4115265539414255E-3</v>
      </c>
      <c r="E570" s="8">
        <v>-1.9801980198019802E-2</v>
      </c>
      <c r="F570" s="8">
        <v>7.6875913785784816E-3</v>
      </c>
      <c r="G570" s="12">
        <v>9.3332277279669924E-4</v>
      </c>
    </row>
    <row r="571" spans="1:7" ht="15.6" x14ac:dyDescent="0.3">
      <c r="A571" s="7">
        <v>44665</v>
      </c>
      <c r="B571" s="8">
        <v>4.3036898359824138E-3</v>
      </c>
      <c r="C571" s="8">
        <v>-7.1251548946717463E-3</v>
      </c>
      <c r="D571" s="8">
        <v>8.3698256136977307E-3</v>
      </c>
      <c r="E571" s="8">
        <v>1.9281910009182696E-2</v>
      </c>
      <c r="F571" s="8">
        <v>7.5353365159600005E-3</v>
      </c>
      <c r="G571" s="12">
        <v>-7.5617112472780874E-3</v>
      </c>
    </row>
    <row r="572" spans="1:7" ht="15.6" x14ac:dyDescent="0.3">
      <c r="A572" s="7">
        <v>44666</v>
      </c>
      <c r="B572" s="8">
        <v>1.0174677678093183E-3</v>
      </c>
      <c r="C572" s="8">
        <v>5.1482059282371477E-2</v>
      </c>
      <c r="D572" s="8">
        <v>-2.5997108799203798E-2</v>
      </c>
      <c r="E572" s="8">
        <v>5.4054151448921532E-3</v>
      </c>
      <c r="F572" s="8">
        <v>5.3653551354113493E-3</v>
      </c>
      <c r="G572" s="12">
        <v>1.7032917091230324E-3</v>
      </c>
    </row>
    <row r="573" spans="1:7" ht="15.6" x14ac:dyDescent="0.3">
      <c r="A573" s="7">
        <v>44669</v>
      </c>
      <c r="B573" s="8">
        <v>8.9772600808696347E-3</v>
      </c>
      <c r="C573" s="8">
        <v>-4.3026706231454933E-3</v>
      </c>
      <c r="D573" s="8">
        <v>1.1532846715328489E-2</v>
      </c>
      <c r="E573" s="8">
        <v>-3.2168516431034337E-4</v>
      </c>
      <c r="F573" s="8">
        <v>1.1089291902505749E-3</v>
      </c>
      <c r="G573" s="12">
        <v>5.4857968691793173E-3</v>
      </c>
    </row>
    <row r="574" spans="1:7" ht="15.6" x14ac:dyDescent="0.3">
      <c r="A574" s="7">
        <v>44670</v>
      </c>
      <c r="B574" s="8">
        <v>1.4743189087834077E-2</v>
      </c>
      <c r="C574" s="8">
        <v>5.8113544926240582E-3</v>
      </c>
      <c r="D574" s="8">
        <v>-1.3806706114398444E-2</v>
      </c>
      <c r="E574" s="8">
        <v>8.2553585882180042E-4</v>
      </c>
      <c r="F574" s="8">
        <v>1.5692428403295568E-3</v>
      </c>
      <c r="G574" s="12">
        <v>-1.5075835624469869E-2</v>
      </c>
    </row>
    <row r="575" spans="1:7" ht="15.6" x14ac:dyDescent="0.3">
      <c r="A575" s="7">
        <v>44671</v>
      </c>
      <c r="B575" s="8">
        <v>-2.8442028985507246E-2</v>
      </c>
      <c r="C575" s="8">
        <v>0</v>
      </c>
      <c r="D575" s="8">
        <v>2.4365853658536607E-2</v>
      </c>
      <c r="E575" s="8">
        <v>3.0808913090205306E-3</v>
      </c>
      <c r="F575" s="8">
        <v>-6.8293357295914806E-2</v>
      </c>
      <c r="G575" s="12">
        <v>8.175328543473465E-3</v>
      </c>
    </row>
    <row r="576" spans="1:7" ht="15.6" x14ac:dyDescent="0.3">
      <c r="A576" s="7">
        <v>44672</v>
      </c>
      <c r="B576" s="8">
        <v>6.123438374044405E-3</v>
      </c>
      <c r="C576" s="8">
        <v>-2.2222222222222223E-2</v>
      </c>
      <c r="D576" s="8">
        <v>-3.952475058930034E-3</v>
      </c>
      <c r="E576" s="8">
        <v>-1.7678571428571429E-2</v>
      </c>
      <c r="F576" s="8">
        <v>-3.4127160768602899E-3</v>
      </c>
      <c r="G576" s="12">
        <v>1.0087420140470191E-2</v>
      </c>
    </row>
    <row r="577" spans="1:7" ht="15.6" x14ac:dyDescent="0.3">
      <c r="A577" s="7">
        <v>44673</v>
      </c>
      <c r="B577" s="8">
        <v>7.709642984224614E-4</v>
      </c>
      <c r="C577" s="8">
        <v>1.8484848484848469E-2</v>
      </c>
      <c r="D577" s="8">
        <v>8.9642148543016276E-3</v>
      </c>
      <c r="E577" s="8">
        <v>2.1292492274131995E-2</v>
      </c>
      <c r="F577" s="8">
        <v>-7.0721357850071281E-3</v>
      </c>
      <c r="G577" s="12">
        <v>-2.8101344718198607E-3</v>
      </c>
    </row>
    <row r="578" spans="1:7" ht="15.6" x14ac:dyDescent="0.3">
      <c r="A578" s="7">
        <v>44676</v>
      </c>
      <c r="B578" s="8">
        <v>1.5933333333333327E-2</v>
      </c>
      <c r="C578" s="8">
        <v>-4.7604879500147751E-3</v>
      </c>
      <c r="D578" s="8">
        <v>6.9181197877180058E-3</v>
      </c>
      <c r="E578" s="8">
        <v>1.457246450331336E-2</v>
      </c>
      <c r="F578" s="8">
        <v>8.1971310041486223E-3</v>
      </c>
      <c r="G578" s="12">
        <v>-2.5574878121194231E-2</v>
      </c>
    </row>
    <row r="579" spans="1:7" ht="15.6" x14ac:dyDescent="0.3">
      <c r="A579" s="7">
        <v>44677</v>
      </c>
      <c r="B579" s="8">
        <v>-1.7870813920423469E-2</v>
      </c>
      <c r="C579" s="8">
        <v>0</v>
      </c>
      <c r="D579" s="8">
        <v>0</v>
      </c>
      <c r="E579" s="8">
        <v>2.6314035087719258E-2</v>
      </c>
      <c r="F579" s="8">
        <v>3.6438451241881174E-3</v>
      </c>
      <c r="G579" s="12">
        <v>6.9333415886634565E-3</v>
      </c>
    </row>
    <row r="580" spans="1:7" ht="15.6" x14ac:dyDescent="0.3">
      <c r="A580" s="7">
        <v>44678</v>
      </c>
      <c r="B580" s="8">
        <v>-5.1744617668894044E-3</v>
      </c>
      <c r="C580" s="8">
        <v>-2.3467862481315504E-2</v>
      </c>
      <c r="D580" s="8">
        <v>-1.5686274509803966E-2</v>
      </c>
      <c r="E580" s="8">
        <v>-8.5436043480415468E-3</v>
      </c>
      <c r="F580" s="8">
        <v>2.4698066141398666E-5</v>
      </c>
      <c r="G580" s="12">
        <v>6.5857410067697672E-4</v>
      </c>
    </row>
    <row r="581" spans="1:7" ht="15.6" x14ac:dyDescent="0.3">
      <c r="A581" s="7">
        <v>44679</v>
      </c>
      <c r="B581" s="8">
        <v>9.0296485899570428E-3</v>
      </c>
      <c r="C581" s="8">
        <v>-5.770702586866671E-2</v>
      </c>
      <c r="D581" s="8">
        <v>-3.187250996015932E-2</v>
      </c>
      <c r="E581" s="8">
        <v>1.2929288052951595E-2</v>
      </c>
      <c r="F581" s="8">
        <v>-1.1928871326253357E-2</v>
      </c>
      <c r="G581" s="12">
        <v>-9.7379016546828689E-3</v>
      </c>
    </row>
    <row r="582" spans="1:7" ht="15.6" x14ac:dyDescent="0.3">
      <c r="A582" s="7">
        <v>44687</v>
      </c>
      <c r="B582" s="8">
        <v>-3.109168497111978E-2</v>
      </c>
      <c r="C582" s="8">
        <v>-3.5737491877842571E-3</v>
      </c>
      <c r="D582" s="8">
        <v>2.903292181069957E-2</v>
      </c>
      <c r="E582" s="8">
        <v>-1.276595744680851E-2</v>
      </c>
      <c r="F582" s="8">
        <v>-9.6733071712450432E-3</v>
      </c>
      <c r="G582" s="12">
        <v>-4.2397630379311015E-3</v>
      </c>
    </row>
    <row r="583" spans="1:7" ht="15.6" x14ac:dyDescent="0.3">
      <c r="A583" s="7">
        <v>44690</v>
      </c>
      <c r="B583" s="8">
        <v>-3.8012655619079744E-3</v>
      </c>
      <c r="C583" s="8">
        <v>-7.075317900228241E-2</v>
      </c>
      <c r="D583" s="8">
        <v>1.7256203635200248E-2</v>
      </c>
      <c r="E583" s="8">
        <v>-1.6163793103448277E-2</v>
      </c>
      <c r="F583" s="8">
        <v>-2.8571428571428557E-2</v>
      </c>
      <c r="G583" s="12">
        <v>-7.7484674352794845E-3</v>
      </c>
    </row>
    <row r="584" spans="1:7" ht="15.6" x14ac:dyDescent="0.3">
      <c r="A584" s="7">
        <v>44691</v>
      </c>
      <c r="B584" s="8">
        <v>-6.5128609848971286E-4</v>
      </c>
      <c r="C584" s="8">
        <v>2.6315789473683963E-3</v>
      </c>
      <c r="D584" s="8">
        <v>-9.9068286354522667E-3</v>
      </c>
      <c r="E584" s="8">
        <v>1.6431106243154473E-2</v>
      </c>
      <c r="F584" s="8">
        <v>3.8973186447718058E-4</v>
      </c>
      <c r="G584" s="12">
        <v>-2.8767479097016779E-3</v>
      </c>
    </row>
    <row r="585" spans="1:7" ht="15.6" x14ac:dyDescent="0.3">
      <c r="A585" s="7">
        <v>44692</v>
      </c>
      <c r="B585" s="8">
        <v>-2.2311502307822686E-3</v>
      </c>
      <c r="C585" s="8">
        <v>-1.3123359580052493E-2</v>
      </c>
      <c r="D585" s="8">
        <v>-4.4073853484217339E-3</v>
      </c>
      <c r="E585" s="8">
        <v>-8.6223989268984398E-3</v>
      </c>
      <c r="F585" s="8">
        <v>-3.0958626600524529E-2</v>
      </c>
      <c r="G585" s="12">
        <v>1.2544202014900261E-2</v>
      </c>
    </row>
    <row r="586" spans="1:7" ht="15.6" x14ac:dyDescent="0.3">
      <c r="A586" s="7">
        <v>44693</v>
      </c>
      <c r="B586" s="8">
        <v>-1.4054635570753421E-2</v>
      </c>
      <c r="C586" s="8">
        <v>2.8014184397163092E-2</v>
      </c>
      <c r="D586" s="8">
        <v>-2.1530270399617139E-2</v>
      </c>
      <c r="E586" s="8">
        <v>-2.3332173913043455E-2</v>
      </c>
      <c r="F586" s="8">
        <v>9.0857923936640307E-3</v>
      </c>
      <c r="G586" s="12">
        <v>-1.0060511418011755E-2</v>
      </c>
    </row>
    <row r="587" spans="1:7" ht="15.6" x14ac:dyDescent="0.3">
      <c r="A587" s="7">
        <v>44694</v>
      </c>
      <c r="B587" s="8">
        <v>2.0630368026436821E-2</v>
      </c>
      <c r="C587" s="8">
        <v>1.7247326664367024E-2</v>
      </c>
      <c r="D587" s="8">
        <v>2.6840139152977177E-3</v>
      </c>
      <c r="E587" s="8">
        <v>3.0834211800905981E-2</v>
      </c>
      <c r="F587" s="8">
        <v>1.9256308100929615E-2</v>
      </c>
      <c r="G587" s="12">
        <v>9.4396656721875056E-4</v>
      </c>
    </row>
    <row r="588" spans="1:7" ht="15.6" x14ac:dyDescent="0.3">
      <c r="A588" s="7">
        <v>44697</v>
      </c>
      <c r="B588" s="8">
        <v>-8.0410528968408307E-3</v>
      </c>
      <c r="C588" s="8">
        <v>-1.6615801966768345E-2</v>
      </c>
      <c r="D588" s="8">
        <v>-5.3756097560975658E-2</v>
      </c>
      <c r="E588" s="8">
        <v>-1.5470720331663568E-2</v>
      </c>
      <c r="F588" s="8">
        <v>2.0638436482084733E-2</v>
      </c>
      <c r="G588" s="12">
        <v>1.0189998209712597E-2</v>
      </c>
    </row>
    <row r="589" spans="1:7" ht="15.6" x14ac:dyDescent="0.3">
      <c r="A589" s="7">
        <v>44698</v>
      </c>
      <c r="B589" s="8">
        <v>2.5404157043874305E-4</v>
      </c>
      <c r="C589" s="8">
        <v>-1.9310344827586163E-2</v>
      </c>
      <c r="D589" s="8">
        <v>2.6806887307970423E-3</v>
      </c>
      <c r="E589" s="8">
        <v>2.7371110144161536E-4</v>
      </c>
      <c r="F589" s="8">
        <v>3.3957157811422473E-3</v>
      </c>
      <c r="G589" s="12">
        <v>5.7133960733353698E-3</v>
      </c>
    </row>
    <row r="590" spans="1:7" ht="15.6" x14ac:dyDescent="0.3">
      <c r="A590" s="7">
        <v>44699</v>
      </c>
      <c r="B590" s="8">
        <v>6.8265952452418698E-3</v>
      </c>
      <c r="C590" s="8">
        <v>2.8305203938115319E-2</v>
      </c>
      <c r="D590" s="8">
        <v>1.6161096829477351E-2</v>
      </c>
      <c r="E590" s="8">
        <v>1.5611296263813365E-2</v>
      </c>
      <c r="F590" s="8">
        <v>9.160305343511508E-3</v>
      </c>
      <c r="G590" s="12">
        <v>9.0685763040941215E-3</v>
      </c>
    </row>
    <row r="591" spans="1:7" ht="15.6" x14ac:dyDescent="0.3">
      <c r="A591" s="7">
        <v>44700</v>
      </c>
      <c r="B591" s="8">
        <v>-7.7893288487999191E-3</v>
      </c>
      <c r="C591" s="8">
        <v>-5.1290818943411072E-4</v>
      </c>
      <c r="D591" s="8">
        <v>3.4439141213971174E-2</v>
      </c>
      <c r="E591" s="8">
        <v>1.7253886010362316E-3</v>
      </c>
      <c r="F591" s="8">
        <v>-1.2859304084720177E-2</v>
      </c>
      <c r="G591" s="12">
        <v>2.5354094769958029E-2</v>
      </c>
    </row>
    <row r="592" spans="1:7" ht="15.6" x14ac:dyDescent="0.3">
      <c r="A592" s="7">
        <v>44701</v>
      </c>
      <c r="B592" s="8">
        <v>-4.1216939777042622E-3</v>
      </c>
      <c r="C592" s="8">
        <v>3.3356140951077584E-2</v>
      </c>
      <c r="D592" s="8">
        <v>2.4680035868591714E-3</v>
      </c>
      <c r="E592" s="8">
        <v>-3.446557666478698E-3</v>
      </c>
      <c r="F592" s="8">
        <v>2.1711366538952746E-2</v>
      </c>
      <c r="G592" s="12">
        <v>1.1975308166183167E-2</v>
      </c>
    </row>
    <row r="593" spans="1:7" ht="15.6" x14ac:dyDescent="0.3">
      <c r="A593" s="7">
        <v>44704</v>
      </c>
      <c r="B593" s="8">
        <v>-2.057772345396378E-3</v>
      </c>
      <c r="C593" s="8">
        <v>-3.8900844231087479E-2</v>
      </c>
      <c r="D593" s="8">
        <v>3.6815066752593495E-2</v>
      </c>
      <c r="E593" s="8">
        <v>-1.7301038062661382E-6</v>
      </c>
      <c r="F593" s="8">
        <v>-2.6675000000000039E-2</v>
      </c>
      <c r="G593" s="12">
        <v>4.5130100268657462E-3</v>
      </c>
    </row>
    <row r="594" spans="1:7" ht="15.6" x14ac:dyDescent="0.3">
      <c r="A594" s="7">
        <v>44705</v>
      </c>
      <c r="B594" s="8">
        <v>7.077519379845046E-3</v>
      </c>
      <c r="C594" s="8">
        <v>0</v>
      </c>
      <c r="D594" s="8">
        <v>-3.4235294117647086E-2</v>
      </c>
      <c r="E594" s="8">
        <v>1.7301067995304973E-6</v>
      </c>
      <c r="F594" s="8">
        <v>2.6455705956387374E-3</v>
      </c>
      <c r="G594" s="12">
        <v>1.1632927677394999E-2</v>
      </c>
    </row>
    <row r="595" spans="1:7" ht="15.6" x14ac:dyDescent="0.3">
      <c r="A595" s="7">
        <v>44706</v>
      </c>
      <c r="B595" s="8">
        <v>-9.6449162131581889E-3</v>
      </c>
      <c r="C595" s="8">
        <v>-5.9937995177402753E-2</v>
      </c>
      <c r="D595" s="8">
        <v>1.9563893287854867E-2</v>
      </c>
      <c r="E595" s="8">
        <v>-1.7301038062346676E-5</v>
      </c>
      <c r="F595" s="8">
        <v>6.762988011066672E-3</v>
      </c>
      <c r="G595" s="12">
        <v>-1.1861494738576594E-2</v>
      </c>
    </row>
    <row r="596" spans="1:7" ht="15.6" x14ac:dyDescent="0.3">
      <c r="A596" s="7">
        <v>44707</v>
      </c>
      <c r="B596" s="8">
        <v>-1.4324576402922305E-2</v>
      </c>
      <c r="C596" s="8">
        <v>7.6951264199340737E-3</v>
      </c>
      <c r="D596" s="8">
        <v>-6.1651691837125806E-3</v>
      </c>
      <c r="E596" s="8">
        <v>-8.4776553227558201E-4</v>
      </c>
      <c r="F596" s="8">
        <v>1.8575063613232015E-3</v>
      </c>
      <c r="G596" s="12">
        <v>9.8991301459186651E-3</v>
      </c>
    </row>
    <row r="597" spans="1:7" ht="15.6" x14ac:dyDescent="0.3">
      <c r="A597" s="7">
        <v>44708</v>
      </c>
      <c r="B597" s="8">
        <v>7.6330460427228497E-3</v>
      </c>
      <c r="C597" s="8">
        <v>-2.7272727272727271E-2</v>
      </c>
      <c r="D597" s="8">
        <v>2.1399374849723575E-2</v>
      </c>
      <c r="E597" s="8">
        <v>0</v>
      </c>
      <c r="F597" s="8">
        <v>2.0547075407004737E-2</v>
      </c>
      <c r="G597" s="12">
        <v>2.1110882118230878E-3</v>
      </c>
    </row>
    <row r="598" spans="1:7" ht="15.6" x14ac:dyDescent="0.3">
      <c r="A598" s="7">
        <v>44711</v>
      </c>
      <c r="B598" s="8">
        <v>-2.1739640802911121E-2</v>
      </c>
      <c r="C598" s="8">
        <v>1.85046728971963E-2</v>
      </c>
      <c r="D598" s="8">
        <v>-1.078939108600121E-2</v>
      </c>
      <c r="E598" s="8">
        <v>-2.7532467532470053E-4</v>
      </c>
      <c r="F598" s="8">
        <v>-4.5293912697227448E-3</v>
      </c>
      <c r="G598" s="12">
        <v>-1.2790113997846306E-2</v>
      </c>
    </row>
    <row r="599" spans="1:7" ht="15.6" x14ac:dyDescent="0.3">
      <c r="A599" s="7">
        <v>44712</v>
      </c>
      <c r="B599" s="8">
        <v>-1.2655291303686943E-2</v>
      </c>
      <c r="C599" s="8">
        <v>9.3595155074325202E-3</v>
      </c>
      <c r="D599" s="8">
        <v>0</v>
      </c>
      <c r="E599" s="8">
        <v>-1.0983110501419414E-2</v>
      </c>
      <c r="F599" s="8">
        <v>-8.0500000000000675E-3</v>
      </c>
      <c r="G599" s="12">
        <v>-1.5808390485069494E-2</v>
      </c>
    </row>
    <row r="600" spans="1:7" ht="15.6" x14ac:dyDescent="0.3">
      <c r="A600" s="7">
        <v>44713</v>
      </c>
      <c r="B600" s="8">
        <v>-1.0443589224225319E-2</v>
      </c>
      <c r="C600" s="8">
        <v>-2.4545454545454572E-2</v>
      </c>
      <c r="D600" s="8">
        <v>-6.3459326537907031E-4</v>
      </c>
      <c r="E600" s="8">
        <v>1.2259194395796848E-2</v>
      </c>
      <c r="F600" s="8">
        <v>4.2088814960431877E-3</v>
      </c>
      <c r="G600" s="12">
        <v>8.0371991495228404E-3</v>
      </c>
    </row>
    <row r="601" spans="1:7" ht="15.6" x14ac:dyDescent="0.3">
      <c r="A601" s="7">
        <v>44714</v>
      </c>
      <c r="B601" s="8">
        <v>-2.3596646361433105E-2</v>
      </c>
      <c r="C601" s="8">
        <v>4.8928238583411526E-3</v>
      </c>
      <c r="D601" s="8">
        <v>-9.644005238718922E-3</v>
      </c>
      <c r="E601" s="8">
        <v>-1.8166089965397925E-2</v>
      </c>
      <c r="F601" s="8">
        <v>-2.1207177814029334E-2</v>
      </c>
      <c r="G601" s="12">
        <v>6.4708455467135011E-3</v>
      </c>
    </row>
    <row r="602" spans="1:7" ht="15.6" x14ac:dyDescent="0.3">
      <c r="A602" s="7">
        <v>44715</v>
      </c>
      <c r="B602" s="8">
        <v>5.105908397202618E-2</v>
      </c>
      <c r="C602" s="8">
        <v>-1.6925573846510576E-2</v>
      </c>
      <c r="D602" s="8">
        <v>-1.4186102428468328E-2</v>
      </c>
      <c r="E602" s="8">
        <v>-2.6431718061674008E-3</v>
      </c>
      <c r="F602" s="8">
        <v>-2.0512820512820513E-2</v>
      </c>
      <c r="G602" s="12">
        <v>-1.2806398809823616E-2</v>
      </c>
    </row>
    <row r="603" spans="1:7" ht="15.6" x14ac:dyDescent="0.3">
      <c r="A603" s="7">
        <v>44718</v>
      </c>
      <c r="B603" s="8">
        <v>-2.256208962606605E-2</v>
      </c>
      <c r="C603" s="8">
        <v>1.8867924528301886E-2</v>
      </c>
      <c r="D603" s="8">
        <v>0</v>
      </c>
      <c r="E603" s="8">
        <v>6.4054770318021396E-3</v>
      </c>
      <c r="F603" s="8">
        <v>0</v>
      </c>
      <c r="G603" s="12">
        <v>-6.1700520442291755E-3</v>
      </c>
    </row>
    <row r="604" spans="1:7" ht="15.6" x14ac:dyDescent="0.3">
      <c r="A604" s="7">
        <v>44719</v>
      </c>
      <c r="B604" s="8">
        <v>1.6732644982246699E-3</v>
      </c>
      <c r="C604" s="8">
        <v>-1.5370370370370602E-2</v>
      </c>
      <c r="D604" s="8">
        <v>-1.4634146341463415E-2</v>
      </c>
      <c r="E604" s="8">
        <v>-8.1167363469507019E-3</v>
      </c>
      <c r="F604" s="8">
        <v>4.9738219895287365E-3</v>
      </c>
      <c r="G604" s="12">
        <v>1.6548298996115884E-2</v>
      </c>
    </row>
    <row r="605" spans="1:7" ht="15.6" x14ac:dyDescent="0.3">
      <c r="A605" s="7">
        <v>44720</v>
      </c>
      <c r="B605" s="8">
        <v>-2.3386571056062618E-2</v>
      </c>
      <c r="C605" s="8">
        <v>-1.2413014858002438E-2</v>
      </c>
      <c r="D605" s="8">
        <v>1.4542079207920228E-3</v>
      </c>
      <c r="E605" s="8">
        <v>2.6545038778623714E-2</v>
      </c>
      <c r="F605" s="8">
        <v>3.7249283667621954E-3</v>
      </c>
      <c r="G605" s="12">
        <v>1.8752163898638204E-2</v>
      </c>
    </row>
    <row r="606" spans="1:7" ht="15.6" x14ac:dyDescent="0.3">
      <c r="A606" s="7">
        <v>44721</v>
      </c>
      <c r="B606" s="8">
        <v>1.5102211097204384E-3</v>
      </c>
      <c r="C606" s="8">
        <v>9.5219958103226552E-4</v>
      </c>
      <c r="D606" s="8">
        <v>-1.4520962708931375E-3</v>
      </c>
      <c r="E606" s="8">
        <v>-4.2931034482757997E-3</v>
      </c>
      <c r="F606" s="8">
        <v>4.930838502063108E-4</v>
      </c>
      <c r="G606" s="12">
        <v>-1.917895852805987E-2</v>
      </c>
    </row>
    <row r="607" spans="1:7" ht="15.6" x14ac:dyDescent="0.3">
      <c r="A607" s="7">
        <v>44722</v>
      </c>
      <c r="B607" s="8">
        <v>8.0562521348652213E-3</v>
      </c>
      <c r="C607" s="8">
        <v>-5.5650684931507601E-3</v>
      </c>
      <c r="D607" s="8">
        <v>-9.0346534653464785E-3</v>
      </c>
      <c r="E607" s="8">
        <v>0</v>
      </c>
      <c r="F607" s="8">
        <v>0</v>
      </c>
      <c r="G607" s="12">
        <v>2.7542707126829921E-2</v>
      </c>
    </row>
    <row r="608" spans="1:7" ht="15.6" x14ac:dyDescent="0.3">
      <c r="A608" s="7">
        <v>44725</v>
      </c>
      <c r="B608" s="8">
        <v>-1.114068001123987E-2</v>
      </c>
      <c r="C608" s="8">
        <v>-5.1179030946572595E-3</v>
      </c>
      <c r="D608" s="8">
        <v>3.5219183214686353E-3</v>
      </c>
      <c r="E608" s="8">
        <v>0</v>
      </c>
      <c r="F608" s="8">
        <v>-7.8335754305872123E-3</v>
      </c>
      <c r="G608" s="12">
        <v>-2.0925452877534889E-2</v>
      </c>
    </row>
    <row r="609" spans="1:7" ht="15.6" x14ac:dyDescent="0.3">
      <c r="A609" s="7">
        <v>44726</v>
      </c>
      <c r="B609" s="8">
        <v>-2.0894274968658589E-4</v>
      </c>
      <c r="C609" s="8">
        <v>0</v>
      </c>
      <c r="D609" s="8">
        <v>2.4766029470330657E-3</v>
      </c>
      <c r="E609" s="8">
        <v>6.0547292110381184E-3</v>
      </c>
      <c r="F609" s="8">
        <v>1.1633986928104545E-2</v>
      </c>
      <c r="G609" s="12">
        <v>-4.1405715032118472E-3</v>
      </c>
    </row>
    <row r="610" spans="1:7" ht="15.6" x14ac:dyDescent="0.3">
      <c r="A610" s="7">
        <v>44727</v>
      </c>
      <c r="B610" s="8">
        <v>2.0062695924765651E-4</v>
      </c>
      <c r="C610" s="8">
        <v>1.1346153846153912E-2</v>
      </c>
      <c r="D610" s="8">
        <v>-6.8155578453402308E-3</v>
      </c>
      <c r="E610" s="8">
        <v>2.0060966980681842E-3</v>
      </c>
      <c r="F610" s="8">
        <v>7.8821553172244777E-3</v>
      </c>
      <c r="G610" s="12">
        <v>9.5109152164120497E-3</v>
      </c>
    </row>
    <row r="611" spans="1:7" ht="15.6" x14ac:dyDescent="0.3">
      <c r="A611" s="7">
        <v>44728</v>
      </c>
      <c r="B611" s="8">
        <v>1.1868047371896737E-3</v>
      </c>
      <c r="C611" s="8">
        <v>3.8030043734550295E-2</v>
      </c>
      <c r="D611" s="8">
        <v>2.2224444388890246E-2</v>
      </c>
      <c r="E611" s="8">
        <v>1.0010401656630747E-2</v>
      </c>
      <c r="F611" s="8">
        <v>-8.4615384615384908E-3</v>
      </c>
      <c r="G611" s="12">
        <v>2.0969678412983618E-2</v>
      </c>
    </row>
    <row r="612" spans="1:7" ht="15.6" x14ac:dyDescent="0.3">
      <c r="A612" s="7">
        <v>44729</v>
      </c>
      <c r="B612" s="8">
        <v>-9.4497917205801467E-3</v>
      </c>
      <c r="C612" s="8">
        <v>1.8867924528301775E-2</v>
      </c>
      <c r="D612" s="8">
        <v>-9.6600635852286346E-3</v>
      </c>
      <c r="E612" s="8">
        <v>-4.9555933484504572E-3</v>
      </c>
      <c r="F612" s="8">
        <v>-5.1461080941298401E-3</v>
      </c>
      <c r="G612" s="12">
        <v>-1.9594455765728916E-3</v>
      </c>
    </row>
    <row r="613" spans="1:7" ht="15.6" x14ac:dyDescent="0.3">
      <c r="A613" s="7">
        <v>44732</v>
      </c>
      <c r="B613" s="8">
        <v>-3.233635880969829E-2</v>
      </c>
      <c r="C613" s="8">
        <v>-1.6091334052498903E-2</v>
      </c>
      <c r="D613" s="8">
        <v>-1.0772934930238329E-2</v>
      </c>
      <c r="E613" s="8">
        <v>4.4641735230489176E-3</v>
      </c>
      <c r="F613" s="8">
        <v>2.0742897247277219E-2</v>
      </c>
      <c r="G613" s="12">
        <v>8.9748638214247074E-3</v>
      </c>
    </row>
    <row r="614" spans="1:7" ht="15.6" x14ac:dyDescent="0.3">
      <c r="A614" s="7">
        <v>44733</v>
      </c>
      <c r="B614" s="8">
        <v>1.3969448363553991E-2</v>
      </c>
      <c r="C614" s="8">
        <v>6.4869803563269018E-3</v>
      </c>
      <c r="D614" s="8">
        <v>-1.3948263488001942E-2</v>
      </c>
      <c r="E614" s="8">
        <v>-1.7126877179138585E-4</v>
      </c>
      <c r="F614" s="8">
        <v>1.5788535486006745E-2</v>
      </c>
      <c r="G614" s="12">
        <v>2.5790184162107965E-3</v>
      </c>
    </row>
    <row r="615" spans="1:7" ht="15.6" x14ac:dyDescent="0.3">
      <c r="A615" s="7">
        <v>44734</v>
      </c>
      <c r="B615" s="8">
        <v>-3.5816741964853835E-3</v>
      </c>
      <c r="C615" s="8">
        <v>-2.6688453159041375E-2</v>
      </c>
      <c r="D615" s="8">
        <v>-3.7974683544303796E-3</v>
      </c>
      <c r="E615" s="8">
        <v>4.1024983345023342E-3</v>
      </c>
      <c r="F615" s="8">
        <v>4.2618265687286198E-4</v>
      </c>
      <c r="G615" s="12">
        <v>1.058372357354012E-2</v>
      </c>
    </row>
    <row r="616" spans="1:7" ht="15.6" x14ac:dyDescent="0.3">
      <c r="A616" s="7">
        <v>44735</v>
      </c>
      <c r="B616" s="8">
        <v>-1.2843831082071297E-3</v>
      </c>
      <c r="C616" s="8">
        <v>7.2747621712367198E-3</v>
      </c>
      <c r="D616" s="8">
        <v>1.6518424396442185E-2</v>
      </c>
      <c r="E616" s="8">
        <v>-1.2665713732667143E-2</v>
      </c>
      <c r="F616" s="8">
        <v>2.054828847792295E-3</v>
      </c>
      <c r="G616" s="12">
        <v>-3.7450812834935719E-3</v>
      </c>
    </row>
    <row r="617" spans="1:7" ht="15.6" x14ac:dyDescent="0.3">
      <c r="A617" s="7">
        <v>44736</v>
      </c>
      <c r="B617" s="8">
        <v>-3.7717935439323169E-2</v>
      </c>
      <c r="C617" s="8">
        <v>-6.6481481481481544E-2</v>
      </c>
      <c r="D617" s="8">
        <v>7.4999999999999997E-3</v>
      </c>
      <c r="E617" s="8">
        <v>-2.1518234658676184E-2</v>
      </c>
      <c r="F617" s="8">
        <v>-1.1328398519555799E-2</v>
      </c>
      <c r="G617" s="12">
        <v>-1.2825185222888898E-2</v>
      </c>
    </row>
    <row r="618" spans="1:7" ht="15.6" x14ac:dyDescent="0.3">
      <c r="A618" s="7">
        <v>44739</v>
      </c>
      <c r="B618" s="8">
        <v>3.3886447214996833E-2</v>
      </c>
      <c r="C618" s="8">
        <v>1.1902400317397794E-3</v>
      </c>
      <c r="D618" s="8">
        <v>-3.7220843672456576E-3</v>
      </c>
      <c r="E618" s="8">
        <v>2.260312612807738E-2</v>
      </c>
      <c r="F618" s="8">
        <v>1.0421145820159364E-2</v>
      </c>
      <c r="G618" s="12">
        <v>-4.9794317013249975E-3</v>
      </c>
    </row>
    <row r="619" spans="1:7" ht="15.6" x14ac:dyDescent="0.3">
      <c r="A619" s="7">
        <v>44740</v>
      </c>
      <c r="B619" s="8">
        <v>6.3937953291458953E-3</v>
      </c>
      <c r="C619" s="8">
        <v>6.9348127600555066E-3</v>
      </c>
      <c r="D619" s="8">
        <v>4.1427978414281747E-3</v>
      </c>
      <c r="E619" s="8">
        <v>2.7649110521922593E-2</v>
      </c>
      <c r="F619" s="8">
        <v>1.326757954289365E-3</v>
      </c>
      <c r="G619" s="12">
        <v>-7.8656160050355976E-3</v>
      </c>
    </row>
    <row r="620" spans="1:7" ht="15.6" x14ac:dyDescent="0.3">
      <c r="A620" s="7">
        <v>44741</v>
      </c>
      <c r="B620" s="8">
        <v>-6.9221154260591987E-3</v>
      </c>
      <c r="C620" s="8">
        <v>3.5419126328217181E-3</v>
      </c>
      <c r="D620" s="8">
        <v>1.350431449067306E-4</v>
      </c>
      <c r="E620" s="8">
        <v>-3.1719532554257093E-2</v>
      </c>
      <c r="F620" s="8">
        <v>-1.4749999999999375E-3</v>
      </c>
      <c r="G620" s="12">
        <v>-1.4050268485657547E-2</v>
      </c>
    </row>
    <row r="621" spans="1:7" ht="15.6" x14ac:dyDescent="0.3">
      <c r="A621" s="7">
        <v>44742</v>
      </c>
      <c r="B621" s="8">
        <v>-6.6057880939566155E-3</v>
      </c>
      <c r="C621" s="8">
        <v>-1.9607843137254902E-2</v>
      </c>
      <c r="D621" s="8">
        <v>4.3951986243991794E-3</v>
      </c>
      <c r="E621" s="8">
        <v>1.0919540229885005E-2</v>
      </c>
      <c r="F621" s="8">
        <v>-1.3770311209033608E-3</v>
      </c>
      <c r="G621" s="12">
        <v>-9.6815138918032798E-3</v>
      </c>
    </row>
    <row r="622" spans="1:7" ht="15.6" x14ac:dyDescent="0.3">
      <c r="A622" s="7">
        <v>44743</v>
      </c>
      <c r="B622" s="8">
        <v>9.3235815835232515E-3</v>
      </c>
      <c r="C622" s="8">
        <v>0.02</v>
      </c>
      <c r="D622" s="8">
        <v>-1.458655129116096E-3</v>
      </c>
      <c r="E622" s="8">
        <v>-1.4070494599204094E-2</v>
      </c>
      <c r="F622" s="8">
        <v>2.0057162914301779E-4</v>
      </c>
      <c r="G622" s="12">
        <v>-7.3105572367494834E-3</v>
      </c>
    </row>
    <row r="623" spans="1:7" ht="15.6" x14ac:dyDescent="0.3">
      <c r="A623" s="7">
        <v>44746</v>
      </c>
      <c r="B623" s="8">
        <v>-1.2960141288915077E-2</v>
      </c>
      <c r="C623" s="8">
        <v>-1.7156862745098041E-2</v>
      </c>
      <c r="D623" s="8">
        <v>1.4607859119791448E-3</v>
      </c>
      <c r="E623" s="8">
        <v>3.3155542741819758E-3</v>
      </c>
      <c r="F623" s="8">
        <v>-8.5977841279390559E-3</v>
      </c>
      <c r="G623" s="12">
        <v>-8.6840951541090044E-3</v>
      </c>
    </row>
    <row r="624" spans="1:7" ht="15.6" x14ac:dyDescent="0.3">
      <c r="A624" s="7">
        <v>44747</v>
      </c>
      <c r="B624" s="8">
        <v>1.3595179412512828E-2</v>
      </c>
      <c r="C624" s="8">
        <v>-1.2468827930174564E-2</v>
      </c>
      <c r="D624" s="8">
        <v>-7.2932756455811813E-4</v>
      </c>
      <c r="E624" s="8">
        <v>-2.4137931034482758E-2</v>
      </c>
      <c r="F624" s="8">
        <v>-3.2110439685468935E-3</v>
      </c>
      <c r="G624" s="12">
        <v>-9.1444223096897436E-3</v>
      </c>
    </row>
    <row r="625" spans="1:7" ht="15.6" x14ac:dyDescent="0.3">
      <c r="A625" s="7">
        <v>44748</v>
      </c>
      <c r="B625" s="8">
        <v>-4.8545789669524322E-3</v>
      </c>
      <c r="C625" s="8">
        <v>1.0101010101010102E-2</v>
      </c>
      <c r="D625" s="8">
        <v>4.571958158361554E-3</v>
      </c>
      <c r="E625" s="8">
        <v>1.9434628975265017E-2</v>
      </c>
      <c r="F625" s="8">
        <v>-1.0754870129870153E-2</v>
      </c>
      <c r="G625" s="12">
        <v>-6.9289014203343588E-3</v>
      </c>
    </row>
    <row r="626" spans="1:7" ht="15.6" x14ac:dyDescent="0.3">
      <c r="A626" s="7">
        <v>44749</v>
      </c>
      <c r="B626" s="8">
        <v>2.6956521739129645E-3</v>
      </c>
      <c r="C626" s="8">
        <v>1.3799999999999955E-2</v>
      </c>
      <c r="D626" s="8">
        <v>1.8202172569289719E-3</v>
      </c>
      <c r="E626" s="8">
        <v>1.3864818024263431E-2</v>
      </c>
      <c r="F626" s="8">
        <v>1.5384615384615385E-2</v>
      </c>
      <c r="G626" s="12">
        <v>8.7699690097243869E-3</v>
      </c>
    </row>
    <row r="627" spans="1:7" ht="15.6" x14ac:dyDescent="0.3">
      <c r="A627" s="7">
        <v>44755</v>
      </c>
      <c r="B627" s="8">
        <v>-4.3187928193565333E-3</v>
      </c>
      <c r="C627" s="8">
        <v>6.1156046557506866E-3</v>
      </c>
      <c r="D627" s="8">
        <v>6.5436347143798751E-3</v>
      </c>
      <c r="E627" s="8">
        <v>6.9444444444444441E-3</v>
      </c>
      <c r="F627" s="8">
        <v>-7.575757575757576E-3</v>
      </c>
      <c r="G627" s="12">
        <v>-4.6357410927041279E-3</v>
      </c>
    </row>
    <row r="628" spans="1:7" ht="15.6" x14ac:dyDescent="0.3">
      <c r="A628" s="7">
        <v>44756</v>
      </c>
      <c r="B628" s="8">
        <v>1.5677803713899088E-3</v>
      </c>
      <c r="C628" s="8">
        <v>3.4509803921568591E-2</v>
      </c>
      <c r="D628" s="8">
        <v>-4.8786437370411028E-3</v>
      </c>
      <c r="E628" s="8">
        <v>1.8567639257294429E-2</v>
      </c>
      <c r="F628" s="8">
        <v>-5.9372349448684842E-3</v>
      </c>
      <c r="G628" s="12">
        <v>-4.2292116699103791E-5</v>
      </c>
    </row>
    <row r="629" spans="1:7" ht="15.6" x14ac:dyDescent="0.3">
      <c r="A629" s="7">
        <v>44757</v>
      </c>
      <c r="B629" s="8">
        <v>-4.695978850702341E-4</v>
      </c>
      <c r="C629" s="8">
        <v>-6.8233510235026426E-3</v>
      </c>
      <c r="D629" s="8">
        <v>-1.0213669975896204E-3</v>
      </c>
      <c r="E629" s="8">
        <v>-9.5833333333333326E-3</v>
      </c>
      <c r="F629" s="8">
        <v>-5.4394197952218424E-3</v>
      </c>
      <c r="G629" s="12">
        <v>-7.47603199787254E-3</v>
      </c>
    </row>
    <row r="630" spans="1:7" ht="15.6" x14ac:dyDescent="0.3">
      <c r="A630" s="7">
        <v>44760</v>
      </c>
      <c r="B630" s="8">
        <v>5.3072091040378278E-4</v>
      </c>
      <c r="C630" s="8">
        <v>-3.0343511450381611E-2</v>
      </c>
      <c r="D630" s="8">
        <v>-6.9523965319809779E-3</v>
      </c>
      <c r="E630" s="8">
        <v>5.3288458841677698E-3</v>
      </c>
      <c r="F630" s="8">
        <v>-1.4262734584450451E-2</v>
      </c>
      <c r="G630" s="12">
        <v>8.1117201299472311E-3</v>
      </c>
    </row>
    <row r="631" spans="1:7" ht="15.6" x14ac:dyDescent="0.3">
      <c r="A631" s="7">
        <v>44761</v>
      </c>
      <c r="B631" s="8">
        <v>-1.5278393725162771E-2</v>
      </c>
      <c r="C631" s="8">
        <v>-1.3383192284983265E-2</v>
      </c>
      <c r="D631" s="8">
        <v>6.699063778381786E-3</v>
      </c>
      <c r="E631" s="8">
        <v>9.7642627981582315E-4</v>
      </c>
      <c r="F631" s="8">
        <v>1.1749347258485639E-2</v>
      </c>
      <c r="G631" s="12">
        <v>2.5407584113436112E-2</v>
      </c>
    </row>
    <row r="632" spans="1:7" ht="15.6" x14ac:dyDescent="0.3">
      <c r="A632" s="7">
        <v>44762</v>
      </c>
      <c r="B632" s="8">
        <v>-1.052612988113957E-2</v>
      </c>
      <c r="C632" s="8">
        <v>3.9896269698775223E-4</v>
      </c>
      <c r="D632" s="8">
        <v>6.3544876864756114E-3</v>
      </c>
      <c r="E632" s="8">
        <v>-4.6729840208100904E-3</v>
      </c>
      <c r="F632" s="8">
        <v>-2.7870967741935072E-3</v>
      </c>
      <c r="G632" s="12">
        <v>2.0348899881040085E-2</v>
      </c>
    </row>
    <row r="633" spans="1:7" ht="15.6" x14ac:dyDescent="0.3">
      <c r="A633" s="7">
        <v>44763</v>
      </c>
      <c r="B633" s="8">
        <v>-5.1494868362338079E-3</v>
      </c>
      <c r="C633" s="8">
        <v>-3.9680957128614198E-2</v>
      </c>
      <c r="D633" s="8">
        <v>-2.1047877145439621E-3</v>
      </c>
      <c r="E633" s="8">
        <v>-8.4097930686877712E-3</v>
      </c>
      <c r="F633" s="8">
        <v>-1.6614046891982856E-2</v>
      </c>
      <c r="G633" s="12">
        <v>2.4798562713273194E-2</v>
      </c>
    </row>
    <row r="634" spans="1:7" ht="15.6" x14ac:dyDescent="0.3">
      <c r="A634" s="7">
        <v>44764</v>
      </c>
      <c r="B634" s="8">
        <v>9.4103504884590974E-3</v>
      </c>
      <c r="C634" s="8">
        <v>-1.2666112956810621E-2</v>
      </c>
      <c r="D634" s="8">
        <v>2.1092271900206997E-3</v>
      </c>
      <c r="E634" s="8">
        <v>8.2562721990034373E-3</v>
      </c>
      <c r="F634" s="8">
        <v>-2.1052631578943179E-4</v>
      </c>
      <c r="G634" s="12">
        <v>1.5795425583784495E-2</v>
      </c>
    </row>
    <row r="635" spans="1:7" ht="15.6" x14ac:dyDescent="0.3">
      <c r="A635" s="7">
        <v>44767</v>
      </c>
      <c r="B635" s="8">
        <v>-5.4567106876878295E-3</v>
      </c>
      <c r="C635" s="8">
        <v>7.150368033648863E-3</v>
      </c>
      <c r="D635" s="8">
        <v>-1.052393857271981E-3</v>
      </c>
      <c r="E635" s="8">
        <v>-2.6070570755513133E-3</v>
      </c>
      <c r="F635" s="8">
        <v>2.105706464518427E-4</v>
      </c>
      <c r="G635" s="12">
        <v>-1.8330910180258753E-3</v>
      </c>
    </row>
    <row r="636" spans="1:7" ht="15.6" x14ac:dyDescent="0.3">
      <c r="A636" s="7">
        <v>44768</v>
      </c>
      <c r="B636" s="8">
        <v>-3.4439003467133689E-2</v>
      </c>
      <c r="C636" s="8">
        <v>1.1067028607224914E-2</v>
      </c>
      <c r="D636" s="8">
        <v>7.0233503792746423E-4</v>
      </c>
      <c r="E636" s="8">
        <v>1.0600353027889838E-2</v>
      </c>
      <c r="F636" s="8">
        <v>2.8947368421056223E-4</v>
      </c>
      <c r="G636" s="12">
        <v>1.0367683575790201E-2</v>
      </c>
    </row>
    <row r="637" spans="1:7" ht="15.6" x14ac:dyDescent="0.3">
      <c r="A637" s="7">
        <v>44769</v>
      </c>
      <c r="B637" s="8">
        <v>-5.0382216299257827E-2</v>
      </c>
      <c r="C637" s="8">
        <v>-8.0545229244114117E-3</v>
      </c>
      <c r="D637" s="8">
        <v>-1.1697368493699184E-4</v>
      </c>
      <c r="E637" s="8">
        <v>-1.8027285170544839E-2</v>
      </c>
      <c r="F637" s="8">
        <v>-1.0418036884059973E-2</v>
      </c>
      <c r="G637" s="12">
        <v>1.4126717054611894E-2</v>
      </c>
    </row>
    <row r="638" spans="1:7" ht="15.6" x14ac:dyDescent="0.3">
      <c r="A638" s="7">
        <v>44770</v>
      </c>
      <c r="B638" s="8">
        <v>-7.27804307572361E-2</v>
      </c>
      <c r="C638" s="8">
        <v>6.0378929835519287E-3</v>
      </c>
      <c r="D638" s="8">
        <v>4.6794947752341111E-4</v>
      </c>
      <c r="E638" s="8">
        <v>2.8756649688738031E-2</v>
      </c>
      <c r="F638" s="8">
        <v>1.0261863618237442E-2</v>
      </c>
      <c r="G638" s="12">
        <v>3.5633403124909306E-2</v>
      </c>
    </row>
    <row r="639" spans="1:7" ht="15.6" x14ac:dyDescent="0.3">
      <c r="A639" s="7">
        <v>44771</v>
      </c>
      <c r="B639" s="8">
        <v>4.5384793256395772E-2</v>
      </c>
      <c r="C639" s="8">
        <v>-1.365894039735107E-2</v>
      </c>
      <c r="D639" s="8">
        <v>-1.9766887483690537E-3</v>
      </c>
      <c r="E639" s="8">
        <v>-1.497678804145841E-4</v>
      </c>
      <c r="F639" s="8">
        <v>2.6236151680219016E-2</v>
      </c>
      <c r="G639" s="12">
        <v>2.7107223820330862E-2</v>
      </c>
    </row>
    <row r="640" spans="1:7" ht="15.6" x14ac:dyDescent="0.3">
      <c r="A640" s="7">
        <v>44774</v>
      </c>
      <c r="B640" s="8">
        <v>2.9459079026744373E-2</v>
      </c>
      <c r="C640" s="8">
        <v>0</v>
      </c>
      <c r="D640" s="8">
        <v>-1.5126382132703509E-2</v>
      </c>
      <c r="E640" s="8">
        <v>3.8216062005762441E-2</v>
      </c>
      <c r="F640" s="8">
        <v>-3.7950664136622856E-3</v>
      </c>
      <c r="G640" s="12">
        <v>-0.13520049883683019</v>
      </c>
    </row>
    <row r="641" spans="1:7" ht="15.6" x14ac:dyDescent="0.3">
      <c r="A641" s="7">
        <v>44775</v>
      </c>
      <c r="B641" s="8">
        <v>1.670084969235279E-2</v>
      </c>
      <c r="C641" s="8">
        <v>1.7624842635333687E-2</v>
      </c>
      <c r="D641" s="8">
        <v>2.7171215880893274E-2</v>
      </c>
      <c r="E641" s="8">
        <v>-4.6979332273449921E-2</v>
      </c>
      <c r="F641" s="8">
        <v>1.4157014157014158E-2</v>
      </c>
      <c r="G641" s="12">
        <v>0.15784203694156029</v>
      </c>
    </row>
    <row r="642" spans="1:7" ht="15.6" x14ac:dyDescent="0.3">
      <c r="A642" s="7">
        <v>44776</v>
      </c>
      <c r="B642" s="8">
        <v>1.6993275696445778E-2</v>
      </c>
      <c r="C642" s="8">
        <v>2.6804123711340149E-2</v>
      </c>
      <c r="D642" s="8">
        <v>-9.2764826669887064E-3</v>
      </c>
      <c r="E642" s="8">
        <v>2.9276837100675621E-2</v>
      </c>
      <c r="F642" s="8">
        <v>-1.0126903553299515E-2</v>
      </c>
      <c r="G642" s="12">
        <v>-1.0717664644657706E-2</v>
      </c>
    </row>
    <row r="643" spans="1:7" ht="15.6" x14ac:dyDescent="0.3">
      <c r="A643" s="7">
        <v>44777</v>
      </c>
      <c r="B643" s="8">
        <v>1.6218156400834849E-2</v>
      </c>
      <c r="C643" s="8">
        <v>4.8795180722891567E-2</v>
      </c>
      <c r="D643" s="8">
        <v>8.2416912535661045E-3</v>
      </c>
      <c r="E643" s="8">
        <v>-3.2576985413290704E-3</v>
      </c>
      <c r="F643" s="8">
        <v>2.5512166354708824E-2</v>
      </c>
      <c r="G643" s="12">
        <v>-2.4915812344108803E-2</v>
      </c>
    </row>
    <row r="644" spans="1:7" ht="15.6" x14ac:dyDescent="0.3">
      <c r="A644" s="7">
        <v>44778</v>
      </c>
      <c r="B644" s="8">
        <v>3.8016098748909206E-3</v>
      </c>
      <c r="C644" s="8">
        <v>1.5508328546812221E-2</v>
      </c>
      <c r="D644" s="8">
        <v>-8.4403492224721498E-3</v>
      </c>
      <c r="E644" s="8">
        <v>5.7074098765834188E-3</v>
      </c>
      <c r="F644" s="8">
        <v>0</v>
      </c>
      <c r="G644" s="12">
        <v>-2.1742663747324996E-2</v>
      </c>
    </row>
    <row r="645" spans="1:7" ht="15.6" x14ac:dyDescent="0.3">
      <c r="A645" s="7">
        <v>44783</v>
      </c>
      <c r="B645" s="8">
        <v>-9.0281957498032309E-3</v>
      </c>
      <c r="C645" s="8">
        <v>-2.6395173453997089E-3</v>
      </c>
      <c r="D645" s="8">
        <v>6.6991869918700646E-3</v>
      </c>
      <c r="E645" s="8">
        <v>-2.1018593371059015E-2</v>
      </c>
      <c r="F645" s="8">
        <v>-9.0009000900079217E-4</v>
      </c>
      <c r="G645" s="12">
        <v>6.513173023730898E-3</v>
      </c>
    </row>
    <row r="646" spans="1:7" ht="15.6" x14ac:dyDescent="0.3">
      <c r="A646" s="7">
        <v>44784</v>
      </c>
      <c r="B646" s="8">
        <v>-1.5118669407587425E-2</v>
      </c>
      <c r="C646" s="8">
        <v>0</v>
      </c>
      <c r="D646" s="8">
        <v>2.1260014213722645E-3</v>
      </c>
      <c r="E646" s="8">
        <v>7.4318744838976049E-3</v>
      </c>
      <c r="F646" s="8">
        <v>-1.5265265265265607E-3</v>
      </c>
      <c r="G646" s="12">
        <v>-1.6634673977949318E-2</v>
      </c>
    </row>
    <row r="647" spans="1:7" ht="15.6" x14ac:dyDescent="0.3">
      <c r="A647" s="7">
        <v>44785</v>
      </c>
      <c r="B647" s="8">
        <v>9.2692738278210875E-3</v>
      </c>
      <c r="C647" s="8">
        <v>1.2665406427221205E-2</v>
      </c>
      <c r="D647" s="8">
        <v>2.7218751322152976E-3</v>
      </c>
      <c r="E647" s="8">
        <v>-3.2786885245901641E-2</v>
      </c>
      <c r="F647" s="8">
        <v>1.0301010050377236E-2</v>
      </c>
      <c r="G647" s="12">
        <v>-2.757632738201054E-3</v>
      </c>
    </row>
    <row r="648" spans="1:7" ht="15.6" x14ac:dyDescent="0.3">
      <c r="A648" s="7">
        <v>44788</v>
      </c>
      <c r="B648" s="8">
        <v>-1.4767952321416856E-2</v>
      </c>
      <c r="C648" s="8">
        <v>1.866716445771516E-4</v>
      </c>
      <c r="D648" s="8">
        <v>5.4249547920433997E-3</v>
      </c>
      <c r="E648" s="8">
        <v>4.2372881355932202E-2</v>
      </c>
      <c r="F648" s="8">
        <v>3.6913917142148339E-2</v>
      </c>
      <c r="G648" s="12">
        <v>-2.8531650692016998E-2</v>
      </c>
    </row>
    <row r="649" spans="1:7" ht="15.6" x14ac:dyDescent="0.3">
      <c r="A649" s="7">
        <v>44789</v>
      </c>
      <c r="B649" s="8">
        <v>-6.9364933974505596E-3</v>
      </c>
      <c r="C649" s="8">
        <v>5.1511758118701102E-2</v>
      </c>
      <c r="D649" s="8">
        <v>0</v>
      </c>
      <c r="E649" s="8">
        <v>-2.1680216802167973E-2</v>
      </c>
      <c r="F649" s="8">
        <v>-2.6556294559548629E-3</v>
      </c>
      <c r="G649" s="12">
        <v>-1.0850450748242384E-2</v>
      </c>
    </row>
    <row r="650" spans="1:7" ht="15.6" x14ac:dyDescent="0.3">
      <c r="A650" s="7">
        <v>44790</v>
      </c>
      <c r="B650" s="8">
        <v>-2.3385632344039661E-2</v>
      </c>
      <c r="C650" s="8">
        <v>0</v>
      </c>
      <c r="D650" s="8">
        <v>-1.6786570743405275E-2</v>
      </c>
      <c r="E650" s="8">
        <v>-2.7700831024931251E-3</v>
      </c>
      <c r="F650" s="8">
        <v>-3.4303260009115716E-3</v>
      </c>
      <c r="G650" s="12">
        <v>-8.9004712924717518E-3</v>
      </c>
    </row>
    <row r="651" spans="1:7" ht="15.6" x14ac:dyDescent="0.3">
      <c r="A651" s="7">
        <v>44791</v>
      </c>
      <c r="B651" s="8">
        <v>-1.5898157348470769E-2</v>
      </c>
      <c r="C651" s="8">
        <v>-1.4731984380546523E-2</v>
      </c>
      <c r="D651" s="8">
        <v>0</v>
      </c>
      <c r="E651" s="8">
        <v>-1.180555555555505E-3</v>
      </c>
      <c r="F651" s="8">
        <v>-7.8952435971499438E-3</v>
      </c>
      <c r="G651" s="12">
        <v>-3.1404558019733943E-3</v>
      </c>
    </row>
    <row r="652" spans="1:7" ht="15.6" x14ac:dyDescent="0.3">
      <c r="A652" s="7">
        <v>44792</v>
      </c>
      <c r="B652" s="8">
        <v>1.3895692335376126E-2</v>
      </c>
      <c r="C652" s="8">
        <v>-1.8014772113154781E-4</v>
      </c>
      <c r="D652" s="8">
        <v>0</v>
      </c>
      <c r="E652" s="8">
        <v>1.1819509142737448E-3</v>
      </c>
      <c r="F652" s="8">
        <v>1.2956133540372609E-2</v>
      </c>
      <c r="G652" s="12">
        <v>1.7465040328533542E-3</v>
      </c>
    </row>
    <row r="653" spans="1:7" ht="15.6" x14ac:dyDescent="0.3">
      <c r="A653" s="7">
        <v>44795</v>
      </c>
      <c r="B653" s="8">
        <v>2.1967837035722356E-2</v>
      </c>
      <c r="C653" s="8">
        <v>-2.954954954954956E-2</v>
      </c>
      <c r="D653" s="8">
        <v>1.2195121951219512E-3</v>
      </c>
      <c r="E653" s="8">
        <v>-7.4999999999999997E-3</v>
      </c>
      <c r="F653" s="8">
        <v>-4.071856287425531E-4</v>
      </c>
      <c r="G653" s="12">
        <v>-8.9465270486299622E-3</v>
      </c>
    </row>
    <row r="654" spans="1:7" ht="15.6" x14ac:dyDescent="0.3">
      <c r="A654" s="7">
        <v>44796</v>
      </c>
      <c r="B654" s="8">
        <v>1.0304006792154352E-2</v>
      </c>
      <c r="C654" s="8">
        <v>-7.0553286297809614E-3</v>
      </c>
      <c r="D654" s="8">
        <v>-6.4961429151441791E-3</v>
      </c>
      <c r="E654" s="8">
        <v>4.0638119227539883E-2</v>
      </c>
      <c r="F654" s="8">
        <v>-1.0016054441329421E-2</v>
      </c>
      <c r="G654" s="12">
        <v>7.6257132588532913E-3</v>
      </c>
    </row>
    <row r="655" spans="1:7" ht="15.6" x14ac:dyDescent="0.3">
      <c r="A655" s="7">
        <v>44797</v>
      </c>
      <c r="B655" s="8">
        <v>1.0409007133511446E-3</v>
      </c>
      <c r="C655" s="8">
        <v>-2.7673896783844371E-2</v>
      </c>
      <c r="D655" s="8">
        <v>-1.1851246424192843E-2</v>
      </c>
      <c r="E655" s="8">
        <v>-2.049378731644344E-2</v>
      </c>
      <c r="F655" s="8">
        <v>-8.181048045504043E-3</v>
      </c>
      <c r="G655" s="12">
        <v>1.2003576071825664E-2</v>
      </c>
    </row>
    <row r="656" spans="1:7" ht="15.6" x14ac:dyDescent="0.3">
      <c r="A656" s="7">
        <v>44798</v>
      </c>
      <c r="B656" s="8">
        <v>-7.4122832121801671E-3</v>
      </c>
      <c r="C656" s="8">
        <v>-2.3653846153846095E-2</v>
      </c>
      <c r="D656" s="8">
        <v>1.1683209263854378E-2</v>
      </c>
      <c r="E656" s="8">
        <v>-5.0650741350905916E-3</v>
      </c>
      <c r="F656" s="8">
        <v>-4.3194963028039676E-3</v>
      </c>
      <c r="G656" s="12">
        <v>5.2005966571943381E-3</v>
      </c>
    </row>
    <row r="657" spans="1:7" ht="15.6" x14ac:dyDescent="0.3">
      <c r="A657" s="7">
        <v>44799</v>
      </c>
      <c r="B657" s="8">
        <v>-1.3608972695556979E-2</v>
      </c>
      <c r="C657" s="8">
        <v>2.9545006893834662E-3</v>
      </c>
      <c r="D657" s="8">
        <v>5.6208482370976448E-3</v>
      </c>
      <c r="E657" s="8">
        <v>1.0058359847365261E-2</v>
      </c>
      <c r="F657" s="8">
        <v>-3.093137254901962E-2</v>
      </c>
      <c r="G657" s="12">
        <v>-1.8102729130411786E-3</v>
      </c>
    </row>
    <row r="658" spans="1:7" ht="15.6" x14ac:dyDescent="0.3">
      <c r="A658" s="7">
        <v>44802</v>
      </c>
      <c r="B658" s="8">
        <v>-6.0799158165501313E-3</v>
      </c>
      <c r="C658" s="8">
        <v>0</v>
      </c>
      <c r="D658" s="8">
        <v>0</v>
      </c>
      <c r="E658" s="8">
        <v>-5.0816393442622877E-2</v>
      </c>
      <c r="F658" s="8">
        <v>1.1684961303050242E-2</v>
      </c>
      <c r="G658" s="12">
        <v>3.8470891568091574E-3</v>
      </c>
    </row>
    <row r="659" spans="1:7" ht="15.6" x14ac:dyDescent="0.3">
      <c r="A659" s="7">
        <v>44803</v>
      </c>
      <c r="B659" s="8">
        <v>-2.8095560195669091E-2</v>
      </c>
      <c r="C659" s="8">
        <v>2.1798900235663773E-2</v>
      </c>
      <c r="D659" s="8">
        <v>-2.4390243902439024E-3</v>
      </c>
      <c r="E659" s="8">
        <v>1.7219284216633698E-3</v>
      </c>
      <c r="F659" s="8">
        <v>0</v>
      </c>
      <c r="G659" s="12">
        <v>7.2469604369754974E-4</v>
      </c>
    </row>
    <row r="660" spans="1:7" ht="15.6" x14ac:dyDescent="0.3">
      <c r="A660" s="7">
        <v>44804</v>
      </c>
      <c r="B660" s="8">
        <v>-1.1710357766054991E-2</v>
      </c>
      <c r="C660" s="8">
        <v>3.6517393811262705E-2</v>
      </c>
      <c r="D660" s="8">
        <v>6.2510187449062882E-3</v>
      </c>
      <c r="E660" s="8">
        <v>0</v>
      </c>
      <c r="F660" s="8">
        <v>6.075000000000017E-3</v>
      </c>
      <c r="G660" s="12">
        <v>-1.4775827706502809E-2</v>
      </c>
    </row>
    <row r="661" spans="1:7" ht="15.6" x14ac:dyDescent="0.3">
      <c r="A661" s="7">
        <v>44805</v>
      </c>
      <c r="B661" s="8">
        <v>4.0823824784141704E-4</v>
      </c>
      <c r="C661" s="8">
        <v>2.9111811607639537E-2</v>
      </c>
      <c r="D661" s="8">
        <v>2.976503843131952E-3</v>
      </c>
      <c r="E661" s="8">
        <v>-1.2239676275303885E-2</v>
      </c>
      <c r="F661" s="8">
        <v>5.9637700966627171E-3</v>
      </c>
      <c r="G661" s="12">
        <v>-1.621807863157208E-2</v>
      </c>
    </row>
    <row r="662" spans="1:7" ht="15.6" x14ac:dyDescent="0.3">
      <c r="A662" s="7">
        <v>44806</v>
      </c>
      <c r="B662" s="8">
        <v>-4.0807165738303642E-3</v>
      </c>
      <c r="C662" s="8">
        <v>-2.5045045045045056E-2</v>
      </c>
      <c r="D662" s="8">
        <v>6.9972422870850258E-3</v>
      </c>
      <c r="E662" s="8">
        <v>6.2820736603246257E-3</v>
      </c>
      <c r="F662" s="8">
        <v>-2.6183830249734514E-3</v>
      </c>
      <c r="G662" s="12">
        <v>5.0103860674011493E-3</v>
      </c>
    </row>
    <row r="663" spans="1:7" ht="15.6" x14ac:dyDescent="0.3">
      <c r="A663" s="7">
        <v>44809</v>
      </c>
      <c r="B663" s="8">
        <v>7.990002253590099E-4</v>
      </c>
      <c r="C663" s="8">
        <v>-1.0718905932359976E-2</v>
      </c>
      <c r="D663" s="8">
        <v>-1.8524310149879439E-3</v>
      </c>
      <c r="E663" s="8">
        <v>-2.3694750554642359E-3</v>
      </c>
      <c r="F663" s="8">
        <v>-6.2597518389184157E-3</v>
      </c>
      <c r="G663" s="12">
        <v>4.4872384950591275E-3</v>
      </c>
    </row>
    <row r="664" spans="1:7" ht="15.6" x14ac:dyDescent="0.3">
      <c r="A664" s="7">
        <v>44810</v>
      </c>
      <c r="B664" s="8">
        <v>2.0470829068577278E-3</v>
      </c>
      <c r="C664" s="8">
        <v>-2.8582103493368226E-2</v>
      </c>
      <c r="D664" s="8">
        <v>9.2793444203434028E-4</v>
      </c>
      <c r="E664" s="8">
        <v>1.3475144010169666E-3</v>
      </c>
      <c r="F664" s="8">
        <v>-2.1744954734353636E-3</v>
      </c>
      <c r="G664" s="12">
        <v>-4.483000958150552E-3</v>
      </c>
    </row>
    <row r="665" spans="1:7" ht="15.6" x14ac:dyDescent="0.3">
      <c r="A665" s="7">
        <v>44811</v>
      </c>
      <c r="B665" s="8">
        <v>-5.9959141981613942E-3</v>
      </c>
      <c r="C665" s="8">
        <v>-1.2115384615384665E-2</v>
      </c>
      <c r="D665" s="8">
        <v>-4.6353708898720707E-4</v>
      </c>
      <c r="E665" s="8">
        <v>1.5974773748586108E-4</v>
      </c>
      <c r="F665" s="8">
        <v>-1.0914903714064502E-2</v>
      </c>
      <c r="G665" s="12">
        <v>2.304849881358062E-2</v>
      </c>
    </row>
    <row r="666" spans="1:7" ht="15.6" x14ac:dyDescent="0.3">
      <c r="A666" s="7">
        <v>44812</v>
      </c>
      <c r="B666" s="8">
        <v>4.9325372766228096E-3</v>
      </c>
      <c r="C666" s="8">
        <v>3.6402569593147839E-2</v>
      </c>
      <c r="D666" s="8">
        <v>-1.4984611863620963E-2</v>
      </c>
      <c r="E666" s="8">
        <v>0</v>
      </c>
      <c r="F666" s="8">
        <v>4.6527777777777089E-3</v>
      </c>
      <c r="G666" s="12">
        <v>2.2949038323491302E-4</v>
      </c>
    </row>
    <row r="667" spans="1:7" ht="15.6" x14ac:dyDescent="0.3">
      <c r="A667" s="7">
        <v>44813</v>
      </c>
      <c r="B667" s="8">
        <v>-5.0412606219258542E-3</v>
      </c>
      <c r="C667" s="8">
        <v>-1.1081893313298336E-2</v>
      </c>
      <c r="D667" s="8">
        <v>-9.3763948419125671E-3</v>
      </c>
      <c r="E667" s="8">
        <v>0</v>
      </c>
      <c r="F667" s="8">
        <v>5.4230003079108625E-3</v>
      </c>
      <c r="G667" s="12">
        <v>4.800908180254684E-3</v>
      </c>
    </row>
    <row r="668" spans="1:7" ht="15.6" x14ac:dyDescent="0.3">
      <c r="A668" s="7">
        <v>44816</v>
      </c>
      <c r="B668" s="8">
        <v>2.6515930113052838E-3</v>
      </c>
      <c r="C668" s="8">
        <v>-1.0256410256410241E-2</v>
      </c>
      <c r="D668" s="8">
        <v>-2.1723230184766233E-2</v>
      </c>
      <c r="E668" s="8">
        <v>-2.6041666666666665E-3</v>
      </c>
      <c r="F668" s="8">
        <v>-1.2500000000000001E-2</v>
      </c>
      <c r="G668" s="12">
        <v>1.555492152575671E-2</v>
      </c>
    </row>
    <row r="669" spans="1:7" ht="15.6" x14ac:dyDescent="0.3">
      <c r="A669" s="7">
        <v>44817</v>
      </c>
      <c r="B669" s="8">
        <v>-5.4326656963046231E-4</v>
      </c>
      <c r="C669" s="8">
        <v>2.7825753214354307E-2</v>
      </c>
      <c r="D669" s="8">
        <v>9.363012315768169E-3</v>
      </c>
      <c r="E669" s="8">
        <v>2.6109660574412533E-3</v>
      </c>
      <c r="F669" s="8">
        <v>-3.7468354430380208E-3</v>
      </c>
      <c r="G669" s="12">
        <v>8.0875471600340976E-3</v>
      </c>
    </row>
    <row r="670" spans="1:7" ht="15.6" x14ac:dyDescent="0.3">
      <c r="A670" s="7">
        <v>44818</v>
      </c>
      <c r="B670" s="8">
        <v>-3.9382595764318939E-3</v>
      </c>
      <c r="C670" s="8">
        <v>3.3233756534727425E-2</v>
      </c>
      <c r="D670" s="8">
        <v>-2.4878109763720437E-2</v>
      </c>
      <c r="E670" s="8">
        <v>-1.0416666666666666E-2</v>
      </c>
      <c r="F670" s="8">
        <v>2.4064850579386125E-2</v>
      </c>
      <c r="G670" s="12">
        <v>-3.7443581118501369E-3</v>
      </c>
    </row>
    <row r="671" spans="1:7" ht="15.6" x14ac:dyDescent="0.3">
      <c r="A671" s="7">
        <v>44819</v>
      </c>
      <c r="B671" s="8">
        <v>5.2305886471514162E-3</v>
      </c>
      <c r="C671" s="8">
        <v>-4.0296349837369058E-2</v>
      </c>
      <c r="D671" s="8">
        <v>2.0512820512820513E-2</v>
      </c>
      <c r="E671" s="8">
        <v>-7.0175438596491229E-3</v>
      </c>
      <c r="F671" s="8">
        <v>-1.7618303183701885E-2</v>
      </c>
      <c r="G671" s="12">
        <v>-1.6353002614807959E-3</v>
      </c>
    </row>
    <row r="672" spans="1:7" ht="15.6" x14ac:dyDescent="0.3">
      <c r="A672" s="7">
        <v>44820</v>
      </c>
      <c r="B672" s="8">
        <v>-3.871800387180011E-3</v>
      </c>
      <c r="C672" s="8">
        <v>5.2720768216908522E-3</v>
      </c>
      <c r="D672" s="8">
        <v>-7.537688442211055E-3</v>
      </c>
      <c r="E672" s="8">
        <v>1.7667844522968198E-3</v>
      </c>
      <c r="F672" s="8">
        <v>7.8557174972846335E-3</v>
      </c>
      <c r="G672" s="12">
        <v>1.1075257229918459E-2</v>
      </c>
    </row>
    <row r="673" spans="1:7" ht="15.6" x14ac:dyDescent="0.3">
      <c r="A673" s="7">
        <v>44823</v>
      </c>
      <c r="B673" s="8">
        <v>6.1696023691275434E-4</v>
      </c>
      <c r="C673" s="8">
        <v>-4.7293500655553045E-3</v>
      </c>
      <c r="D673" s="8">
        <v>5.6329113924051205E-3</v>
      </c>
      <c r="E673" s="8">
        <v>-1.7636684303350969E-3</v>
      </c>
      <c r="F673" s="8">
        <v>2.5062656641604009E-3</v>
      </c>
      <c r="G673" s="12">
        <v>-6.8339584010035107E-2</v>
      </c>
    </row>
    <row r="674" spans="1:7" ht="15.6" x14ac:dyDescent="0.3">
      <c r="A674" s="7">
        <v>44824</v>
      </c>
      <c r="B674" s="8">
        <v>-9.2486974751055887E-3</v>
      </c>
      <c r="C674" s="8">
        <v>-2.1406727828746228E-2</v>
      </c>
      <c r="D674" s="8">
        <v>-5.6642960538743215E-4</v>
      </c>
      <c r="E674" s="8">
        <v>-1.7667844522968198E-3</v>
      </c>
      <c r="F674" s="8">
        <v>-5.5500000000000679E-3</v>
      </c>
      <c r="G674" s="12">
        <v>7.5368219793102417E-2</v>
      </c>
    </row>
    <row r="675" spans="1:7" ht="15.6" x14ac:dyDescent="0.3">
      <c r="A675" s="7">
        <v>44825</v>
      </c>
      <c r="B675" s="8">
        <v>1.4832332410201637E-3</v>
      </c>
      <c r="C675" s="8">
        <v>3.9423076923076866E-2</v>
      </c>
      <c r="D675" s="8">
        <v>4.7858942065490614E-3</v>
      </c>
      <c r="E675" s="8">
        <v>2.8761061946902654E-3</v>
      </c>
      <c r="F675" s="8">
        <v>-9.2513449645531456E-3</v>
      </c>
      <c r="G675" s="12">
        <v>5.6932128142388296E-3</v>
      </c>
    </row>
    <row r="676" spans="1:7" ht="15.6" x14ac:dyDescent="0.3">
      <c r="A676" s="7">
        <v>44826</v>
      </c>
      <c r="B676" s="8">
        <v>-1.3422540754396424E-2</v>
      </c>
      <c r="C676" s="8">
        <v>-5.1618871415356142E-2</v>
      </c>
      <c r="D676" s="8">
        <v>-2.2562045625469473E-3</v>
      </c>
      <c r="E676" s="8">
        <v>-2.8678579307302009E-3</v>
      </c>
      <c r="F676" s="8">
        <v>-1.167216442527283E-2</v>
      </c>
      <c r="G676" s="12">
        <v>7.7873301886415664E-4</v>
      </c>
    </row>
    <row r="677" spans="1:7" ht="15.6" x14ac:dyDescent="0.3">
      <c r="A677" s="7">
        <v>44827</v>
      </c>
      <c r="B677" s="8">
        <v>-1.0287849839383759E-3</v>
      </c>
      <c r="C677" s="8">
        <v>3.3164260632072124E-3</v>
      </c>
      <c r="D677" s="8">
        <v>-4.2713567839195695E-3</v>
      </c>
      <c r="E677" s="8">
        <v>9.7345132743362831E-3</v>
      </c>
      <c r="F677" s="8">
        <v>1.2836970474967907E-3</v>
      </c>
      <c r="G677" s="12">
        <v>-9.4647273753961526E-3</v>
      </c>
    </row>
    <row r="678" spans="1:7" ht="15.6" x14ac:dyDescent="0.3">
      <c r="A678" s="7">
        <v>44830</v>
      </c>
      <c r="B678" s="8">
        <v>8.575031525851165E-3</v>
      </c>
      <c r="C678" s="8">
        <v>2.5471514680147817E-2</v>
      </c>
      <c r="D678" s="8">
        <v>7.0022710068129625E-3</v>
      </c>
      <c r="E678" s="8">
        <v>-1.8404907975460124E-2</v>
      </c>
      <c r="F678" s="8">
        <v>9.7948717948717779E-3</v>
      </c>
      <c r="G678" s="12">
        <v>-1.3748293670968987E-2</v>
      </c>
    </row>
    <row r="679" spans="1:7" ht="15.6" x14ac:dyDescent="0.3">
      <c r="A679" s="7">
        <v>44831</v>
      </c>
      <c r="B679" s="8">
        <v>-4.7095107110110669E-3</v>
      </c>
      <c r="C679" s="8">
        <v>1.8392112248767516E-2</v>
      </c>
      <c r="D679" s="8">
        <v>-1.7728497149658559E-2</v>
      </c>
      <c r="E679" s="8">
        <v>1.7857142857142856E-2</v>
      </c>
      <c r="F679" s="8">
        <v>7.3383779391599877E-3</v>
      </c>
      <c r="G679" s="12">
        <v>3.7346654720826372E-3</v>
      </c>
    </row>
    <row r="680" spans="1:7" ht="15.6" x14ac:dyDescent="0.3">
      <c r="A680" s="7">
        <v>44832</v>
      </c>
      <c r="B680" s="8">
        <v>-1.0793099116452471E-2</v>
      </c>
      <c r="C680" s="8">
        <v>-9.0299757959411541E-3</v>
      </c>
      <c r="D680" s="8">
        <v>4.5918367346938778E-2</v>
      </c>
      <c r="E680" s="8">
        <v>-8.771929824561403E-3</v>
      </c>
      <c r="F680" s="8">
        <v>1.1393713291825361E-2</v>
      </c>
      <c r="G680" s="12">
        <v>7.5050245667106557E-3</v>
      </c>
    </row>
    <row r="681" spans="1:7" ht="15.6" x14ac:dyDescent="0.3">
      <c r="A681" s="7">
        <v>44833</v>
      </c>
      <c r="B681" s="8">
        <v>5.2490660683860565E-3</v>
      </c>
      <c r="C681" s="8">
        <v>6.9516204790981201E-3</v>
      </c>
      <c r="D681" s="8">
        <v>-1.4642276422764082E-2</v>
      </c>
      <c r="E681" s="8">
        <v>4.4247787610619468E-3</v>
      </c>
      <c r="F681" s="8">
        <v>1.3957081972933287E-3</v>
      </c>
      <c r="G681" s="12">
        <v>-2.1848153454261769E-2</v>
      </c>
    </row>
    <row r="682" spans="1:7" ht="15.6" x14ac:dyDescent="0.3">
      <c r="A682" s="7">
        <v>44834</v>
      </c>
      <c r="B682" s="8">
        <v>-7.2429439198222903E-3</v>
      </c>
      <c r="C682" s="8">
        <v>6.5304599309643993E-4</v>
      </c>
      <c r="D682" s="8">
        <v>9.8983214933013233E-3</v>
      </c>
      <c r="E682" s="8">
        <v>0</v>
      </c>
      <c r="F682" s="8">
        <v>1.5555389631399486E-2</v>
      </c>
      <c r="G682" s="12">
        <v>2.351537180622702E-3</v>
      </c>
    </row>
    <row r="683" spans="1:7" ht="15.6" x14ac:dyDescent="0.3">
      <c r="A683" s="7">
        <v>44837</v>
      </c>
      <c r="B683" s="8">
        <v>8.6319339137442726E-3</v>
      </c>
      <c r="C683" s="8">
        <v>4.102181614767832E-3</v>
      </c>
      <c r="D683" s="8">
        <v>4.8883974770968994E-3</v>
      </c>
      <c r="E683" s="8">
        <v>1.4684287812040582E-3</v>
      </c>
      <c r="F683" s="8">
        <v>4.8034506420938624E-3</v>
      </c>
      <c r="G683" s="12">
        <v>1.1912575606789657E-3</v>
      </c>
    </row>
    <row r="684" spans="1:7" ht="15.6" x14ac:dyDescent="0.3">
      <c r="A684" s="7">
        <v>44838</v>
      </c>
      <c r="B684" s="8">
        <v>-6.2240445776165264E-3</v>
      </c>
      <c r="C684" s="8">
        <v>0</v>
      </c>
      <c r="D684" s="8">
        <v>-4.0606229781578029E-3</v>
      </c>
      <c r="E684" s="8">
        <v>2.9325513196481472E-3</v>
      </c>
      <c r="F684" s="8">
        <v>-9.7560975609756097E-3</v>
      </c>
      <c r="G684" s="12">
        <v>1.6657777048373353E-2</v>
      </c>
    </row>
    <row r="685" spans="1:7" ht="15.6" x14ac:dyDescent="0.3">
      <c r="A685" s="7">
        <v>44839</v>
      </c>
      <c r="B685" s="8">
        <v>2.4015319022883128E-3</v>
      </c>
      <c r="C685" s="8">
        <v>-1.2070566388115107E-2</v>
      </c>
      <c r="D685" s="8">
        <v>-3.2699065196763323E-3</v>
      </c>
      <c r="E685" s="8">
        <v>1.9493177387912989E-3</v>
      </c>
      <c r="F685" s="8">
        <v>-5.6157635467979621E-3</v>
      </c>
      <c r="G685" s="12">
        <v>-2.3031947787195535E-2</v>
      </c>
    </row>
    <row r="686" spans="1:7" ht="15.6" x14ac:dyDescent="0.3">
      <c r="A686" s="7">
        <v>44840</v>
      </c>
      <c r="B686" s="8">
        <v>1.3245382585751931E-2</v>
      </c>
      <c r="C686" s="8">
        <v>-3.7593984962411888E-4</v>
      </c>
      <c r="D686" s="8">
        <v>-1.8554767778745481E-2</v>
      </c>
      <c r="E686" s="8">
        <v>6.8093385214009032E-3</v>
      </c>
      <c r="F686" s="8">
        <v>-6.4648766471812483E-3</v>
      </c>
      <c r="G686" s="12">
        <v>-4.4305904071646057E-3</v>
      </c>
    </row>
    <row r="687" spans="1:7" ht="15.6" x14ac:dyDescent="0.3">
      <c r="A687" s="7">
        <v>44841</v>
      </c>
      <c r="B687" s="8">
        <v>-8.9266184052913256E-3</v>
      </c>
      <c r="C687" s="8">
        <v>1.3350883790898851E-2</v>
      </c>
      <c r="D687" s="8">
        <v>-4.1153768052738224E-2</v>
      </c>
      <c r="E687" s="8">
        <v>3.9613526570047609E-3</v>
      </c>
      <c r="F687" s="8">
        <v>-2.7673206850988845E-3</v>
      </c>
      <c r="G687" s="12">
        <v>-6.9379675869672549E-3</v>
      </c>
    </row>
    <row r="688" spans="1:7" ht="15.6" x14ac:dyDescent="0.3">
      <c r="A688" s="7">
        <v>44844</v>
      </c>
      <c r="B688" s="8">
        <v>8.9544709294992874E-3</v>
      </c>
      <c r="C688" s="8">
        <v>8.3503432918909416E-3</v>
      </c>
      <c r="D688" s="8">
        <v>3.4324103622043904E-2</v>
      </c>
      <c r="E688" s="8">
        <v>1.3376960831488859E-2</v>
      </c>
      <c r="F688" s="8">
        <v>0</v>
      </c>
      <c r="G688" s="12">
        <v>-3.3332770170747344E-2</v>
      </c>
    </row>
    <row r="689" spans="1:7" ht="15.6" x14ac:dyDescent="0.3">
      <c r="A689" s="7">
        <v>44845</v>
      </c>
      <c r="B689" s="8">
        <v>-3.1562499999999716E-3</v>
      </c>
      <c r="C689" s="8">
        <v>4.6006624953993372E-3</v>
      </c>
      <c r="D689" s="8">
        <v>2.4874326730866099E-2</v>
      </c>
      <c r="E689" s="8">
        <v>-1.1965811965811967E-2</v>
      </c>
      <c r="F689" s="8">
        <v>-5.0000000000000001E-3</v>
      </c>
      <c r="G689" s="12">
        <v>-1.728456684660019E-3</v>
      </c>
    </row>
    <row r="690" spans="1:7" ht="15.6" x14ac:dyDescent="0.3">
      <c r="A690" s="7">
        <v>44846</v>
      </c>
      <c r="B690" s="8">
        <v>3.1662434559076801E-3</v>
      </c>
      <c r="C690" s="8">
        <v>-2.2165231727422619E-2</v>
      </c>
      <c r="D690" s="8">
        <v>-1.0445731719678148E-2</v>
      </c>
      <c r="E690" s="8">
        <v>3.4602076124567477E-2</v>
      </c>
      <c r="F690" s="8">
        <v>5.0000000000000227E-3</v>
      </c>
      <c r="G690" s="12">
        <v>-8.2060866303733694E-3</v>
      </c>
    </row>
    <row r="691" spans="1:7" ht="15.6" x14ac:dyDescent="0.3">
      <c r="A691" s="7">
        <v>44847</v>
      </c>
      <c r="B691" s="8">
        <v>1.3541666666666192E-3</v>
      </c>
      <c r="C691" s="8">
        <v>-3.7467216185843247E-4</v>
      </c>
      <c r="D691" s="8">
        <v>-4.4032187875037709E-3</v>
      </c>
      <c r="E691" s="8">
        <v>-6.688963210702341E-3</v>
      </c>
      <c r="F691" s="8">
        <v>-6.2251556288907446E-3</v>
      </c>
      <c r="G691" s="12">
        <v>3.0485504761059439E-3</v>
      </c>
    </row>
    <row r="692" spans="1:7" ht="15.6" x14ac:dyDescent="0.3">
      <c r="A692" s="7">
        <v>44848</v>
      </c>
      <c r="B692" s="8">
        <v>-4.7851867263073203E-4</v>
      </c>
      <c r="C692" s="8">
        <v>0</v>
      </c>
      <c r="D692" s="8">
        <v>1.2275306882671987E-2</v>
      </c>
      <c r="E692" s="8">
        <v>1.0101010101010102E-2</v>
      </c>
      <c r="F692" s="8">
        <v>4.0503144654088392E-3</v>
      </c>
      <c r="G692" s="12">
        <v>-1.4686243084950628E-2</v>
      </c>
    </row>
    <row r="693" spans="1:7" ht="15.6" x14ac:dyDescent="0.3">
      <c r="A693" s="7">
        <v>44851</v>
      </c>
      <c r="B693" s="8">
        <v>-1.9149910494983887E-3</v>
      </c>
      <c r="C693" s="8">
        <v>1.1431784107946017E-2</v>
      </c>
      <c r="D693" s="8">
        <v>-7.3845393924425726E-2</v>
      </c>
      <c r="E693" s="8">
        <v>0</v>
      </c>
      <c r="F693" s="8">
        <v>9.7466863771892114E-3</v>
      </c>
      <c r="G693" s="12">
        <v>9.3196377433058218E-3</v>
      </c>
    </row>
    <row r="694" spans="1:7" ht="15.6" x14ac:dyDescent="0.3">
      <c r="A694" s="7">
        <v>44852</v>
      </c>
      <c r="B694" s="8">
        <v>7.2992700729927005E-3</v>
      </c>
      <c r="C694" s="8">
        <v>5.3733555679080815E-3</v>
      </c>
      <c r="D694" s="8">
        <v>4.5066666666666609E-2</v>
      </c>
      <c r="E694" s="8">
        <v>-2.5000000000000001E-2</v>
      </c>
      <c r="F694" s="8">
        <v>-1.2406947890818859E-2</v>
      </c>
      <c r="G694" s="12">
        <v>2.0195113308565829E-3</v>
      </c>
    </row>
    <row r="695" spans="1:7" ht="15.6" x14ac:dyDescent="0.3">
      <c r="A695" s="7">
        <v>44853</v>
      </c>
      <c r="B695" s="8">
        <v>-2.070393374741201E-3</v>
      </c>
      <c r="C695" s="8">
        <v>1.3638039071138999E-2</v>
      </c>
      <c r="D695" s="8">
        <v>1.5539678489410647E-2</v>
      </c>
      <c r="E695" s="8">
        <v>2.564102564102564E-2</v>
      </c>
      <c r="F695" s="8">
        <v>5.0251256281407036E-3</v>
      </c>
      <c r="G695" s="12">
        <v>-1.3038204972710734E-2</v>
      </c>
    </row>
    <row r="696" spans="1:7" ht="15.6" x14ac:dyDescent="0.3">
      <c r="A696" s="7">
        <v>44854</v>
      </c>
      <c r="B696" s="8">
        <v>-3.0497925311203885E-3</v>
      </c>
      <c r="C696" s="8">
        <v>-3.6181818181818218E-2</v>
      </c>
      <c r="D696" s="8">
        <v>5.0503781502047561E-3</v>
      </c>
      <c r="E696" s="8">
        <v>0</v>
      </c>
      <c r="F696" s="8">
        <v>-6.0999999999999943E-3</v>
      </c>
      <c r="G696" s="12">
        <v>6.5927261485966802E-3</v>
      </c>
    </row>
    <row r="697" spans="1:7" ht="15.6" x14ac:dyDescent="0.3">
      <c r="A697" s="7">
        <v>44855</v>
      </c>
      <c r="B697" s="8">
        <v>-5.8997357084885019E-3</v>
      </c>
      <c r="C697" s="8">
        <v>2.1694019996227103E-2</v>
      </c>
      <c r="D697" s="8">
        <v>2.4074999999999989E-2</v>
      </c>
      <c r="E697" s="8">
        <v>0</v>
      </c>
      <c r="F697" s="8">
        <v>3.0687191870408755E-3</v>
      </c>
      <c r="G697" s="12">
        <v>1.2386528432096991E-2</v>
      </c>
    </row>
    <row r="698" spans="1:7" ht="15.6" x14ac:dyDescent="0.3">
      <c r="A698" s="7">
        <v>44858</v>
      </c>
      <c r="B698" s="8">
        <v>-3.1400789206473499E-5</v>
      </c>
      <c r="C698" s="8">
        <v>-1.4155588380108566E-2</v>
      </c>
      <c r="D698" s="8">
        <v>9.0325415618974336E-4</v>
      </c>
      <c r="E698" s="8">
        <v>1.25E-3</v>
      </c>
      <c r="F698" s="8">
        <v>3.0593309594263186E-3</v>
      </c>
      <c r="G698" s="12">
        <v>-1.837485270440203E-2</v>
      </c>
    </row>
    <row r="699" spans="1:7" ht="15.6" x14ac:dyDescent="0.3">
      <c r="A699" s="7">
        <v>44859</v>
      </c>
      <c r="B699" s="8">
        <v>-1.1775665717635237E-2</v>
      </c>
      <c r="C699" s="8">
        <v>-7.1794231489571503E-3</v>
      </c>
      <c r="D699" s="8">
        <v>-2.441463414634144E-2</v>
      </c>
      <c r="E699" s="8">
        <v>4.1614648356221392E-4</v>
      </c>
      <c r="F699" s="8">
        <v>-2.0062500000000228E-3</v>
      </c>
      <c r="G699" s="12">
        <v>1.0579340510601476E-2</v>
      </c>
    </row>
    <row r="700" spans="1:7" ht="15.6" x14ac:dyDescent="0.3">
      <c r="A700" s="7">
        <v>44860</v>
      </c>
      <c r="B700" s="8">
        <v>-8.7277965491309364E-3</v>
      </c>
      <c r="C700" s="8">
        <v>-1.1821668867509247E-2</v>
      </c>
      <c r="D700" s="8">
        <v>-4.7701192529813204E-2</v>
      </c>
      <c r="E700" s="8">
        <v>-2.5998336106489183E-3</v>
      </c>
      <c r="F700" s="8">
        <v>-1.9226072307566657E-3</v>
      </c>
      <c r="G700" s="12">
        <v>9.5409811060863416E-3</v>
      </c>
    </row>
    <row r="701" spans="1:7" ht="15.6" x14ac:dyDescent="0.3">
      <c r="A701" s="7">
        <v>44861</v>
      </c>
      <c r="B701" s="8">
        <v>-1.3420667400386868E-2</v>
      </c>
      <c r="C701" s="8">
        <v>-4.836143811644867E-3</v>
      </c>
      <c r="D701" s="8">
        <v>5.1980782862092387E-3</v>
      </c>
      <c r="E701" s="8">
        <v>-2.3980815347721821E-3</v>
      </c>
      <c r="F701" s="8">
        <v>2.8863288406996892E-3</v>
      </c>
      <c r="G701" s="12">
        <v>4.3938737375229832E-3</v>
      </c>
    </row>
    <row r="702" spans="1:7" ht="15.6" x14ac:dyDescent="0.3">
      <c r="A702" s="7">
        <v>44862</v>
      </c>
      <c r="B702" s="8">
        <v>-2.3361601195698019E-2</v>
      </c>
      <c r="C702" s="8">
        <v>-2.1676577786303521E-2</v>
      </c>
      <c r="D702" s="8">
        <v>2.3766617044059711E-2</v>
      </c>
      <c r="E702" s="8">
        <v>0</v>
      </c>
      <c r="F702" s="8">
        <v>-1.1462035136893698E-2</v>
      </c>
      <c r="G702" s="12">
        <v>-1.046670820748366E-2</v>
      </c>
    </row>
    <row r="703" spans="1:7" ht="15.6" x14ac:dyDescent="0.3">
      <c r="A703" s="7">
        <v>44865</v>
      </c>
      <c r="B703" s="8">
        <v>8.4170603499900548E-3</v>
      </c>
      <c r="C703" s="8">
        <v>0</v>
      </c>
      <c r="D703" s="8">
        <v>-1.8495369779841321E-2</v>
      </c>
      <c r="E703" s="8">
        <v>-4.6822742474916385E-2</v>
      </c>
      <c r="F703" s="8">
        <v>0</v>
      </c>
      <c r="G703" s="12">
        <v>-2.2566182160089158E-3</v>
      </c>
    </row>
    <row r="704" spans="1:7" ht="15.6" x14ac:dyDescent="0.3">
      <c r="A704" s="7">
        <v>44866</v>
      </c>
      <c r="B704" s="8">
        <v>9.5674837517733331E-4</v>
      </c>
      <c r="C704" s="8">
        <v>1.1372549019607809E-2</v>
      </c>
      <c r="D704" s="8">
        <v>2.0013515620938343E-3</v>
      </c>
      <c r="E704" s="8">
        <v>1.7543859649122806E-2</v>
      </c>
      <c r="F704" s="8">
        <v>-4.2531645569620427E-3</v>
      </c>
      <c r="G704" s="12">
        <v>1.2401316112891467E-3</v>
      </c>
    </row>
    <row r="705" spans="1:7" ht="15.6" x14ac:dyDescent="0.3">
      <c r="A705" s="7">
        <v>44867</v>
      </c>
      <c r="B705" s="8">
        <v>5.2735662491759554E-3</v>
      </c>
      <c r="C705" s="8">
        <v>-1.1244668476153515E-2</v>
      </c>
      <c r="D705" s="8">
        <v>6.1995797774376448E-3</v>
      </c>
      <c r="E705" s="8">
        <v>-5.1724137931034482E-3</v>
      </c>
      <c r="F705" s="8">
        <v>-8.4409641004779649E-3</v>
      </c>
      <c r="G705" s="12">
        <v>1.9817059172391467E-4</v>
      </c>
    </row>
    <row r="706" spans="1:7" ht="15.6" x14ac:dyDescent="0.3">
      <c r="A706" s="7">
        <v>44868</v>
      </c>
      <c r="B706" s="8">
        <v>4.9508196721311177E-3</v>
      </c>
      <c r="C706" s="8">
        <v>1.3529411764705838E-2</v>
      </c>
      <c r="D706" s="8">
        <v>-1.263212168084552E-2</v>
      </c>
      <c r="E706" s="8">
        <v>-2.0797227036395149E-2</v>
      </c>
      <c r="F706" s="8">
        <v>5.1282051282051282E-3</v>
      </c>
      <c r="G706" s="12">
        <v>-6.6859599358623581E-3</v>
      </c>
    </row>
    <row r="707" spans="1:7" ht="15.6" x14ac:dyDescent="0.3">
      <c r="A707" s="7">
        <v>44869</v>
      </c>
      <c r="B707" s="8">
        <v>-5.3505595249746709E-3</v>
      </c>
      <c r="C707" s="8">
        <v>-3.172760688721224E-2</v>
      </c>
      <c r="D707" s="8">
        <v>-1.4360313315927189E-3</v>
      </c>
      <c r="E707" s="8">
        <v>7.138643067846554E-3</v>
      </c>
      <c r="F707" s="8">
        <v>-1.7219387755102039E-2</v>
      </c>
      <c r="G707" s="12">
        <v>2.777603995306523E-2</v>
      </c>
    </row>
    <row r="708" spans="1:7" ht="15.6" x14ac:dyDescent="0.3">
      <c r="A708" s="7">
        <v>44872</v>
      </c>
      <c r="B708" s="8">
        <v>8.090880265905662E-3</v>
      </c>
      <c r="C708" s="8">
        <v>-1.0989010989010933E-2</v>
      </c>
      <c r="D708" s="8">
        <v>-9.1515230749117538E-3</v>
      </c>
      <c r="E708" s="8">
        <v>-6.9123074219435941E-3</v>
      </c>
      <c r="F708" s="8">
        <v>1.8792991563919555E-2</v>
      </c>
      <c r="G708" s="12">
        <v>-1.213134518345285E-2</v>
      </c>
    </row>
    <row r="709" spans="1:7" ht="15.6" x14ac:dyDescent="0.3">
      <c r="A709" s="7">
        <v>44873</v>
      </c>
      <c r="B709" s="8">
        <v>7.7547965857203034E-3</v>
      </c>
      <c r="C709" s="8">
        <v>3.3131313131313143E-2</v>
      </c>
      <c r="D709" s="8">
        <v>-2.0134582398733329E-2</v>
      </c>
      <c r="E709" s="8">
        <v>1.7007805894728438E-2</v>
      </c>
      <c r="F709" s="8">
        <v>-6.2931539657062018E-3</v>
      </c>
      <c r="G709" s="12">
        <v>3.624820005813318E-2</v>
      </c>
    </row>
    <row r="710" spans="1:7" ht="15.6" x14ac:dyDescent="0.3">
      <c r="A710" s="7">
        <v>44875</v>
      </c>
      <c r="B710" s="8">
        <v>-3.2287227172925496E-4</v>
      </c>
      <c r="C710" s="8">
        <v>-2.463824794681263E-2</v>
      </c>
      <c r="D710" s="8">
        <v>2.1894861574921889E-2</v>
      </c>
      <c r="E710" s="8">
        <v>3.29311989276403E-3</v>
      </c>
      <c r="F710" s="8">
        <v>6.1791702989590922E-3</v>
      </c>
      <c r="G710" s="12">
        <v>2.2311823951235186E-2</v>
      </c>
    </row>
    <row r="711" spans="1:7" ht="15.6" x14ac:dyDescent="0.3">
      <c r="A711" s="7">
        <v>44876</v>
      </c>
      <c r="B711" s="8">
        <v>1.1519497017849151E-3</v>
      </c>
      <c r="C711" s="8">
        <v>2.4057738572573666E-3</v>
      </c>
      <c r="D711" s="8">
        <v>-5.5277375148240042E-3</v>
      </c>
      <c r="E711" s="8">
        <v>2.3233108303411677E-2</v>
      </c>
      <c r="F711" s="8">
        <v>-6.6508676706674152E-3</v>
      </c>
      <c r="G711" s="12">
        <v>9.152451056304042E-3</v>
      </c>
    </row>
    <row r="712" spans="1:7" ht="15.6" x14ac:dyDescent="0.3">
      <c r="A712" s="7">
        <v>44879</v>
      </c>
      <c r="B712" s="8">
        <v>-8.3017001279665284E-3</v>
      </c>
      <c r="C712" s="8">
        <v>-1.0199999999999961E-2</v>
      </c>
      <c r="D712" s="8">
        <v>-5.8632180785870873E-3</v>
      </c>
      <c r="E712" s="8">
        <v>-5.6763967357187925E-3</v>
      </c>
      <c r="F712" s="8">
        <v>4.6175157765124112E-4</v>
      </c>
      <c r="G712" s="12">
        <v>-8.5854351841299706E-3</v>
      </c>
    </row>
    <row r="713" spans="1:7" ht="15.6" x14ac:dyDescent="0.3">
      <c r="A713" s="7">
        <v>44880</v>
      </c>
      <c r="B713" s="8">
        <v>8.4470999013239543E-3</v>
      </c>
      <c r="C713" s="8">
        <v>-1.4952515659729278E-2</v>
      </c>
      <c r="D713" s="8">
        <v>2.2285013594924599E-2</v>
      </c>
      <c r="E713" s="8">
        <v>5.7088021616741843E-3</v>
      </c>
      <c r="F713" s="8">
        <v>2.3076923076923078E-2</v>
      </c>
      <c r="G713" s="12">
        <v>1.2931515066307667E-2</v>
      </c>
    </row>
    <row r="714" spans="1:7" ht="15.6" x14ac:dyDescent="0.3">
      <c r="A714" s="7">
        <v>44881</v>
      </c>
      <c r="B714" s="8">
        <v>-4.7096774193548336E-3</v>
      </c>
      <c r="C714" s="8">
        <v>-3.8974358974358948E-2</v>
      </c>
      <c r="D714" s="8">
        <v>-6.0930030421553786E-3</v>
      </c>
      <c r="E714" s="8">
        <v>0</v>
      </c>
      <c r="F714" s="8">
        <v>-1.9423558897243107E-2</v>
      </c>
      <c r="G714" s="12">
        <v>6.7967484907263307E-4</v>
      </c>
    </row>
    <row r="715" spans="1:7" ht="15.6" x14ac:dyDescent="0.3">
      <c r="A715" s="7">
        <v>44882</v>
      </c>
      <c r="B715" s="8">
        <v>-7.2924094120697478E-3</v>
      </c>
      <c r="C715" s="8">
        <v>5.9765208110992771E-3</v>
      </c>
      <c r="D715" s="8">
        <v>9.6721440502320344E-3</v>
      </c>
      <c r="E715" s="8">
        <v>-2.4576271186440679E-2</v>
      </c>
      <c r="F715" s="8">
        <v>-8.9456869009590478E-4</v>
      </c>
      <c r="G715" s="12">
        <v>-3.2900125464630607E-3</v>
      </c>
    </row>
    <row r="716" spans="1:7" ht="15.6" x14ac:dyDescent="0.3">
      <c r="A716" s="7">
        <v>44883</v>
      </c>
      <c r="B716" s="8">
        <v>9.2178436557946476E-3</v>
      </c>
      <c r="C716" s="8">
        <v>-7.0019096117123992E-3</v>
      </c>
      <c r="D716" s="8">
        <v>-8.7285089428783616E-3</v>
      </c>
      <c r="E716" s="8">
        <v>1.0208514335360555E-2</v>
      </c>
      <c r="F716" s="8">
        <v>-2.3023791250958744E-3</v>
      </c>
      <c r="G716" s="12">
        <v>-5.2785844265330747E-3</v>
      </c>
    </row>
    <row r="717" spans="1:7" ht="15.6" x14ac:dyDescent="0.3">
      <c r="A717" s="7">
        <v>44886</v>
      </c>
      <c r="B717" s="8">
        <v>6.9877283412772212E-3</v>
      </c>
      <c r="C717" s="8">
        <v>-2.2649572649572548E-2</v>
      </c>
      <c r="D717" s="8">
        <v>-4.0389786561056641E-3</v>
      </c>
      <c r="E717" s="8">
        <v>-2.3650827778972264E-3</v>
      </c>
      <c r="F717" s="8">
        <v>2.0769230769230825E-3</v>
      </c>
      <c r="G717" s="12">
        <v>-8.2767280084088384E-3</v>
      </c>
    </row>
    <row r="718" spans="1:7" ht="15.6" x14ac:dyDescent="0.3">
      <c r="A718" s="7">
        <v>44887</v>
      </c>
      <c r="B718" s="8">
        <v>5.1401769077552416E-2</v>
      </c>
      <c r="C718" s="8">
        <v>4.8097944905990286E-2</v>
      </c>
      <c r="D718" s="8">
        <v>1.3159626266617022E-4</v>
      </c>
      <c r="E718" s="8">
        <v>0</v>
      </c>
      <c r="F718" s="8">
        <v>-4.0684731711061002E-3</v>
      </c>
      <c r="G718" s="12">
        <v>7.2782864260157315E-3</v>
      </c>
    </row>
    <row r="719" spans="1:7" ht="15.6" x14ac:dyDescent="0.3">
      <c r="A719" s="7">
        <v>44888</v>
      </c>
      <c r="B719" s="8">
        <v>1.902589069279496E-2</v>
      </c>
      <c r="C719" s="8">
        <v>-7.8222778473091368E-3</v>
      </c>
      <c r="D719" s="8">
        <v>1.2763157894736902E-2</v>
      </c>
      <c r="E719" s="8">
        <v>3.4482758620689653E-4</v>
      </c>
      <c r="F719" s="8">
        <v>1.9269307846462153E-3</v>
      </c>
      <c r="G719" s="12">
        <v>2.8985603640221459E-3</v>
      </c>
    </row>
    <row r="720" spans="1:7" ht="15.6" x14ac:dyDescent="0.3">
      <c r="A720" s="7">
        <v>44889</v>
      </c>
      <c r="B720" s="8">
        <v>-1.0064967516241929E-2</v>
      </c>
      <c r="C720" s="8">
        <v>9.1453800063072063E-3</v>
      </c>
      <c r="D720" s="8">
        <v>-3.8326620761335584E-2</v>
      </c>
      <c r="E720" s="8">
        <v>6.894174422612892E-3</v>
      </c>
      <c r="F720" s="8">
        <v>7.692899453797142E-5</v>
      </c>
      <c r="G720" s="12">
        <v>-8.8694698599723482E-4</v>
      </c>
    </row>
    <row r="721" spans="1:7" ht="15.6" x14ac:dyDescent="0.3">
      <c r="A721" s="7">
        <v>44890</v>
      </c>
      <c r="B721" s="8">
        <v>9.5716002140484625E-3</v>
      </c>
      <c r="C721" s="8">
        <v>1.2083333333333298E-2</v>
      </c>
      <c r="D721" s="8">
        <v>-1.8022156174007067E-2</v>
      </c>
      <c r="E721" s="8">
        <v>-1.3009243409791168E-2</v>
      </c>
      <c r="F721" s="8">
        <v>0</v>
      </c>
      <c r="G721" s="12">
        <v>4.3167462243016898E-3</v>
      </c>
    </row>
    <row r="722" spans="1:7" ht="15.6" x14ac:dyDescent="0.3">
      <c r="A722" s="7">
        <v>44893</v>
      </c>
      <c r="B722" s="8">
        <v>-1.3001170105309023E-4</v>
      </c>
      <c r="C722" s="8">
        <v>-5.1049814738575484E-2</v>
      </c>
      <c r="D722" s="8">
        <v>2.5369397132872822E-2</v>
      </c>
      <c r="E722" s="8">
        <v>1.4568158168574402E-2</v>
      </c>
      <c r="F722" s="8">
        <v>-1.0256410256410256E-2</v>
      </c>
      <c r="G722" s="12">
        <v>-7.4910103728618831E-3</v>
      </c>
    </row>
    <row r="723" spans="1:7" ht="15.6" x14ac:dyDescent="0.3">
      <c r="A723" s="7">
        <v>44894</v>
      </c>
      <c r="B723" s="8">
        <v>2.3005061113445641E-3</v>
      </c>
      <c r="C723" s="8">
        <v>3.8177874186550935E-2</v>
      </c>
      <c r="D723" s="8">
        <v>-4.8597880048302587E-2</v>
      </c>
      <c r="E723" s="8">
        <v>8.5470085470085479E-3</v>
      </c>
      <c r="F723" s="8">
        <v>-1.5854922279792759E-2</v>
      </c>
      <c r="G723" s="12">
        <v>7.9238413265982147E-3</v>
      </c>
    </row>
    <row r="724" spans="1:7" ht="15.6" x14ac:dyDescent="0.3">
      <c r="A724" s="7">
        <v>44895</v>
      </c>
      <c r="B724" s="8">
        <v>-3.5226728404918633E-3</v>
      </c>
      <c r="C724" s="8">
        <v>1.0656080234015838E-2</v>
      </c>
      <c r="D724" s="8">
        <v>-1.2805325210131495E-2</v>
      </c>
      <c r="E724" s="8">
        <v>-1.5254237288135594E-2</v>
      </c>
      <c r="F724" s="8">
        <v>2.948299462988324E-3</v>
      </c>
      <c r="G724" s="12">
        <v>-2.2655112005015E-3</v>
      </c>
    </row>
    <row r="725" spans="1:7" ht="15.6" x14ac:dyDescent="0.3">
      <c r="A725" s="7">
        <v>44896</v>
      </c>
      <c r="B725" s="8">
        <v>-1.3739922888187787E-2</v>
      </c>
      <c r="C725" s="8">
        <v>-2.274136861691119E-3</v>
      </c>
      <c r="D725" s="8">
        <v>5.7142857142857143E-3</v>
      </c>
      <c r="E725" s="8">
        <v>-8.6058519793459545E-3</v>
      </c>
      <c r="F725" s="8">
        <v>-2.6246719160104987E-3</v>
      </c>
      <c r="G725" s="12">
        <v>3.1788620173069777E-2</v>
      </c>
    </row>
    <row r="726" spans="1:7" ht="15.6" x14ac:dyDescent="0.3">
      <c r="A726" s="7">
        <v>44897</v>
      </c>
      <c r="B726" s="8">
        <v>-4.975478001279501E-3</v>
      </c>
      <c r="C726" s="8">
        <v>0</v>
      </c>
      <c r="D726" s="8">
        <v>-2.3011363636363701E-2</v>
      </c>
      <c r="E726" s="8">
        <v>3.6458333333333334E-3</v>
      </c>
      <c r="F726" s="8">
        <v>-5.263157894736842E-3</v>
      </c>
      <c r="G726" s="12">
        <v>-4.8942446662482838E-3</v>
      </c>
    </row>
    <row r="727" spans="1:7" ht="15.6" x14ac:dyDescent="0.3">
      <c r="A727" s="7">
        <v>44900</v>
      </c>
      <c r="B727" s="8">
        <v>-2.4185400998030519E-3</v>
      </c>
      <c r="C727" s="8">
        <v>-5.0559469539991665E-2</v>
      </c>
      <c r="D727" s="8">
        <v>1.4800814190171655E-2</v>
      </c>
      <c r="E727" s="8">
        <v>-1.2108631724615118E-3</v>
      </c>
      <c r="F727" s="8">
        <v>-1.2962962962963203E-3</v>
      </c>
      <c r="G727" s="12">
        <v>-1.7158918926540579E-2</v>
      </c>
    </row>
    <row r="728" spans="1:7" ht="15.6" x14ac:dyDescent="0.3">
      <c r="A728" s="7">
        <v>44901</v>
      </c>
      <c r="B728" s="8">
        <v>-7.7335406522361242E-3</v>
      </c>
      <c r="C728" s="8">
        <v>2.6844172850283652E-2</v>
      </c>
      <c r="D728" s="8">
        <v>7.9085360612051667E-3</v>
      </c>
      <c r="E728" s="8">
        <v>1.2123311395912711E-3</v>
      </c>
      <c r="F728" s="8">
        <v>-6.648830494556412E-3</v>
      </c>
      <c r="G728" s="12">
        <v>6.4320728353801232E-3</v>
      </c>
    </row>
    <row r="729" spans="1:7" ht="15.6" x14ac:dyDescent="0.3">
      <c r="A729" s="7">
        <v>44902</v>
      </c>
      <c r="B729" s="8">
        <v>4.8969072164948453E-3</v>
      </c>
      <c r="C729" s="8">
        <v>1.3390010626992617E-2</v>
      </c>
      <c r="D729" s="8">
        <v>0</v>
      </c>
      <c r="E729" s="8">
        <v>-3.0271579311537796E-4</v>
      </c>
      <c r="F729" s="8">
        <v>1.3280000000000049E-2</v>
      </c>
      <c r="G729" s="12">
        <v>7.8045734598022609E-3</v>
      </c>
    </row>
    <row r="730" spans="1:7" ht="15.6" x14ac:dyDescent="0.3">
      <c r="A730" s="7">
        <v>44903</v>
      </c>
      <c r="B730" s="8">
        <v>-5.8476532444221593E-4</v>
      </c>
      <c r="C730" s="8">
        <v>-2.4328859060402615E-2</v>
      </c>
      <c r="D730" s="8">
        <v>-1.7114427860696467E-2</v>
      </c>
      <c r="E730" s="8">
        <v>3.0280745771510143E-4</v>
      </c>
      <c r="F730" s="8">
        <v>-1.3105952944891884E-2</v>
      </c>
      <c r="G730" s="12">
        <v>-1.0915414743381663E-3</v>
      </c>
    </row>
    <row r="731" spans="1:7" ht="15.6" x14ac:dyDescent="0.3">
      <c r="A731" s="7">
        <v>44904</v>
      </c>
      <c r="B731" s="8">
        <v>1.7347923381716465E-3</v>
      </c>
      <c r="C731" s="8">
        <v>1.096302665520202E-2</v>
      </c>
      <c r="D731" s="8">
        <v>4.480374858994015E-2</v>
      </c>
      <c r="E731" s="8">
        <v>0</v>
      </c>
      <c r="F731" s="8">
        <v>0</v>
      </c>
      <c r="G731" s="12">
        <v>9.5093137862489567E-3</v>
      </c>
    </row>
    <row r="732" spans="1:7" ht="15.6" x14ac:dyDescent="0.3">
      <c r="A732" s="7">
        <v>44907</v>
      </c>
      <c r="B732" s="8">
        <v>1.9613268160718116E-2</v>
      </c>
      <c r="C732" s="8">
        <v>-8.5052094407822977E-4</v>
      </c>
      <c r="D732" s="8">
        <v>-2.1441226953103382E-2</v>
      </c>
      <c r="E732" s="8">
        <v>-2.266043937035115E-2</v>
      </c>
      <c r="F732" s="8">
        <v>-1.1466666666666696E-2</v>
      </c>
      <c r="G732" s="12">
        <v>-1.270792700373154E-2</v>
      </c>
    </row>
    <row r="733" spans="1:7" ht="15.6" x14ac:dyDescent="0.3">
      <c r="A733" s="7">
        <v>44908</v>
      </c>
      <c r="B733" s="8">
        <v>-8.7235304167796804E-3</v>
      </c>
      <c r="C733" s="8">
        <v>8.5124494573311652E-4</v>
      </c>
      <c r="D733" s="8">
        <v>1.0955513119739732E-2</v>
      </c>
      <c r="E733" s="8">
        <v>-8.318141592920103E-3</v>
      </c>
      <c r="F733" s="8">
        <v>-4.5589425411383805E-3</v>
      </c>
      <c r="G733" s="12">
        <v>1.8243520755583966E-2</v>
      </c>
    </row>
    <row r="734" spans="1:7" ht="15.6" x14ac:dyDescent="0.3">
      <c r="A734" s="7">
        <v>44909</v>
      </c>
      <c r="B734" s="8">
        <v>-3.3254590248700598E-3</v>
      </c>
      <c r="C734" s="8">
        <v>1.5734637465447628E-2</v>
      </c>
      <c r="D734" s="8">
        <v>-5.4183952595163792E-3</v>
      </c>
      <c r="E734" s="8">
        <v>-1.8381662331937415E-2</v>
      </c>
      <c r="F734" s="8">
        <v>-3.8210346603072226E-3</v>
      </c>
      <c r="G734" s="12">
        <v>2.3795837282629818E-3</v>
      </c>
    </row>
    <row r="735" spans="1:7" ht="15.6" x14ac:dyDescent="0.3">
      <c r="A735" s="7">
        <v>44910</v>
      </c>
      <c r="B735" s="8">
        <v>-1.3030873302476931E-2</v>
      </c>
      <c r="C735" s="8">
        <v>-1.6328239480845743E-2</v>
      </c>
      <c r="D735" s="8">
        <v>2.7239571060285414E-3</v>
      </c>
      <c r="E735" s="8">
        <v>-3.4563573520775812E-3</v>
      </c>
      <c r="F735" s="8">
        <v>-1.8770402611534367E-2</v>
      </c>
      <c r="G735" s="12">
        <v>-1.6982460718061712E-2</v>
      </c>
    </row>
    <row r="736" spans="1:7" ht="15.6" x14ac:dyDescent="0.3">
      <c r="A736" s="7">
        <v>44911</v>
      </c>
      <c r="B736" s="8">
        <v>2.732313654353561E-2</v>
      </c>
      <c r="C736" s="8">
        <v>8.9380719301977996E-3</v>
      </c>
      <c r="D736" s="8">
        <v>-2.2050471729273269E-3</v>
      </c>
      <c r="E736" s="8">
        <v>-1.608784893267648E-2</v>
      </c>
      <c r="F736" s="8">
        <v>2.3010812309398426E-2</v>
      </c>
      <c r="G736" s="12">
        <v>7.4267033650478181E-3</v>
      </c>
    </row>
    <row r="737" spans="1:7" ht="15.6" x14ac:dyDescent="0.3">
      <c r="A737" s="7">
        <v>44914</v>
      </c>
      <c r="B737" s="8">
        <v>6.6215199398040453E-4</v>
      </c>
      <c r="C737" s="8">
        <v>-7.8042607044926694E-3</v>
      </c>
      <c r="D737" s="8">
        <v>2.2770028280181659E-3</v>
      </c>
      <c r="E737" s="8">
        <v>-9.7430427202082892E-3</v>
      </c>
      <c r="F737" s="8">
        <v>1.3008130081300844E-2</v>
      </c>
      <c r="G737" s="12">
        <v>-3.1751992847395818E-3</v>
      </c>
    </row>
    <row r="738" spans="1:7" ht="15.6" x14ac:dyDescent="0.3">
      <c r="A738" s="7">
        <v>44915</v>
      </c>
      <c r="B738" s="8">
        <v>3.8098675569725135E-4</v>
      </c>
      <c r="C738" s="8">
        <v>-6.1437074829931985E-2</v>
      </c>
      <c r="D738" s="8">
        <v>-3.9652535415321257E-3</v>
      </c>
      <c r="E738" s="8">
        <v>-1.690548061150347E-2</v>
      </c>
      <c r="F738" s="8">
        <v>7.7581594435517285E-4</v>
      </c>
      <c r="G738" s="12">
        <v>1.7474067130010706E-2</v>
      </c>
    </row>
    <row r="739" spans="1:7" ht="15.6" x14ac:dyDescent="0.3">
      <c r="A739" s="7">
        <v>44916</v>
      </c>
      <c r="B739" s="8">
        <v>-1.2828350654947389E-2</v>
      </c>
      <c r="C739" s="8">
        <v>9.9660249150623978E-3</v>
      </c>
      <c r="D739" s="8">
        <v>1.0310149581678267E-2</v>
      </c>
      <c r="E739" s="8">
        <v>1.9047619047619049E-2</v>
      </c>
      <c r="F739" s="8">
        <v>-3.4483680397764272E-3</v>
      </c>
      <c r="G739" s="12">
        <v>1.7817100066120585E-3</v>
      </c>
    </row>
    <row r="740" spans="1:7" ht="15.6" x14ac:dyDescent="0.3">
      <c r="A740" s="7">
        <v>44917</v>
      </c>
      <c r="B740" s="8">
        <v>1.015238733388387E-4</v>
      </c>
      <c r="C740" s="8">
        <v>1.5698587127158457E-2</v>
      </c>
      <c r="D740" s="8">
        <v>-1.8402342116268457E-3</v>
      </c>
      <c r="E740" s="8">
        <v>-1.8672897196261615E-2</v>
      </c>
      <c r="F740" s="8">
        <v>-2.8406652360515105E-2</v>
      </c>
      <c r="G740" s="12">
        <v>-1.5477394212660348E-2</v>
      </c>
    </row>
    <row r="741" spans="1:7" ht="15.6" x14ac:dyDescent="0.3">
      <c r="A741" s="7">
        <v>44918</v>
      </c>
      <c r="B741" s="8">
        <v>1.1785725162167937E-2</v>
      </c>
      <c r="C741" s="8">
        <v>0</v>
      </c>
      <c r="D741" s="8">
        <v>5.5588144920249421E-3</v>
      </c>
      <c r="E741" s="8">
        <v>-7.3350983790785002E-2</v>
      </c>
      <c r="F741" s="8">
        <v>1.9795146461997228E-2</v>
      </c>
      <c r="G741" s="12">
        <v>5.8737300687555479E-3</v>
      </c>
    </row>
    <row r="742" spans="1:7" ht="15.6" x14ac:dyDescent="0.3">
      <c r="A742" s="7">
        <v>44921</v>
      </c>
      <c r="B742" s="8">
        <v>-4.2139058894351813E-3</v>
      </c>
      <c r="C742" s="8">
        <v>3.3119894016339149E-2</v>
      </c>
      <c r="D742" s="8">
        <v>-5.5280848936052254E-3</v>
      </c>
      <c r="E742" s="8">
        <v>7.499897225077079E-2</v>
      </c>
      <c r="F742" s="8">
        <v>1.5214684065190331E-2</v>
      </c>
      <c r="G742" s="12">
        <v>3.7306525598294008E-3</v>
      </c>
    </row>
    <row r="743" spans="1:7" ht="15.6" x14ac:dyDescent="0.3">
      <c r="A743" s="7">
        <v>44922</v>
      </c>
      <c r="B743" s="8">
        <v>5.8438287153656518E-4</v>
      </c>
      <c r="C743" s="8">
        <v>0</v>
      </c>
      <c r="D743" s="8">
        <v>2.8864865871488497E-3</v>
      </c>
      <c r="E743" s="8">
        <v>6.6517905798805732E-2</v>
      </c>
      <c r="F743" s="8">
        <v>-2.4266666666666728E-2</v>
      </c>
      <c r="G743" s="12">
        <v>7.8857205563993629E-3</v>
      </c>
    </row>
    <row r="744" spans="1:7" ht="15.6" x14ac:dyDescent="0.3">
      <c r="A744" s="7">
        <v>44923</v>
      </c>
      <c r="B744" s="8">
        <v>4.8535868207998717E-3</v>
      </c>
      <c r="C744" s="8">
        <v>-2.7569993588373566E-2</v>
      </c>
      <c r="D744" s="8">
        <v>2.1354229530094678E-4</v>
      </c>
      <c r="E744" s="8">
        <v>-2.9178432163506789E-2</v>
      </c>
      <c r="F744" s="8">
        <v>-3.096474446570097E-2</v>
      </c>
      <c r="G744" s="12">
        <v>-2.4764590402616138E-3</v>
      </c>
    </row>
    <row r="745" spans="1:7" ht="15.6" x14ac:dyDescent="0.3">
      <c r="A745" s="7">
        <v>44924</v>
      </c>
      <c r="B745" s="8">
        <v>-5.8122056318267905E-3</v>
      </c>
      <c r="C745" s="8">
        <v>3.076923076923074E-2</v>
      </c>
      <c r="D745" s="8">
        <v>3.6433676784568329E-4</v>
      </c>
      <c r="E745" s="8">
        <v>6.7634349030470872E-2</v>
      </c>
      <c r="F745" s="8">
        <v>6.2046986490686543E-4</v>
      </c>
      <c r="G745" s="12">
        <v>7.5307957122590519E-3</v>
      </c>
    </row>
    <row r="746" spans="1:7" ht="15.6" x14ac:dyDescent="0.3">
      <c r="A746" s="7">
        <v>44925</v>
      </c>
      <c r="B746" s="8">
        <v>1.2922084467291539E-2</v>
      </c>
      <c r="C746" s="8">
        <v>7.4626865671642093E-3</v>
      </c>
      <c r="D746" s="8">
        <v>1.2719305367718351E-2</v>
      </c>
      <c r="E746" s="8">
        <v>1.5353107637807844E-2</v>
      </c>
      <c r="F746" s="8">
        <v>4.3321401392372963E-2</v>
      </c>
      <c r="G746" s="12">
        <v>1.0989347176436249E-4</v>
      </c>
    </row>
    <row r="747" spans="1:7" ht="15.6" x14ac:dyDescent="0.3">
      <c r="A747" s="7">
        <v>44928</v>
      </c>
      <c r="B747" s="8">
        <v>-4.418262150220854E-3</v>
      </c>
      <c r="C747" s="8">
        <v>-2.5978835978835962E-2</v>
      </c>
      <c r="D747" s="8">
        <v>-2.4189114898295797E-2</v>
      </c>
      <c r="E747" s="8">
        <v>-3.4071550255536627E-3</v>
      </c>
      <c r="F747" s="8">
        <v>9.914631510697965E-3</v>
      </c>
      <c r="G747" s="12">
        <v>7.016635274605572E-3</v>
      </c>
    </row>
    <row r="748" spans="1:7" ht="15.6" x14ac:dyDescent="0.3">
      <c r="A748" s="7">
        <v>44929</v>
      </c>
      <c r="B748" s="8">
        <v>2.2069406684791227E-2</v>
      </c>
      <c r="C748" s="8">
        <v>-2.2869248737030844E-2</v>
      </c>
      <c r="D748" s="8">
        <v>1.405633802816904E-2</v>
      </c>
      <c r="E748" s="8">
        <v>-1.3675213675213675E-2</v>
      </c>
      <c r="F748" s="8">
        <v>1.3910066072814881E-3</v>
      </c>
      <c r="G748" s="12">
        <v>5.0229555909314151E-4</v>
      </c>
    </row>
    <row r="749" spans="1:7" ht="15.6" x14ac:dyDescent="0.3">
      <c r="A749" s="7">
        <v>44930</v>
      </c>
      <c r="B749" s="8">
        <v>8.9970270693162709E-3</v>
      </c>
      <c r="C749" s="8">
        <v>0</v>
      </c>
      <c r="D749" s="8">
        <v>-4.6204987175568722E-3</v>
      </c>
      <c r="E749" s="8">
        <v>-3.4662045060658577E-3</v>
      </c>
      <c r="F749" s="8">
        <v>-1.5760651796448025E-3</v>
      </c>
      <c r="G749" s="12">
        <v>1.3047173067269331E-2</v>
      </c>
    </row>
    <row r="750" spans="1:7" ht="15.6" x14ac:dyDescent="0.3">
      <c r="A750" s="7">
        <v>44931</v>
      </c>
      <c r="B750" s="8">
        <v>-3.540552066372022E-2</v>
      </c>
      <c r="C750" s="8">
        <v>-3.1521014009339494E-2</v>
      </c>
      <c r="D750" s="8">
        <v>3.0946312179448102E-3</v>
      </c>
      <c r="E750" s="8">
        <v>-2.4347826086956521E-2</v>
      </c>
      <c r="F750" s="8">
        <v>-1.0113441780821845E-2</v>
      </c>
      <c r="G750" s="12">
        <v>-9.7150256507087963E-3</v>
      </c>
    </row>
    <row r="751" spans="1:7" ht="15.6" x14ac:dyDescent="0.3">
      <c r="A751" s="7">
        <v>44932</v>
      </c>
      <c r="B751" s="8">
        <v>-1.2278568773047463E-2</v>
      </c>
      <c r="C751" s="8">
        <v>-6.4864244302852616E-3</v>
      </c>
      <c r="D751" s="8">
        <v>1.5425420103126967E-3</v>
      </c>
      <c r="E751" s="8">
        <v>-3.7415329768270882E-2</v>
      </c>
      <c r="F751" s="8">
        <v>-2.64879182658527E-3</v>
      </c>
      <c r="G751" s="12">
        <v>1.6920430433834607E-2</v>
      </c>
    </row>
    <row r="752" spans="1:7" ht="15.6" x14ac:dyDescent="0.3">
      <c r="A752" s="7">
        <v>44935</v>
      </c>
      <c r="B752" s="8">
        <v>2.0142216254158333E-3</v>
      </c>
      <c r="C752" s="8">
        <v>-5.2461289577074251E-2</v>
      </c>
      <c r="D752" s="8">
        <v>-1.4393403932002311E-2</v>
      </c>
      <c r="E752" s="8">
        <v>3.7017833003092464E-2</v>
      </c>
      <c r="F752" s="8">
        <v>2.7371273712736882E-3</v>
      </c>
      <c r="G752" s="12">
        <v>5.6671596804229694E-3</v>
      </c>
    </row>
    <row r="753" spans="1:7" ht="15.6" x14ac:dyDescent="0.3">
      <c r="A753" s="7">
        <v>44936</v>
      </c>
      <c r="B753" s="8">
        <v>-1.2812312815358535E-2</v>
      </c>
      <c r="C753" s="8">
        <v>3.4146341463414602E-2</v>
      </c>
      <c r="D753" s="8">
        <v>-2.7644540665126567E-2</v>
      </c>
      <c r="E753" s="8">
        <v>1.7857142857207823E-5</v>
      </c>
      <c r="F753" s="8">
        <v>-1.2053728277614063E-2</v>
      </c>
      <c r="G753" s="12">
        <v>2.931521490182252E-4</v>
      </c>
    </row>
    <row r="754" spans="1:7" ht="15.6" x14ac:dyDescent="0.3">
      <c r="A754" s="7">
        <v>44937</v>
      </c>
      <c r="B754" s="8">
        <v>6.8286763269125809E-3</v>
      </c>
      <c r="C754" s="8">
        <v>-2.5707547169811235E-2</v>
      </c>
      <c r="D754" s="8">
        <v>7.6873322597959381E-3</v>
      </c>
      <c r="E754" s="8">
        <v>1.3379225370975387E-2</v>
      </c>
      <c r="F754" s="8">
        <v>-6.975789905621697E-3</v>
      </c>
      <c r="G754" s="12">
        <v>5.1296909237940492E-3</v>
      </c>
    </row>
    <row r="755" spans="1:7" ht="15.6" x14ac:dyDescent="0.3">
      <c r="A755" s="7">
        <v>44938</v>
      </c>
      <c r="B755" s="8">
        <v>-8.2123778102368341E-3</v>
      </c>
      <c r="C755" s="8">
        <v>-2.0576131687242833E-2</v>
      </c>
      <c r="D755" s="8">
        <v>-1.625800375694831E-2</v>
      </c>
      <c r="E755" s="8">
        <v>3.0832463293113312E-2</v>
      </c>
      <c r="F755" s="8">
        <v>2.6887052341597772E-2</v>
      </c>
      <c r="G755" s="12">
        <v>1.1370815047110969E-2</v>
      </c>
    </row>
    <row r="756" spans="1:7" ht="15.6" x14ac:dyDescent="0.3">
      <c r="A756" s="7">
        <v>44939</v>
      </c>
      <c r="B756" s="8">
        <v>-1.1297980370145346E-2</v>
      </c>
      <c r="C756" s="8">
        <v>4.9431537320800839E-4</v>
      </c>
      <c r="D756" s="8">
        <v>1.9883040935672548E-2</v>
      </c>
      <c r="E756" s="8">
        <v>-3.4188034188034191E-2</v>
      </c>
      <c r="F756" s="8">
        <v>-2.0388453696748333E-3</v>
      </c>
      <c r="G756" s="12">
        <v>1.1859345411191602E-2</v>
      </c>
    </row>
    <row r="757" spans="1:7" ht="15.6" x14ac:dyDescent="0.3">
      <c r="A757" s="7">
        <v>44942</v>
      </c>
      <c r="B757" s="8">
        <v>-5.208333333333333E-3</v>
      </c>
      <c r="C757" s="8">
        <v>-1.1857707509881346E-2</v>
      </c>
      <c r="D757" s="8">
        <v>-1.0923165137614686E-2</v>
      </c>
      <c r="E757" s="8">
        <v>-4.4424778761061948E-2</v>
      </c>
      <c r="F757" s="8">
        <v>0</v>
      </c>
      <c r="G757" s="12">
        <v>-6.5889774438301048E-3</v>
      </c>
    </row>
    <row r="758" spans="1:7" ht="15.6" x14ac:dyDescent="0.3">
      <c r="A758" s="7">
        <v>44943</v>
      </c>
      <c r="B758" s="8">
        <v>-4.4513089005235595E-2</v>
      </c>
      <c r="C758" s="8">
        <v>-6.4000000000000057E-2</v>
      </c>
      <c r="D758" s="8">
        <v>-1.4464187367749817E-2</v>
      </c>
      <c r="E758" s="8">
        <v>3.6303019077606961E-2</v>
      </c>
      <c r="F758" s="8">
        <v>-1.8817204301075269E-2</v>
      </c>
      <c r="G758" s="12">
        <v>-1.853026452316737E-3</v>
      </c>
    </row>
    <row r="759" spans="1:7" ht="15.6" x14ac:dyDescent="0.3">
      <c r="A759" s="7">
        <v>44944</v>
      </c>
      <c r="B759" s="8">
        <v>9.6110642308408663E-3</v>
      </c>
      <c r="C759" s="8">
        <v>-5.0747863247862643E-3</v>
      </c>
      <c r="D759" s="8">
        <v>6.5588235294118183E-3</v>
      </c>
      <c r="E759" s="8">
        <v>-5.1295799821268993E-2</v>
      </c>
      <c r="F759" s="8">
        <v>-1.2328767123287671E-2</v>
      </c>
      <c r="G759" s="12">
        <v>2.2394134220619396E-3</v>
      </c>
    </row>
    <row r="760" spans="1:7" ht="15.6" x14ac:dyDescent="0.3">
      <c r="A760" s="7">
        <v>44945</v>
      </c>
      <c r="B760" s="8">
        <v>-2.3619825022252124E-2</v>
      </c>
      <c r="C760" s="8">
        <v>-3.5436241610738266E-2</v>
      </c>
      <c r="D760" s="8">
        <v>-2.1915086345440202E-3</v>
      </c>
      <c r="E760" s="8">
        <v>-9.0429540316503392E-3</v>
      </c>
      <c r="F760" s="8">
        <v>-2.1858529819694855E-2</v>
      </c>
      <c r="G760" s="12">
        <v>9.5153476747544628E-3</v>
      </c>
    </row>
    <row r="761" spans="1:7" ht="15.6" x14ac:dyDescent="0.3">
      <c r="A761" s="7">
        <v>44946</v>
      </c>
      <c r="B761" s="8">
        <v>-6.4647026125625326E-2</v>
      </c>
      <c r="C761" s="8">
        <v>-5.2323963261898206E-2</v>
      </c>
      <c r="D761" s="8">
        <v>6.4425442192799116E-4</v>
      </c>
      <c r="E761" s="8">
        <v>9.5057034220532317E-3</v>
      </c>
      <c r="F761" s="8">
        <v>-1.7582666893539917E-3</v>
      </c>
      <c r="G761" s="12">
        <v>4.8711220958902908E-3</v>
      </c>
    </row>
    <row r="762" spans="1:7" ht="15.6" x14ac:dyDescent="0.3">
      <c r="A762" s="7">
        <v>44949</v>
      </c>
      <c r="B762" s="8">
        <v>-4.3501515421643404E-3</v>
      </c>
      <c r="C762" s="8">
        <v>-1.1747430249632643E-3</v>
      </c>
      <c r="D762" s="8">
        <v>8.48697688030496E-4</v>
      </c>
      <c r="E762" s="8">
        <v>-2.2596986817325759E-2</v>
      </c>
      <c r="F762" s="8">
        <v>-3.4346590909090841E-2</v>
      </c>
      <c r="G762" s="12">
        <v>-1.9550448068659061E-3</v>
      </c>
    </row>
    <row r="763" spans="1:7" ht="15.6" x14ac:dyDescent="0.3">
      <c r="A763" s="7">
        <v>44950</v>
      </c>
      <c r="B763" s="8">
        <v>8.8338168057395649E-3</v>
      </c>
      <c r="C763" s="8">
        <v>2.9109085563069747E-2</v>
      </c>
      <c r="D763" s="8">
        <v>3.304190180999431E-3</v>
      </c>
      <c r="E763" s="8">
        <v>-1.9267785611623635E-6</v>
      </c>
      <c r="F763" s="8">
        <v>-8.2668941778706196E-3</v>
      </c>
      <c r="G763" s="12">
        <v>1.0254093092976303E-2</v>
      </c>
    </row>
    <row r="764" spans="1:7" ht="15.6" x14ac:dyDescent="0.3">
      <c r="A764" s="7">
        <v>44951</v>
      </c>
      <c r="B764" s="8">
        <v>-8.2831414405625463E-5</v>
      </c>
      <c r="C764" s="8">
        <v>6.342857142857139E-2</v>
      </c>
      <c r="D764" s="8">
        <v>2.5355560736768611E-3</v>
      </c>
      <c r="E764" s="8">
        <v>4.4315992292870907E-3</v>
      </c>
      <c r="F764" s="8">
        <v>1.1331948976564796E-2</v>
      </c>
      <c r="G764" s="12">
        <v>4.3781127867376446E-3</v>
      </c>
    </row>
    <row r="765" spans="1:7" ht="15.6" x14ac:dyDescent="0.3">
      <c r="A765" s="7">
        <v>44952</v>
      </c>
      <c r="B765" s="8">
        <v>5.4436581382689437E-3</v>
      </c>
      <c r="C765" s="8">
        <v>7.4959699086512607E-2</v>
      </c>
      <c r="D765" s="8">
        <v>2.3547196139422724E-3</v>
      </c>
      <c r="E765" s="8">
        <v>2.1482831383080717E-2</v>
      </c>
      <c r="F765" s="8">
        <v>1.290625366654927E-3</v>
      </c>
      <c r="G765" s="12">
        <v>-6.8302654601889454E-3</v>
      </c>
    </row>
    <row r="766" spans="1:7" ht="15.6" x14ac:dyDescent="0.3">
      <c r="A766" s="7">
        <v>44953</v>
      </c>
      <c r="B766" s="8">
        <v>-5.5518937878110165E-2</v>
      </c>
      <c r="C766" s="8">
        <v>7.3981504623844063E-2</v>
      </c>
      <c r="D766" s="8">
        <v>-1.1745939675174872E-3</v>
      </c>
      <c r="E766" s="8">
        <v>-8.4488421574500198E-3</v>
      </c>
      <c r="F766" s="8">
        <v>1.2889617998593794E-2</v>
      </c>
      <c r="G766" s="12">
        <v>8.7147497081252245E-2</v>
      </c>
    </row>
    <row r="767" spans="1:7" ht="15.6" x14ac:dyDescent="0.3">
      <c r="A767" s="7">
        <v>44956</v>
      </c>
      <c r="B767" s="8">
        <v>2.6070160134587773E-2</v>
      </c>
      <c r="C767" s="8">
        <v>3.0951826855945969E-2</v>
      </c>
      <c r="D767" s="8">
        <v>5.8798763048256567E-4</v>
      </c>
      <c r="E767" s="8">
        <v>-2.2727272727272728E-2</v>
      </c>
      <c r="F767" s="8">
        <v>-2.160458121240158E-2</v>
      </c>
      <c r="G767" s="12">
        <v>-6.3382813149544144E-3</v>
      </c>
    </row>
    <row r="768" spans="1:7" ht="15.6" x14ac:dyDescent="0.3">
      <c r="A768" s="7">
        <v>44957</v>
      </c>
      <c r="B768" s="8">
        <v>2.141200189465246E-2</v>
      </c>
      <c r="C768" s="8">
        <v>4.9661399548532797E-2</v>
      </c>
      <c r="D768" s="8">
        <v>-2.9382105209715687E-4</v>
      </c>
      <c r="E768" s="8">
        <v>2.2286821705426358E-2</v>
      </c>
      <c r="F768" s="8">
        <v>1.2208460196872491E-2</v>
      </c>
      <c r="G768" s="12">
        <v>8.3368835972070079E-2</v>
      </c>
    </row>
    <row r="769" spans="1:7" ht="15.6" x14ac:dyDescent="0.3">
      <c r="A769" s="7">
        <v>44958</v>
      </c>
      <c r="B769" s="8">
        <v>-8.6801426872772677E-4</v>
      </c>
      <c r="C769" s="8">
        <v>4.7311827956989004E-3</v>
      </c>
      <c r="D769" s="8">
        <v>1.4695370414053859E-4</v>
      </c>
      <c r="E769" s="8">
        <v>-1.3268246445497589E-2</v>
      </c>
      <c r="F769" s="8">
        <v>1.8894924361894661E-2</v>
      </c>
      <c r="G769" s="12">
        <v>-6.452327323423197E-3</v>
      </c>
    </row>
    <row r="770" spans="1:7" ht="15.6" x14ac:dyDescent="0.3">
      <c r="A770" s="7">
        <v>44959</v>
      </c>
      <c r="B770" s="8">
        <v>7.9260237780712957E-3</v>
      </c>
      <c r="C770" s="8">
        <v>-1.5410958904109566E-2</v>
      </c>
      <c r="D770" s="8">
        <v>-6.747993288288357E-4</v>
      </c>
      <c r="E770" s="8">
        <v>1.8249724784390381E-2</v>
      </c>
      <c r="F770" s="8">
        <v>1.7484020751526334E-2</v>
      </c>
      <c r="G770" s="12">
        <v>-9.6813663386081938E-3</v>
      </c>
    </row>
    <row r="771" spans="1:7" ht="15.6" x14ac:dyDescent="0.3">
      <c r="A771" s="7">
        <v>44960</v>
      </c>
      <c r="B771" s="8">
        <v>-4.2034170474536808E-3</v>
      </c>
      <c r="C771" s="8">
        <v>0</v>
      </c>
      <c r="D771" s="8">
        <v>-3.2646400546010399E-3</v>
      </c>
      <c r="E771" s="8">
        <v>1.2075471698113207E-2</v>
      </c>
      <c r="F771" s="8">
        <v>2.816980760018847E-5</v>
      </c>
      <c r="G771" s="12">
        <v>-1.4369376195963349E-2</v>
      </c>
    </row>
    <row r="772" spans="1:7" ht="15.6" x14ac:dyDescent="0.3">
      <c r="A772" s="7">
        <v>44963</v>
      </c>
      <c r="B772" s="8">
        <v>1.9457652038844125E-2</v>
      </c>
      <c r="C772" s="8">
        <v>6.0217391304347896E-2</v>
      </c>
      <c r="D772" s="8">
        <v>2.0679123919034653E-3</v>
      </c>
      <c r="E772" s="8">
        <v>-1.1933258762117864E-2</v>
      </c>
      <c r="F772" s="8">
        <v>-1.5464788732394392E-2</v>
      </c>
      <c r="G772" s="12">
        <v>2.4506189190711368E-2</v>
      </c>
    </row>
    <row r="773" spans="1:7" ht="15.6" x14ac:dyDescent="0.3">
      <c r="A773" s="7">
        <v>44964</v>
      </c>
      <c r="B773" s="8">
        <v>-1.4236199958128835E-2</v>
      </c>
      <c r="C773" s="8">
        <v>2.0709452532294403E-2</v>
      </c>
      <c r="D773" s="8">
        <v>-1.1340505961035119E-2</v>
      </c>
      <c r="E773" s="8">
        <v>7.358504450008397E-3</v>
      </c>
      <c r="F773" s="8">
        <v>2.1172498640954739E-3</v>
      </c>
      <c r="G773" s="12">
        <v>-2.6136069079492064E-3</v>
      </c>
    </row>
    <row r="774" spans="1:7" ht="15.6" x14ac:dyDescent="0.3">
      <c r="A774" s="7">
        <v>44965</v>
      </c>
      <c r="B774" s="8">
        <v>6.3241852891899068E-3</v>
      </c>
      <c r="C774" s="8">
        <v>-3.4752912816392208E-2</v>
      </c>
      <c r="D774" s="8">
        <v>1.6095588235294191E-2</v>
      </c>
      <c r="E774" s="8">
        <v>-4.4933592308657221E-3</v>
      </c>
      <c r="F774" s="8">
        <v>1.1848679514632341E-2</v>
      </c>
      <c r="G774" s="12">
        <v>7.2430946356648691E-3</v>
      </c>
    </row>
    <row r="775" spans="1:7" ht="15.6" x14ac:dyDescent="0.3">
      <c r="A775" s="7">
        <v>44966</v>
      </c>
      <c r="B775" s="8">
        <v>3.2360182905381532E-3</v>
      </c>
      <c r="C775" s="8">
        <v>3.0176899063475607E-2</v>
      </c>
      <c r="D775" s="8">
        <v>1.3076294061032306E-2</v>
      </c>
      <c r="E775" s="8">
        <v>4.1390404515522068E-2</v>
      </c>
      <c r="F775" s="8">
        <v>4.7319413092550902E-2</v>
      </c>
      <c r="G775" s="12">
        <v>-1.2990120531412011E-2</v>
      </c>
    </row>
    <row r="776" spans="1:7" ht="15.6" x14ac:dyDescent="0.3">
      <c r="A776" s="7">
        <v>44967</v>
      </c>
      <c r="B776" s="8">
        <v>-7.5964752354904669E-4</v>
      </c>
      <c r="C776" s="8">
        <v>-4.646464646464641E-2</v>
      </c>
      <c r="D776" s="8">
        <v>-5.6858767393354352E-3</v>
      </c>
      <c r="E776" s="8">
        <v>-1.686001239387961E-2</v>
      </c>
      <c r="F776" s="8">
        <v>1.3794218282727602E-2</v>
      </c>
      <c r="G776" s="12">
        <v>-1.949033617122856E-2</v>
      </c>
    </row>
    <row r="777" spans="1:7" ht="15.6" x14ac:dyDescent="0.3">
      <c r="A777" s="7">
        <v>44970</v>
      </c>
      <c r="B777" s="8">
        <v>2.4058198149729301E-2</v>
      </c>
      <c r="C777" s="8">
        <v>4.2372881355923772E-4</v>
      </c>
      <c r="D777" s="8">
        <v>-4.3103448275855536E-4</v>
      </c>
      <c r="E777" s="8">
        <v>1.5307800730290384E-3</v>
      </c>
      <c r="F777" s="8">
        <v>-1.9293629913099065E-2</v>
      </c>
      <c r="G777" s="12">
        <v>-1.0913970105132556E-2</v>
      </c>
    </row>
    <row r="778" spans="1:7" ht="15.6" x14ac:dyDescent="0.3">
      <c r="A778" s="7">
        <v>44971</v>
      </c>
      <c r="B778" s="8">
        <v>-4.1458233399575082E-3</v>
      </c>
      <c r="C778" s="8">
        <v>-3.3248623464633635E-2</v>
      </c>
      <c r="D778" s="8">
        <v>2.1561017680031227E-4</v>
      </c>
      <c r="E778" s="8">
        <v>-9.3577981651376142E-3</v>
      </c>
      <c r="F778" s="8">
        <v>-5.006368045958237E-3</v>
      </c>
      <c r="G778" s="12">
        <v>-7.2945534934990026E-3</v>
      </c>
    </row>
    <row r="779" spans="1:7" ht="15.6" x14ac:dyDescent="0.3">
      <c r="A779" s="7">
        <v>44972</v>
      </c>
      <c r="B779" s="8">
        <v>2.1549400768392641E-2</v>
      </c>
      <c r="C779" s="8">
        <v>-4.3811610076669389E-3</v>
      </c>
      <c r="D779" s="8">
        <v>1.0921894086369385E-2</v>
      </c>
      <c r="E779" s="8">
        <v>-8.1589183182071093E-3</v>
      </c>
      <c r="F779" s="8">
        <v>-1.027418245695255E-2</v>
      </c>
      <c r="G779" s="12">
        <v>-5.1837940356054919E-3</v>
      </c>
    </row>
    <row r="780" spans="1:7" ht="15.6" x14ac:dyDescent="0.3">
      <c r="A780" s="7">
        <v>44973</v>
      </c>
      <c r="B780" s="8">
        <v>7.8586343938747555E-3</v>
      </c>
      <c r="C780" s="8">
        <v>-5.4785478547854823E-2</v>
      </c>
      <c r="D780" s="8">
        <v>5.0749875613047436E-3</v>
      </c>
      <c r="E780" s="8">
        <v>4.8739950886563582E-3</v>
      </c>
      <c r="F780" s="8">
        <v>-9.3833411298534022E-3</v>
      </c>
      <c r="G780" s="12">
        <v>-5.6689169939635091E-3</v>
      </c>
    </row>
    <row r="781" spans="1:7" ht="15.6" x14ac:dyDescent="0.3">
      <c r="A781" s="7">
        <v>44974</v>
      </c>
      <c r="B781" s="8">
        <v>-1.1929957448704565E-2</v>
      </c>
      <c r="C781" s="8">
        <v>1.4199255121042817E-2</v>
      </c>
      <c r="D781" s="8">
        <v>1.6661480580464447E-2</v>
      </c>
      <c r="E781" s="8">
        <v>-5.0485809770716707E-4</v>
      </c>
      <c r="F781" s="8">
        <v>0</v>
      </c>
      <c r="G781" s="12">
        <v>-6.9781900120716419E-3</v>
      </c>
    </row>
    <row r="782" spans="1:7" ht="15.6" x14ac:dyDescent="0.3">
      <c r="A782" s="7">
        <v>44978</v>
      </c>
      <c r="B782" s="8">
        <v>-3.0449928412793245E-2</v>
      </c>
      <c r="C782" s="8">
        <v>7.4363093871930269E-2</v>
      </c>
      <c r="D782" s="8">
        <v>-1.6144963828603094E-2</v>
      </c>
      <c r="E782" s="8">
        <v>-5.6709017663464523E-3</v>
      </c>
      <c r="F782" s="8">
        <v>-1.3888888888888888E-2</v>
      </c>
      <c r="G782" s="12">
        <v>-1.3742308404008462E-2</v>
      </c>
    </row>
    <row r="783" spans="1:7" ht="15.6" x14ac:dyDescent="0.3">
      <c r="A783" s="7">
        <v>44979</v>
      </c>
      <c r="B783" s="8">
        <v>1.1511360200925666E-3</v>
      </c>
      <c r="C783" s="8">
        <v>1.2817773979918699E-2</v>
      </c>
      <c r="D783" s="8">
        <v>-1.0173997270908376E-2</v>
      </c>
      <c r="E783" s="8">
        <v>-6.3265496930220398E-3</v>
      </c>
      <c r="F783" s="8">
        <v>1.8028169014084124E-3</v>
      </c>
      <c r="G783" s="12">
        <v>2.4108602686485217E-3</v>
      </c>
    </row>
    <row r="784" spans="1:7" ht="15.6" x14ac:dyDescent="0.3">
      <c r="A784" s="7">
        <v>44980</v>
      </c>
      <c r="B784" s="8">
        <v>1.0615440006503973E-2</v>
      </c>
      <c r="C784" s="8">
        <v>6.3277789495889351E-4</v>
      </c>
      <c r="D784" s="8">
        <v>0</v>
      </c>
      <c r="E784" s="8">
        <v>-2.6345502446368085E-3</v>
      </c>
      <c r="F784" s="8">
        <v>-1.7995726015071038E-3</v>
      </c>
      <c r="G784" s="12">
        <v>-1.0540485580511922E-2</v>
      </c>
    </row>
    <row r="785" spans="1:7" ht="15.6" x14ac:dyDescent="0.3">
      <c r="A785" s="7">
        <v>44981</v>
      </c>
      <c r="B785" s="8">
        <v>1.0423490202838649E-2</v>
      </c>
      <c r="C785" s="8">
        <v>2.4030354131534582E-2</v>
      </c>
      <c r="D785" s="8">
        <v>-3.142857142857208E-3</v>
      </c>
      <c r="E785" s="8">
        <v>-2.1698113207547168E-3</v>
      </c>
      <c r="F785" s="8">
        <v>-1.2056338028168937E-2</v>
      </c>
      <c r="G785" s="12">
        <v>-7.9188489118851325E-3</v>
      </c>
    </row>
    <row r="786" spans="1:7" ht="15.6" x14ac:dyDescent="0.3">
      <c r="A786" s="7">
        <v>44984</v>
      </c>
      <c r="B786" s="8">
        <v>4.4016287163622355E-3</v>
      </c>
      <c r="C786" s="8">
        <v>1.193906957595715E-2</v>
      </c>
      <c r="D786" s="8">
        <v>-2.6081971911721645E-3</v>
      </c>
      <c r="E786" s="8">
        <v>2.1745296397844378E-3</v>
      </c>
      <c r="F786" s="8">
        <v>1.1205520072992557E-2</v>
      </c>
      <c r="G786" s="12">
        <v>-7.6672784378389184E-3</v>
      </c>
    </row>
    <row r="787" spans="1:7" ht="15.6" x14ac:dyDescent="0.3">
      <c r="A787" s="7">
        <v>44985</v>
      </c>
      <c r="B787" s="8">
        <v>2.5931671743536487E-3</v>
      </c>
      <c r="C787" s="8">
        <v>-2.7461350691619087E-2</v>
      </c>
      <c r="D787" s="8">
        <v>5.4599270093967566E-3</v>
      </c>
      <c r="E787" s="8">
        <v>-1.1320754716981131E-2</v>
      </c>
      <c r="F787" s="8">
        <v>-4.3047135673669797E-3</v>
      </c>
      <c r="G787" s="12">
        <v>1.9156503494645791E-2</v>
      </c>
    </row>
    <row r="788" spans="1:7" ht="15.6" x14ac:dyDescent="0.3">
      <c r="A788" s="7">
        <v>44986</v>
      </c>
      <c r="B788" s="8">
        <v>-1.7732499039960809E-3</v>
      </c>
      <c r="C788" s="8">
        <v>1.987032001673281E-2</v>
      </c>
      <c r="D788" s="8">
        <v>2.9628359389142021E-3</v>
      </c>
      <c r="E788" s="8">
        <v>4.2748091603053436E-2</v>
      </c>
      <c r="F788" s="8">
        <v>9.0619896731090194E-4</v>
      </c>
      <c r="G788" s="12">
        <v>1.1006989075787134E-2</v>
      </c>
    </row>
    <row r="789" spans="1:7" ht="15.6" x14ac:dyDescent="0.3">
      <c r="A789" s="7">
        <v>44987</v>
      </c>
      <c r="B789" s="8">
        <v>-6.4154060261820524E-3</v>
      </c>
      <c r="C789" s="8">
        <v>7.5881870385562872E-3</v>
      </c>
      <c r="D789" s="8">
        <v>-7.0527555614658983E-4</v>
      </c>
      <c r="E789" s="8">
        <v>-3.0054904831625231E-2</v>
      </c>
      <c r="F789" s="8">
        <v>1.5749813737232898E-3</v>
      </c>
      <c r="G789" s="12">
        <v>1.1587973650715191E-2</v>
      </c>
    </row>
    <row r="790" spans="1:7" ht="15.6" x14ac:dyDescent="0.3">
      <c r="A790" s="7">
        <v>44988</v>
      </c>
      <c r="B790" s="8">
        <v>1.0203384426173545E-2</v>
      </c>
      <c r="C790" s="8">
        <v>2.8292285772440473E-2</v>
      </c>
      <c r="D790" s="8">
        <v>1.2036167912265397E-2</v>
      </c>
      <c r="E790" s="8">
        <v>1.8910218914747454E-2</v>
      </c>
      <c r="F790" s="8">
        <v>-5.6497175141242938E-3</v>
      </c>
      <c r="G790" s="12">
        <v>7.119956511245408E-2</v>
      </c>
    </row>
    <row r="791" spans="1:7" ht="15.6" x14ac:dyDescent="0.3">
      <c r="A791" s="7">
        <v>44991</v>
      </c>
      <c r="B791" s="8">
        <v>-1.13854131439521E-3</v>
      </c>
      <c r="C791" s="8">
        <v>6.9279493269990954E-3</v>
      </c>
      <c r="D791" s="8">
        <v>-2.2259791490560659E-2</v>
      </c>
      <c r="E791" s="8">
        <v>-2.4809259259259305E-2</v>
      </c>
      <c r="F791" s="8">
        <v>0</v>
      </c>
      <c r="G791" s="12">
        <v>-2.0860562345166467E-2</v>
      </c>
    </row>
    <row r="792" spans="1:7" ht="15.6" x14ac:dyDescent="0.3">
      <c r="A792" s="7">
        <v>44992</v>
      </c>
      <c r="B792" s="8">
        <v>4.2320757485131309E-3</v>
      </c>
      <c r="C792" s="8">
        <v>-4.5213288775309002E-3</v>
      </c>
      <c r="D792" s="8">
        <v>1.4303554274735763E-2</v>
      </c>
      <c r="E792" s="8">
        <v>-1.9559326475537462E-4</v>
      </c>
      <c r="F792" s="8">
        <v>-8.3806818181817854E-3</v>
      </c>
      <c r="G792" s="12">
        <v>-1.9290008556055512E-2</v>
      </c>
    </row>
    <row r="793" spans="1:7" ht="15.6" x14ac:dyDescent="0.3">
      <c r="A793" s="7">
        <v>44993</v>
      </c>
      <c r="B793" s="8">
        <v>7.8665827564434427E-5</v>
      </c>
      <c r="C793" s="8">
        <v>3.9494470774091628E-2</v>
      </c>
      <c r="D793" s="8">
        <v>5.7581755675308018E-3</v>
      </c>
      <c r="E793" s="8">
        <v>4.3684710351377019E-2</v>
      </c>
      <c r="F793" s="8">
        <v>2.7216731127345326E-3</v>
      </c>
      <c r="G793" s="12">
        <v>2.4606596828009094E-4</v>
      </c>
    </row>
    <row r="794" spans="1:7" ht="15.6" x14ac:dyDescent="0.3">
      <c r="A794" s="7">
        <v>44994</v>
      </c>
      <c r="B794" s="8">
        <v>5.6297827870233968E-3</v>
      </c>
      <c r="C794" s="8">
        <v>4.2363221884498418E-2</v>
      </c>
      <c r="D794" s="8">
        <v>-5.8099569667694811E-3</v>
      </c>
      <c r="E794" s="8">
        <v>-2.244464664846825E-2</v>
      </c>
      <c r="F794" s="8">
        <v>-1.4285714285714286E-3</v>
      </c>
      <c r="G794" s="12">
        <v>1.7582529320605153E-2</v>
      </c>
    </row>
    <row r="795" spans="1:7" ht="15.6" x14ac:dyDescent="0.3">
      <c r="A795" s="7">
        <v>44995</v>
      </c>
      <c r="B795" s="8">
        <v>2.1845528091896559E-2</v>
      </c>
      <c r="C795" s="8">
        <v>7.4539821396027037E-2</v>
      </c>
      <c r="D795" s="8">
        <v>2.2892593294184686E-2</v>
      </c>
      <c r="E795" s="8">
        <v>1.3962147067949114E-3</v>
      </c>
      <c r="F795" s="8">
        <v>2.8612303290414878E-3</v>
      </c>
      <c r="G795" s="12">
        <v>3.5829643612648891E-2</v>
      </c>
    </row>
    <row r="796" spans="1:7" ht="15.6" x14ac:dyDescent="0.3">
      <c r="A796" s="7">
        <v>44998</v>
      </c>
      <c r="B796" s="8">
        <v>-1.478451999518845E-2</v>
      </c>
      <c r="C796" s="8">
        <v>1.7978290366350107E-2</v>
      </c>
      <c r="D796" s="8">
        <v>-5.055695991555318E-2</v>
      </c>
      <c r="E796" s="8">
        <v>-4.4926413632843318E-3</v>
      </c>
      <c r="F796" s="8">
        <v>1.2838801711840228E-2</v>
      </c>
      <c r="G796" s="12">
        <v>8.879485147546726E-3</v>
      </c>
    </row>
    <row r="797" spans="1:7" ht="15.6" x14ac:dyDescent="0.3">
      <c r="A797" s="7">
        <v>44999</v>
      </c>
      <c r="B797" s="8">
        <v>-5.7716854431444082E-4</v>
      </c>
      <c r="C797" s="8">
        <v>-2.4491836054648549E-2</v>
      </c>
      <c r="D797" s="8">
        <v>2.0056174844202468E-2</v>
      </c>
      <c r="E797" s="8">
        <v>-1.1204481792717087E-2</v>
      </c>
      <c r="F797" s="8">
        <v>2.225352112676114E-3</v>
      </c>
      <c r="G797" s="12">
        <v>1.1138216184387184E-2</v>
      </c>
    </row>
    <row r="798" spans="1:7" ht="15.6" x14ac:dyDescent="0.3">
      <c r="A798" s="7">
        <v>45000</v>
      </c>
      <c r="B798" s="8">
        <v>-4.7754961518380105E-4</v>
      </c>
      <c r="C798" s="8">
        <v>2.1349274124679761E-2</v>
      </c>
      <c r="D798" s="8">
        <v>-1.0741585280156046E-2</v>
      </c>
      <c r="E798" s="8">
        <v>-7.5542965061378663E-3</v>
      </c>
      <c r="F798" s="8">
        <v>2.307540965176081E-2</v>
      </c>
      <c r="G798" s="12">
        <v>9.0873495756944381E-3</v>
      </c>
    </row>
    <row r="799" spans="1:7" ht="15.6" x14ac:dyDescent="0.3">
      <c r="A799" s="7">
        <v>45001</v>
      </c>
      <c r="B799" s="8">
        <v>2.2333333333333233E-3</v>
      </c>
      <c r="C799" s="8">
        <v>-1.9565217391304259E-2</v>
      </c>
      <c r="D799" s="8">
        <v>8.6981733835894467E-3</v>
      </c>
      <c r="E799" s="8">
        <v>-2.6641294005708849E-2</v>
      </c>
      <c r="F799" s="8">
        <v>-4.3956043956044581E-3</v>
      </c>
      <c r="G799" s="12">
        <v>2.2529164920117245E-3</v>
      </c>
    </row>
    <row r="800" spans="1:7" ht="15.6" x14ac:dyDescent="0.3">
      <c r="A800" s="7">
        <v>45002</v>
      </c>
      <c r="B800" s="8">
        <v>-6.3303067593486065E-3</v>
      </c>
      <c r="C800" s="8">
        <v>-1.3986013986013989E-2</v>
      </c>
      <c r="D800" s="8">
        <v>-8.6231675768886045E-4</v>
      </c>
      <c r="E800" s="8">
        <v>1.3424568263278E-2</v>
      </c>
      <c r="F800" s="8">
        <v>-1.1589403973509903E-2</v>
      </c>
      <c r="G800" s="12">
        <v>2.6472146340867638E-2</v>
      </c>
    </row>
    <row r="801" spans="1:7" ht="15.6" x14ac:dyDescent="0.3">
      <c r="A801" s="7">
        <v>45005</v>
      </c>
      <c r="B801" s="8">
        <v>-2.2983376101751037E-3</v>
      </c>
      <c r="C801" s="8">
        <v>-2.1622556651098426E-2</v>
      </c>
      <c r="D801" s="8">
        <v>6.9044879171460795E-3</v>
      </c>
      <c r="E801" s="8">
        <v>-1.2291010224422971E-2</v>
      </c>
      <c r="F801" s="8">
        <v>2.2054718034618106E-3</v>
      </c>
      <c r="G801" s="12">
        <v>-1.8923717170040502E-2</v>
      </c>
    </row>
    <row r="802" spans="1:7" ht="15.6" x14ac:dyDescent="0.3">
      <c r="A802" s="7">
        <v>45006</v>
      </c>
      <c r="B802" s="8">
        <v>6.4300411522633747E-3</v>
      </c>
      <c r="C802" s="8">
        <v>-9.900990099009941E-3</v>
      </c>
      <c r="D802" s="8">
        <v>-2.2857142857143184E-3</v>
      </c>
      <c r="E802" s="8">
        <v>1.1923121056585027E-2</v>
      </c>
      <c r="F802" s="8">
        <v>-5.4764756678459078E-2</v>
      </c>
      <c r="G802" s="12">
        <v>-6.4135304789088464E-3</v>
      </c>
    </row>
    <row r="803" spans="1:7" ht="15.6" x14ac:dyDescent="0.3">
      <c r="A803" s="7">
        <v>45007</v>
      </c>
      <c r="B803" s="8">
        <v>1.1111234569262886E-5</v>
      </c>
      <c r="C803" s="8">
        <v>1.7857142857139304E-4</v>
      </c>
      <c r="D803" s="8">
        <v>2.2909507445590246E-3</v>
      </c>
      <c r="E803" s="8">
        <v>-3.490638872804485E-2</v>
      </c>
      <c r="F803" s="8">
        <v>-1.4734918810600705E-4</v>
      </c>
      <c r="G803" s="12">
        <v>3.6132010256451305E-3</v>
      </c>
    </row>
    <row r="804" spans="1:7" ht="15.6" x14ac:dyDescent="0.3">
      <c r="A804" s="7">
        <v>45009</v>
      </c>
      <c r="B804" s="8">
        <v>1.1111111111101005E-5</v>
      </c>
      <c r="C804" s="8">
        <v>-1.5175861453311934E-2</v>
      </c>
      <c r="D804" s="8">
        <v>-1.8571428571426299E-3</v>
      </c>
      <c r="E804" s="8">
        <v>1.9989400317990607E-2</v>
      </c>
      <c r="F804" s="8">
        <v>-6.7201131808534926E-3</v>
      </c>
      <c r="G804" s="12">
        <v>2.1573102186686715E-2</v>
      </c>
    </row>
    <row r="805" spans="1:7" ht="15.6" x14ac:dyDescent="0.3">
      <c r="A805" s="7">
        <v>45012</v>
      </c>
      <c r="B805" s="8">
        <v>-1.3333185186831763E-4</v>
      </c>
      <c r="C805" s="8">
        <v>6.3451776649746452E-3</v>
      </c>
      <c r="D805" s="8">
        <v>-1.2165450121653196E-3</v>
      </c>
      <c r="E805" s="8">
        <v>1.0774298543165783E-2</v>
      </c>
      <c r="F805" s="8">
        <v>7.4183976261127599E-3</v>
      </c>
      <c r="G805" s="12">
        <v>-1.306803223131236E-2</v>
      </c>
    </row>
    <row r="806" spans="1:7" ht="15.6" x14ac:dyDescent="0.3">
      <c r="A806" s="7">
        <v>45013</v>
      </c>
      <c r="B806" s="8">
        <v>-1.4668459478380615E-2</v>
      </c>
      <c r="C806" s="8">
        <v>-1.2970635921455573E-2</v>
      </c>
      <c r="D806" s="8">
        <v>-2.1494590528079756E-4</v>
      </c>
      <c r="E806" s="8">
        <v>1.5256884026343029E-2</v>
      </c>
      <c r="F806" s="8">
        <v>5.8910162002942155E-4</v>
      </c>
      <c r="G806" s="12">
        <v>1.6252200146229853E-2</v>
      </c>
    </row>
    <row r="807" spans="1:7" ht="15.6" x14ac:dyDescent="0.3">
      <c r="A807" s="7">
        <v>45014</v>
      </c>
      <c r="B807" s="8">
        <v>9.2140432394635756E-3</v>
      </c>
      <c r="C807" s="8">
        <v>3.6503011498449141E-3</v>
      </c>
      <c r="D807" s="8">
        <v>-3.8698581052028741E-3</v>
      </c>
      <c r="E807" s="8">
        <v>-2.4877237900529228E-2</v>
      </c>
      <c r="F807" s="8">
        <v>-1.7662643508977508E-3</v>
      </c>
      <c r="G807" s="12">
        <v>-8.8843695905757129E-3</v>
      </c>
    </row>
    <row r="808" spans="1:7" ht="15.6" x14ac:dyDescent="0.3">
      <c r="A808" s="7">
        <v>45015</v>
      </c>
      <c r="B808" s="8">
        <v>5.1069441029881054E-3</v>
      </c>
      <c r="C808" s="8">
        <v>-2.7095835606473939E-2</v>
      </c>
      <c r="D808" s="8">
        <v>3.5971223021582736E-3</v>
      </c>
      <c r="E808" s="8">
        <v>-2.4708533359459266E-2</v>
      </c>
      <c r="F808" s="8">
        <v>-5.5440872898849759E-3</v>
      </c>
      <c r="G808" s="12">
        <v>1.2182848847281351E-2</v>
      </c>
    </row>
    <row r="809" spans="1:7" ht="15.6" x14ac:dyDescent="0.3">
      <c r="A809" s="7">
        <v>45016</v>
      </c>
      <c r="B809" s="8">
        <v>-1.3875454454487736E-2</v>
      </c>
      <c r="C809" s="8">
        <v>-2.0373831775700998E-2</v>
      </c>
      <c r="D809" s="8">
        <v>3.2974910394264582E-3</v>
      </c>
      <c r="E809" s="8">
        <v>8.0564149957810041E-3</v>
      </c>
      <c r="F809" s="8">
        <v>7.3542494513965991E-3</v>
      </c>
      <c r="G809" s="12">
        <v>-4.8984158261351591E-3</v>
      </c>
    </row>
    <row r="810" spans="1:7" ht="15.6" x14ac:dyDescent="0.3">
      <c r="A810" s="7">
        <v>45019</v>
      </c>
      <c r="B810" s="8">
        <v>3.4387507751281968E-3</v>
      </c>
      <c r="C810" s="8">
        <v>-7.8229345544742722E-3</v>
      </c>
      <c r="D810" s="8">
        <v>-1.9100695436791312E-2</v>
      </c>
      <c r="E810" s="8">
        <v>8.2162431489786469E-3</v>
      </c>
      <c r="F810" s="8">
        <v>-4.4450986164262319E-3</v>
      </c>
      <c r="G810" s="12">
        <v>7.9229809958683648E-3</v>
      </c>
    </row>
    <row r="811" spans="1:7" ht="15.6" x14ac:dyDescent="0.3">
      <c r="A811" s="7">
        <v>45020</v>
      </c>
      <c r="B811" s="8">
        <v>-7.8539325842696735E-3</v>
      </c>
      <c r="C811" s="8">
        <v>-7.115384615384566E-3</v>
      </c>
      <c r="D811" s="8">
        <v>-1.1836546399261884E-2</v>
      </c>
      <c r="E811" s="8">
        <v>1.1124344572990157E-2</v>
      </c>
      <c r="F811" s="8">
        <v>2.0994115733758523E-3</v>
      </c>
      <c r="G811" s="12">
        <v>2.3261765716029364E-2</v>
      </c>
    </row>
    <row r="812" spans="1:7" ht="15.6" x14ac:dyDescent="0.3">
      <c r="A812" s="7">
        <v>45021</v>
      </c>
      <c r="B812" s="8">
        <v>1.2785812165207602E-2</v>
      </c>
      <c r="C812" s="8">
        <v>7.1663761379042691E-3</v>
      </c>
      <c r="D812" s="8">
        <v>-2.4042655134710211E-2</v>
      </c>
      <c r="E812" s="8">
        <v>1.9550342130987292E-3</v>
      </c>
      <c r="F812" s="8">
        <v>0</v>
      </c>
      <c r="G812" s="12">
        <v>6.382529971610435E-3</v>
      </c>
    </row>
    <row r="813" spans="1:7" ht="15.6" x14ac:dyDescent="0.3">
      <c r="A813" s="7">
        <v>45022</v>
      </c>
      <c r="B813" s="8">
        <v>3.9248574303924755E-3</v>
      </c>
      <c r="C813" s="8">
        <v>1.8461538461538477E-2</v>
      </c>
      <c r="D813" s="8">
        <v>4.5317220543806651E-3</v>
      </c>
      <c r="E813" s="8">
        <v>1.4282926829268258E-2</v>
      </c>
      <c r="F813" s="8">
        <v>3.2457952198292609E-4</v>
      </c>
      <c r="G813" s="12">
        <v>4.1131735603681545E-4</v>
      </c>
    </row>
    <row r="814" spans="1:7" ht="15.6" x14ac:dyDescent="0.3">
      <c r="A814" s="7">
        <v>45026</v>
      </c>
      <c r="B814" s="8">
        <v>2.4504071017253603E-3</v>
      </c>
      <c r="C814" s="8">
        <v>7.5528700906342795E-4</v>
      </c>
      <c r="D814" s="8">
        <v>7.0676691729323988E-3</v>
      </c>
      <c r="E814" s="8">
        <v>-3.3573159939979134E-2</v>
      </c>
      <c r="F814" s="8">
        <v>1.9763428807410281E-3</v>
      </c>
      <c r="G814" s="12">
        <v>-4.6691898995746633E-2</v>
      </c>
    </row>
    <row r="815" spans="1:7" ht="15.6" x14ac:dyDescent="0.3">
      <c r="A815" s="7">
        <v>45027</v>
      </c>
      <c r="B815" s="8">
        <v>2.4110843212852735E-3</v>
      </c>
      <c r="C815" s="8">
        <v>-1.8867924528298132E-4</v>
      </c>
      <c r="D815" s="8">
        <v>-4.4348215618933914E-2</v>
      </c>
      <c r="E815" s="8">
        <v>1.5211956175552597E-2</v>
      </c>
      <c r="F815" s="8">
        <v>-4.1215261422511293E-4</v>
      </c>
      <c r="G815" s="12">
        <v>3.8378679028137942E-2</v>
      </c>
    </row>
    <row r="816" spans="1:7" ht="15.6" x14ac:dyDescent="0.3">
      <c r="A816" s="7">
        <v>45028</v>
      </c>
      <c r="B816" s="8">
        <v>-2.3609479261344694E-3</v>
      </c>
      <c r="C816" s="8">
        <v>0</v>
      </c>
      <c r="D816" s="8">
        <v>-9.156250000000022E-3</v>
      </c>
      <c r="E816" s="8">
        <v>-6.8626105370482929E-3</v>
      </c>
      <c r="F816" s="8">
        <v>-1.5903869941686411E-3</v>
      </c>
      <c r="G816" s="12">
        <v>9.0048699213668114E-3</v>
      </c>
    </row>
    <row r="817" spans="1:7" ht="15.6" x14ac:dyDescent="0.3">
      <c r="A817" s="7">
        <v>45029</v>
      </c>
      <c r="B817" s="8">
        <v>1.6321315482473259E-2</v>
      </c>
      <c r="C817" s="8">
        <v>4.529156444612094E-3</v>
      </c>
      <c r="D817" s="8">
        <v>9.1462453086075775E-4</v>
      </c>
      <c r="E817" s="8">
        <v>1.5823971886043637E-2</v>
      </c>
      <c r="F817" s="8">
        <v>-8.5545722713870347E-4</v>
      </c>
      <c r="G817" s="12">
        <v>1.441190007341803E-2</v>
      </c>
    </row>
    <row r="818" spans="1:7" ht="15.6" x14ac:dyDescent="0.3">
      <c r="A818" s="7">
        <v>45033</v>
      </c>
      <c r="B818" s="8">
        <v>4.5149441371318579E-3</v>
      </c>
      <c r="C818" s="8">
        <v>1.3150479053165563E-3</v>
      </c>
      <c r="D818" s="8">
        <v>-6.7084698764809741E-2</v>
      </c>
      <c r="E818" s="8">
        <v>2.0358583159224529E-2</v>
      </c>
      <c r="F818" s="8">
        <v>2.4209500752856226E-3</v>
      </c>
      <c r="G818" s="12">
        <v>-5.4417913825721261E-2</v>
      </c>
    </row>
    <row r="819" spans="1:7" ht="15.6" x14ac:dyDescent="0.3">
      <c r="A819" s="7">
        <v>45034</v>
      </c>
      <c r="B819" s="8">
        <v>6.5624081752587117E-3</v>
      </c>
      <c r="C819" s="8">
        <v>1.2007504690431532E-2</v>
      </c>
      <c r="D819" s="8">
        <v>-6.4106461309825447E-2</v>
      </c>
      <c r="E819" s="8">
        <v>1.9047619047619049E-2</v>
      </c>
      <c r="F819" s="8">
        <v>-6.037758077342209E-2</v>
      </c>
      <c r="G819" s="12">
        <v>2.7326129129105706E-2</v>
      </c>
    </row>
    <row r="820" spans="1:7" ht="15.6" x14ac:dyDescent="0.3">
      <c r="A820" s="7">
        <v>45035</v>
      </c>
      <c r="B820" s="8">
        <v>-4.5302194831873081E-3</v>
      </c>
      <c r="C820" s="8">
        <v>-8.1572117167222416E-3</v>
      </c>
      <c r="D820" s="8">
        <v>-5.5577610162762921E-2</v>
      </c>
      <c r="E820" s="8">
        <v>-2.8566355140186902E-2</v>
      </c>
      <c r="F820" s="8">
        <v>-1.253800583016131E-4</v>
      </c>
      <c r="G820" s="12">
        <v>-8.1774071367623474E-3</v>
      </c>
    </row>
    <row r="821" spans="1:7" ht="15.6" x14ac:dyDescent="0.3">
      <c r="A821" s="7">
        <v>45036</v>
      </c>
      <c r="B821" s="8">
        <v>5.4740363415190056E-3</v>
      </c>
      <c r="C821" s="8">
        <v>1.6822429906542694E-3</v>
      </c>
      <c r="D821" s="8">
        <v>3.783102143757873E-2</v>
      </c>
      <c r="E821" s="8">
        <v>5.4452711764285699E-4</v>
      </c>
      <c r="F821" s="8">
        <v>1.0658641336718235E-3</v>
      </c>
      <c r="G821" s="12">
        <v>-8.9866742104331224E-3</v>
      </c>
    </row>
    <row r="822" spans="1:7" ht="15.6" x14ac:dyDescent="0.3">
      <c r="A822" s="7">
        <v>45042</v>
      </c>
      <c r="B822" s="8">
        <v>2.6302997569538238E-2</v>
      </c>
      <c r="C822" s="8">
        <v>-5.5980593394290776E-3</v>
      </c>
      <c r="D822" s="8">
        <v>-5.8544129018004163E-3</v>
      </c>
      <c r="E822" s="8">
        <v>9.8788461538461322E-3</v>
      </c>
      <c r="F822" s="8">
        <v>4.0710237058840529E-4</v>
      </c>
      <c r="G822" s="12">
        <v>2.9524376252658257E-3</v>
      </c>
    </row>
    <row r="823" spans="1:7" ht="15.6" x14ac:dyDescent="0.3">
      <c r="A823" s="7">
        <v>45043</v>
      </c>
      <c r="B823" s="8">
        <v>3.8417008735922293E-3</v>
      </c>
      <c r="C823" s="8">
        <v>-7.5060987051978132E-4</v>
      </c>
      <c r="D823" s="8">
        <v>5.9259259259259262E-2</v>
      </c>
      <c r="E823" s="8">
        <v>1.5731133018621744E-2</v>
      </c>
      <c r="F823" s="8">
        <v>-7.1683465848618412E-3</v>
      </c>
      <c r="G823" s="12">
        <v>3.0711014332144072E-3</v>
      </c>
    </row>
    <row r="824" spans="1:7" ht="15.6" x14ac:dyDescent="0.3">
      <c r="A824" s="7">
        <v>45044</v>
      </c>
      <c r="B824" s="8">
        <v>1.6807339449541256E-2</v>
      </c>
      <c r="C824" s="8">
        <v>-1.314553990610334E-3</v>
      </c>
      <c r="D824" s="8">
        <v>3.7937062937063018E-2</v>
      </c>
      <c r="E824" s="8">
        <v>-1.1183019058939037E-2</v>
      </c>
      <c r="F824" s="8">
        <v>8.9857174385974889E-3</v>
      </c>
      <c r="G824" s="12">
        <v>-7.5982976891536595E-5</v>
      </c>
    </row>
    <row r="825" spans="1:7" ht="15.6" x14ac:dyDescent="0.3">
      <c r="A825" s="7">
        <v>45048</v>
      </c>
      <c r="B825" s="8">
        <v>-2.9883066262451297E-2</v>
      </c>
      <c r="C825" s="8">
        <v>-1.0718315156073717E-2</v>
      </c>
      <c r="D825" s="8">
        <v>-1.1801695581382663E-2</v>
      </c>
      <c r="E825" s="8">
        <v>-2.715036791402834E-3</v>
      </c>
      <c r="F825" s="8">
        <v>6.6495844009749491E-2</v>
      </c>
      <c r="G825" s="12">
        <v>1.2160229907576561E-2</v>
      </c>
    </row>
    <row r="826" spans="1:7" ht="15.6" x14ac:dyDescent="0.3">
      <c r="A826" s="7">
        <v>45049</v>
      </c>
      <c r="B826" s="8">
        <v>2.763605442176774E-4</v>
      </c>
      <c r="C826" s="8">
        <v>2.5280364949629316E-2</v>
      </c>
      <c r="D826" s="8">
        <v>-5.1134039361843331E-3</v>
      </c>
      <c r="E826" s="8">
        <v>4.7528426752040396E-3</v>
      </c>
      <c r="F826" s="8">
        <v>7.4978025197773149E-2</v>
      </c>
      <c r="G826" s="12">
        <v>7.0992038977171646E-3</v>
      </c>
    </row>
    <row r="827" spans="1:7" ht="15.6" x14ac:dyDescent="0.3">
      <c r="A827" s="7">
        <v>45050</v>
      </c>
      <c r="B827" s="8">
        <v>-5.8072811510424392E-2</v>
      </c>
      <c r="C827" s="8">
        <v>-1.8539117538004138E-3</v>
      </c>
      <c r="D827" s="8">
        <v>1.8308700916006025E-2</v>
      </c>
      <c r="E827" s="8">
        <v>7.4998912017195787E-2</v>
      </c>
      <c r="F827" s="8">
        <v>6.0644879936765789E-2</v>
      </c>
      <c r="G827" s="12">
        <v>9.741424866505902E-3</v>
      </c>
    </row>
    <row r="828" spans="1:7" ht="15.6" x14ac:dyDescent="0.3">
      <c r="A828" s="7">
        <v>45051</v>
      </c>
      <c r="B828" s="8">
        <v>1.7914960345663967E-2</v>
      </c>
      <c r="C828" s="8">
        <v>3.5289747399702399E-3</v>
      </c>
      <c r="D828" s="8">
        <v>-5.7841784716847804E-2</v>
      </c>
      <c r="E828" s="8">
        <v>3.6719951842686088E-2</v>
      </c>
      <c r="F828" s="8">
        <v>-2.3744667728837973E-2</v>
      </c>
      <c r="G828" s="12">
        <v>-1.4593664441558041E-2</v>
      </c>
    </row>
    <row r="829" spans="1:7" ht="15.6" x14ac:dyDescent="0.3">
      <c r="A829" s="7">
        <v>45054</v>
      </c>
      <c r="B829" s="8">
        <v>-1.3964468186503131E-3</v>
      </c>
      <c r="C829" s="8">
        <v>-1.8693318526744364E-2</v>
      </c>
      <c r="D829" s="8">
        <v>2.5000000000000001E-2</v>
      </c>
      <c r="E829" s="8">
        <v>-1.9232597623089941E-2</v>
      </c>
      <c r="F829" s="8">
        <v>-6.7070281653066499E-2</v>
      </c>
      <c r="G829" s="12">
        <v>2.9939932411539244E-3</v>
      </c>
    </row>
    <row r="830" spans="1:7" ht="15.6" x14ac:dyDescent="0.3">
      <c r="A830" s="7">
        <v>45055</v>
      </c>
      <c r="B830" s="8">
        <v>4.8500049942843239E-3</v>
      </c>
      <c r="C830" s="8">
        <v>-5.6582421727652081E-4</v>
      </c>
      <c r="D830" s="8">
        <v>1.1498257839720699E-3</v>
      </c>
      <c r="E830" s="8">
        <v>2.5897048844326946E-3</v>
      </c>
      <c r="F830" s="8">
        <v>-2.2910670955363706E-2</v>
      </c>
      <c r="G830" s="12">
        <v>5.5248279551011409E-3</v>
      </c>
    </row>
    <row r="831" spans="1:7" ht="15.6" x14ac:dyDescent="0.3">
      <c r="A831" s="7">
        <v>45056</v>
      </c>
      <c r="B831" s="8">
        <v>3.1919593549812088E-3</v>
      </c>
      <c r="C831" s="8">
        <v>-8.3034534817891074E-3</v>
      </c>
      <c r="D831" s="8">
        <v>2.6659241986566058E-2</v>
      </c>
      <c r="E831" s="8">
        <v>1.4365434554394767E-3</v>
      </c>
      <c r="F831" s="8">
        <v>-1.3225526999711187E-2</v>
      </c>
      <c r="G831" s="12">
        <v>8.8296499750455384E-5</v>
      </c>
    </row>
    <row r="832" spans="1:7" ht="15.6" x14ac:dyDescent="0.3">
      <c r="A832" s="7">
        <v>45057</v>
      </c>
      <c r="B832" s="8">
        <v>6.2865384403660027E-3</v>
      </c>
      <c r="C832" s="8">
        <v>8.5632730732636136E-3</v>
      </c>
      <c r="D832" s="8">
        <v>-3.7289399640666556E-3</v>
      </c>
      <c r="E832" s="8">
        <v>-1.7241379310344827E-2</v>
      </c>
      <c r="F832" s="8">
        <v>6.6809083460142749E-2</v>
      </c>
      <c r="G832" s="12">
        <v>-7.7813586939793154E-3</v>
      </c>
    </row>
    <row r="833" spans="1:7" ht="15.6" x14ac:dyDescent="0.3">
      <c r="A833" s="7">
        <v>45058</v>
      </c>
      <c r="B833" s="8">
        <v>-4.6061269146608717E-3</v>
      </c>
      <c r="C833" s="8">
        <v>0</v>
      </c>
      <c r="D833" s="8">
        <v>3.4026336384369236E-4</v>
      </c>
      <c r="E833" s="8">
        <v>1.7543859649122806E-2</v>
      </c>
      <c r="F833" s="8">
        <v>4.6111644493210813E-2</v>
      </c>
      <c r="G833" s="12">
        <v>3.9333502635378229E-2</v>
      </c>
    </row>
    <row r="834" spans="1:7" ht="15.6" x14ac:dyDescent="0.3">
      <c r="A834" s="7">
        <v>45061</v>
      </c>
      <c r="B834" s="8">
        <v>6.847734092482901E-3</v>
      </c>
      <c r="C834" s="8">
        <v>0</v>
      </c>
      <c r="D834" s="8">
        <v>1.7891765026021262E-2</v>
      </c>
      <c r="E834" s="8">
        <v>0</v>
      </c>
      <c r="F834" s="8">
        <v>2.3101531361443262E-2</v>
      </c>
      <c r="G834" s="12">
        <v>-3.9998711870512384E-2</v>
      </c>
    </row>
    <row r="835" spans="1:7" ht="15.6" x14ac:dyDescent="0.3">
      <c r="A835" s="7">
        <v>45062</v>
      </c>
      <c r="B835" s="8">
        <v>1.8176459029278811E-2</v>
      </c>
      <c r="C835" s="8">
        <v>-1.3207547169811374E-3</v>
      </c>
      <c r="D835" s="8">
        <v>-8.3542188805346695E-4</v>
      </c>
      <c r="E835" s="8">
        <v>-1.724137931072117E-6</v>
      </c>
      <c r="F835" s="8">
        <v>2.4579029653740612E-2</v>
      </c>
      <c r="G835" s="12">
        <v>-9.7949378039018254E-3</v>
      </c>
    </row>
    <row r="836" spans="1:7" ht="15.6" x14ac:dyDescent="0.3">
      <c r="A836" s="7">
        <v>45063</v>
      </c>
      <c r="B836" s="8">
        <v>1.1997812731191156E-2</v>
      </c>
      <c r="C836" s="8">
        <v>-4.7232193463064426E-3</v>
      </c>
      <c r="D836" s="8">
        <v>-1.7056856187290666E-3</v>
      </c>
      <c r="E836" s="8">
        <v>2.586383769627193E-2</v>
      </c>
      <c r="F836" s="8">
        <v>-2.7766659995997942E-3</v>
      </c>
      <c r="G836" s="12">
        <v>-2.4708954464599414E-3</v>
      </c>
    </row>
    <row r="837" spans="1:7" ht="15.6" x14ac:dyDescent="0.3">
      <c r="A837" s="7">
        <v>45064</v>
      </c>
      <c r="B837" s="8">
        <v>-1.4567838450617676E-2</v>
      </c>
      <c r="C837" s="8">
        <v>-3.4168564920273293E-3</v>
      </c>
      <c r="D837" s="8">
        <v>7.9650909578210249E-3</v>
      </c>
      <c r="E837" s="8">
        <v>5.0420168067226892E-2</v>
      </c>
      <c r="F837" s="8">
        <v>1.7810109118275089E-3</v>
      </c>
      <c r="G837" s="12">
        <v>-1.2911831602790677E-2</v>
      </c>
    </row>
    <row r="838" spans="1:7" ht="15.6" x14ac:dyDescent="0.3">
      <c r="A838" s="7">
        <v>45065</v>
      </c>
      <c r="B838" s="8">
        <v>1.0633150917633383E-2</v>
      </c>
      <c r="C838" s="8">
        <v>-5.7142857142856605E-3</v>
      </c>
      <c r="D838" s="8">
        <v>3.0320656102769499E-2</v>
      </c>
      <c r="E838" s="8">
        <v>2.6599999999999999E-2</v>
      </c>
      <c r="F838" s="8">
        <v>4.7576121794871225E-4</v>
      </c>
      <c r="G838" s="12">
        <v>1.3479682489808218E-2</v>
      </c>
    </row>
    <row r="839" spans="1:7" ht="15.6" x14ac:dyDescent="0.3">
      <c r="A839" s="7">
        <v>45068</v>
      </c>
      <c r="B839" s="8">
        <v>4.9148936170212813E-3</v>
      </c>
      <c r="C839" s="8">
        <v>-4.0229885057471429E-3</v>
      </c>
      <c r="D839" s="8">
        <v>-4.5162747185393079E-2</v>
      </c>
      <c r="E839" s="8">
        <v>2.6560685758815518E-2</v>
      </c>
      <c r="F839" s="8">
        <v>3.8293079714678329E-3</v>
      </c>
      <c r="G839" s="12">
        <v>-7.5503880836207795E-3</v>
      </c>
    </row>
    <row r="840" spans="1:7" ht="15.6" x14ac:dyDescent="0.3">
      <c r="A840" s="7">
        <v>45069</v>
      </c>
      <c r="B840" s="8">
        <v>3.5252270754377855E-3</v>
      </c>
      <c r="C840" s="8">
        <v>-1.4233506443546875E-2</v>
      </c>
      <c r="D840" s="8">
        <v>-2.4637656677590519E-2</v>
      </c>
      <c r="E840" s="8">
        <v>-1.3158394150610259E-2</v>
      </c>
      <c r="F840" s="8">
        <v>-2.4184701306471787E-3</v>
      </c>
      <c r="G840" s="12">
        <v>7.5703906605716527E-3</v>
      </c>
    </row>
    <row r="841" spans="1:7" ht="15.6" x14ac:dyDescent="0.3">
      <c r="A841" s="7">
        <v>45070</v>
      </c>
      <c r="B841" s="8">
        <v>-5.4855213882589217E-3</v>
      </c>
      <c r="C841" s="8">
        <v>1.424390243902433E-2</v>
      </c>
      <c r="D841" s="8">
        <v>-5.1567817525264299E-2</v>
      </c>
      <c r="E841" s="8">
        <v>3.0769230769230771E-2</v>
      </c>
      <c r="F841" s="8">
        <v>-1.7495188823071948E-4</v>
      </c>
      <c r="G841" s="12">
        <v>-3.1274117282256582E-3</v>
      </c>
    </row>
    <row r="842" spans="1:7" ht="15.6" x14ac:dyDescent="0.3">
      <c r="A842" s="7">
        <v>45071</v>
      </c>
      <c r="B842" s="8">
        <v>-5.027844073190145E-3</v>
      </c>
      <c r="C842" s="8">
        <v>-9.2343208926509608E-3</v>
      </c>
      <c r="D842" s="8">
        <v>4.3460793981227779E-3</v>
      </c>
      <c r="E842" s="8">
        <v>0</v>
      </c>
      <c r="F842" s="8">
        <v>-1.5098490150984951E-2</v>
      </c>
      <c r="G842" s="12">
        <v>-8.3090347476261258E-3</v>
      </c>
    </row>
    <row r="843" spans="1:7" ht="15.6" x14ac:dyDescent="0.3">
      <c r="A843" s="7">
        <v>45072</v>
      </c>
      <c r="B843" s="8">
        <v>-1.7153335252289455E-2</v>
      </c>
      <c r="C843" s="8">
        <v>2.2718446601941781E-2</v>
      </c>
      <c r="D843" s="8">
        <v>6.8909090909090864E-2</v>
      </c>
      <c r="E843" s="8">
        <v>2.9850746268656717E-4</v>
      </c>
      <c r="F843" s="8">
        <v>-4.8984771573604233E-3</v>
      </c>
      <c r="G843" s="12">
        <v>-4.714529041855489E-3</v>
      </c>
    </row>
    <row r="844" spans="1:7" ht="15.6" x14ac:dyDescent="0.3">
      <c r="A844" s="7">
        <v>45076</v>
      </c>
      <c r="B844" s="8">
        <v>1.9502776813606407E-2</v>
      </c>
      <c r="C844" s="8">
        <v>-5.3161192329599606E-3</v>
      </c>
      <c r="D844" s="8">
        <v>1.7179792481714615E-2</v>
      </c>
      <c r="E844" s="8">
        <v>2.8051327961802448E-2</v>
      </c>
      <c r="F844" s="8">
        <v>1.6272604381870573E-2</v>
      </c>
      <c r="G844" s="12">
        <v>1.0498490760489569E-3</v>
      </c>
    </row>
    <row r="845" spans="1:7" ht="15.6" x14ac:dyDescent="0.3">
      <c r="A845" s="7">
        <v>45077</v>
      </c>
      <c r="B845" s="8">
        <v>-1.5916586870943637E-2</v>
      </c>
      <c r="C845" s="8">
        <v>-2.6722656995609956E-3</v>
      </c>
      <c r="D845" s="8">
        <v>0</v>
      </c>
      <c r="E845" s="8">
        <v>-3.2897919690372562E-2</v>
      </c>
      <c r="F845" s="8">
        <v>-8.6334546367172731E-3</v>
      </c>
      <c r="G845" s="12">
        <v>9.4787378154891112E-3</v>
      </c>
    </row>
    <row r="846" spans="1:7" ht="15.6" x14ac:dyDescent="0.3">
      <c r="A846" s="7">
        <v>45078</v>
      </c>
      <c r="B846" s="8">
        <v>1.3092741150777239E-2</v>
      </c>
      <c r="C846" s="8">
        <v>-1.301435406698564E-2</v>
      </c>
      <c r="D846" s="8">
        <v>-6.3210702341137043E-2</v>
      </c>
      <c r="E846" s="8">
        <v>-1.8509254627313614E-2</v>
      </c>
      <c r="F846" s="8">
        <v>5.0378471431103237E-3</v>
      </c>
      <c r="G846" s="12">
        <v>5.0636341436422691E-3</v>
      </c>
    </row>
    <row r="847" spans="1:7" ht="15.6" x14ac:dyDescent="0.3">
      <c r="A847" s="7">
        <v>45079</v>
      </c>
      <c r="B847" s="8">
        <v>3.9058748199136462E-3</v>
      </c>
      <c r="C847" s="8">
        <v>8.3381811130502168E-3</v>
      </c>
      <c r="D847" s="8">
        <v>8.3898607640127305E-3</v>
      </c>
      <c r="E847" s="8">
        <v>3.7366632687732765E-3</v>
      </c>
      <c r="F847" s="8">
        <v>0</v>
      </c>
      <c r="G847" s="12">
        <v>-1.7472582665593997E-2</v>
      </c>
    </row>
    <row r="848" spans="1:7" ht="15.6" x14ac:dyDescent="0.3">
      <c r="A848" s="7">
        <v>45082</v>
      </c>
      <c r="B848" s="8">
        <v>7.9408106642853936E-3</v>
      </c>
      <c r="C848" s="8">
        <v>6.153846153846159E-3</v>
      </c>
      <c r="D848" s="8">
        <v>1.2568596211718928E-2</v>
      </c>
      <c r="E848" s="8">
        <v>-1.1342597842854936E-2</v>
      </c>
      <c r="F848" s="8">
        <v>-1.7607052896725463E-2</v>
      </c>
      <c r="G848" s="12">
        <v>8.1759134760527961E-3</v>
      </c>
    </row>
    <row r="849" spans="1:7" ht="15.6" x14ac:dyDescent="0.3">
      <c r="A849" s="7">
        <v>45083</v>
      </c>
      <c r="B849" s="8">
        <v>-9.8082642536226824E-3</v>
      </c>
      <c r="C849" s="8">
        <v>-6.1162079510703416E-3</v>
      </c>
      <c r="D849" s="8">
        <v>1.3986013986013986E-2</v>
      </c>
      <c r="E849" s="8">
        <v>7.49223332651944E-3</v>
      </c>
      <c r="F849" s="8">
        <v>5.3588369528987257E-3</v>
      </c>
      <c r="G849" s="12">
        <v>5.7896086449107723E-3</v>
      </c>
    </row>
    <row r="850" spans="1:7" ht="15.6" x14ac:dyDescent="0.3">
      <c r="A850" s="7">
        <v>45084</v>
      </c>
      <c r="B850" s="8">
        <v>6.5929618268575907E-3</v>
      </c>
      <c r="C850" s="8">
        <v>1.8269230769230822E-2</v>
      </c>
      <c r="D850" s="8">
        <v>-1.7655172413793118E-2</v>
      </c>
      <c r="E850" s="8">
        <v>-5.9040801095170464E-3</v>
      </c>
      <c r="F850" s="8">
        <v>-2.2698291252232672E-3</v>
      </c>
      <c r="G850" s="12">
        <v>-1.0735384801373564E-2</v>
      </c>
    </row>
    <row r="851" spans="1:7" ht="15.6" x14ac:dyDescent="0.3">
      <c r="A851" s="7">
        <v>45085</v>
      </c>
      <c r="B851" s="8">
        <v>1.5342778841778194E-3</v>
      </c>
      <c r="C851" s="8">
        <v>-2.0774315391879025E-3</v>
      </c>
      <c r="D851" s="8">
        <v>-4.24740241505188E-3</v>
      </c>
      <c r="E851" s="8">
        <v>1.5384615384615385E-2</v>
      </c>
      <c r="F851" s="8">
        <v>-1.362439610439402E-2</v>
      </c>
      <c r="G851" s="12">
        <v>1.1641765855562208E-2</v>
      </c>
    </row>
    <row r="852" spans="1:7" ht="15.6" x14ac:dyDescent="0.3">
      <c r="A852" s="7">
        <v>45086</v>
      </c>
      <c r="B852" s="8">
        <v>7.0046063474622786E-3</v>
      </c>
      <c r="C852" s="8">
        <v>4.7312641937925807E-3</v>
      </c>
      <c r="D852" s="8">
        <v>-1.2408784855642256E-2</v>
      </c>
      <c r="E852" s="8">
        <v>-2.2727272727272728E-2</v>
      </c>
      <c r="F852" s="8">
        <v>1.6766870529698424E-2</v>
      </c>
      <c r="G852" s="12">
        <v>8.5798555213021917E-4</v>
      </c>
    </row>
    <row r="853" spans="1:7" ht="15.6" x14ac:dyDescent="0.3">
      <c r="A853" s="7">
        <v>45089</v>
      </c>
      <c r="B853" s="8">
        <v>-6.273933798457765E-3</v>
      </c>
      <c r="C853" s="8">
        <v>-2.053117347899799E-2</v>
      </c>
      <c r="D853" s="8">
        <v>3.3374977690523021E-2</v>
      </c>
      <c r="E853" s="8">
        <v>6.8217054263565891E-2</v>
      </c>
      <c r="F853" s="8">
        <v>-1.3635784376194782E-2</v>
      </c>
      <c r="G853" s="12">
        <v>-8.0331895709249874E-3</v>
      </c>
    </row>
    <row r="854" spans="1:7" ht="15.6" x14ac:dyDescent="0.3">
      <c r="A854" s="7">
        <v>45090</v>
      </c>
      <c r="B854" s="8">
        <v>-6.8836639673975969E-3</v>
      </c>
      <c r="C854" s="8">
        <v>0</v>
      </c>
      <c r="D854" s="8">
        <v>3.2124352331606453E-3</v>
      </c>
      <c r="E854" s="8">
        <v>-3.7735849056603772E-2</v>
      </c>
      <c r="F854" s="8">
        <v>5.1679586563307496E-3</v>
      </c>
      <c r="G854" s="12">
        <v>4.4994357500251642E-4</v>
      </c>
    </row>
    <row r="855" spans="1:7" ht="15.6" x14ac:dyDescent="0.3">
      <c r="A855" s="7">
        <v>45091</v>
      </c>
      <c r="B855" s="8">
        <v>2.5461117312496728E-2</v>
      </c>
      <c r="C855" s="8">
        <v>9.4230769230769611E-3</v>
      </c>
      <c r="D855" s="8">
        <v>9.1588334538441896E-3</v>
      </c>
      <c r="E855" s="8">
        <v>-1.2066365007541479E-2</v>
      </c>
      <c r="F855" s="8">
        <v>2.3136246786631806E-3</v>
      </c>
      <c r="G855" s="12">
        <v>5.5024546829809586E-3</v>
      </c>
    </row>
    <row r="856" spans="1:7" ht="15.6" x14ac:dyDescent="0.3">
      <c r="A856" s="7">
        <v>45092</v>
      </c>
      <c r="B856" s="8">
        <v>-4.3437694381091175E-3</v>
      </c>
      <c r="C856" s="8">
        <v>9.3351114497998641E-3</v>
      </c>
      <c r="D856" s="8">
        <v>6.1755774676720545E-3</v>
      </c>
      <c r="E856" s="8">
        <v>4.0712468193384683E-3</v>
      </c>
      <c r="F856" s="8">
        <v>-4.4626827391637657E-3</v>
      </c>
      <c r="G856" s="12">
        <v>5.7908763124848525E-5</v>
      </c>
    </row>
    <row r="857" spans="1:7" ht="15.6" x14ac:dyDescent="0.3">
      <c r="A857" s="7">
        <v>45093</v>
      </c>
      <c r="B857" s="8">
        <v>-6.5388740225528399E-3</v>
      </c>
      <c r="C857" s="8">
        <v>1.3778784446961193E-2</v>
      </c>
      <c r="D857" s="8">
        <v>-2.051542895896899E-2</v>
      </c>
      <c r="E857" s="8">
        <v>-4.0547389761784545E-3</v>
      </c>
      <c r="F857" s="8">
        <v>-1.4427040395713167E-3</v>
      </c>
      <c r="G857" s="12">
        <v>1.1785607243429514E-3</v>
      </c>
    </row>
    <row r="858" spans="1:7" ht="15.6" x14ac:dyDescent="0.3">
      <c r="A858" s="7">
        <v>45097</v>
      </c>
      <c r="B858" s="8">
        <v>-2.3110058377789143E-2</v>
      </c>
      <c r="C858" s="8">
        <v>-3.6119903183764616E-2</v>
      </c>
      <c r="D858" s="8">
        <v>-1.6790721827938455E-2</v>
      </c>
      <c r="E858" s="8">
        <v>1.5267175572519083E-2</v>
      </c>
      <c r="F858" s="8">
        <v>-3.9989680082559631E-3</v>
      </c>
      <c r="G858" s="12">
        <v>-1.1693231274807609E-2</v>
      </c>
    </row>
    <row r="859" spans="1:7" ht="15.6" x14ac:dyDescent="0.3">
      <c r="A859" s="7">
        <v>45098</v>
      </c>
      <c r="B859" s="8">
        <v>-1.6629473864905031E-3</v>
      </c>
      <c r="C859" s="8">
        <v>-2.8201661193741564E-2</v>
      </c>
      <c r="D859" s="8">
        <v>1.3028169014084467E-2</v>
      </c>
      <c r="E859" s="8">
        <v>-1.3046505151768289E-2</v>
      </c>
      <c r="F859" s="8">
        <v>-4.7921253723611518E-3</v>
      </c>
      <c r="G859" s="12">
        <v>-1.1366319668690262E-3</v>
      </c>
    </row>
    <row r="860" spans="1:7" ht="15.6" x14ac:dyDescent="0.3">
      <c r="A860" s="7">
        <v>45099</v>
      </c>
      <c r="B860" s="8">
        <v>-5.6956788067012644E-4</v>
      </c>
      <c r="C860" s="8">
        <v>1.7094017094017082E-2</v>
      </c>
      <c r="D860" s="8">
        <v>7.4730622175878843E-3</v>
      </c>
      <c r="E860" s="8">
        <v>-1.763469379117703E-2</v>
      </c>
      <c r="F860" s="8">
        <v>-1.23373243102551E-2</v>
      </c>
      <c r="G860" s="12">
        <v>-1.2379003223450502E-2</v>
      </c>
    </row>
    <row r="861" spans="1:7" ht="15.6" x14ac:dyDescent="0.3">
      <c r="A861" s="7">
        <v>45100</v>
      </c>
      <c r="B861" s="8">
        <v>-2.127956989247308E-2</v>
      </c>
      <c r="C861" s="8">
        <v>3.1072894273988592E-2</v>
      </c>
      <c r="D861" s="8">
        <v>-1.3800241504227499E-3</v>
      </c>
      <c r="E861" s="8">
        <v>8.975629371131515E-3</v>
      </c>
      <c r="F861" s="8">
        <v>-1.299214673483373E-2</v>
      </c>
      <c r="G861" s="12">
        <v>2.4705480347966308E-3</v>
      </c>
    </row>
    <row r="862" spans="1:7" ht="15.6" x14ac:dyDescent="0.3">
      <c r="A862" s="7">
        <v>45103</v>
      </c>
      <c r="B862" s="8">
        <v>3.2003603564012696E-2</v>
      </c>
      <c r="C862" s="8">
        <v>1.0045489006823373E-2</v>
      </c>
      <c r="D862" s="8">
        <v>1.9001554672655428E-3</v>
      </c>
      <c r="E862" s="8">
        <v>1.8835340222228944E-3</v>
      </c>
      <c r="F862" s="8">
        <v>3.2280458174245144E-2</v>
      </c>
      <c r="G862" s="12">
        <v>-8.0439781720334207E-3</v>
      </c>
    </row>
    <row r="863" spans="1:7" ht="15.6" x14ac:dyDescent="0.3">
      <c r="A863" s="7">
        <v>45104</v>
      </c>
      <c r="B863" s="8">
        <v>4.1518512998488053E-3</v>
      </c>
      <c r="C863" s="8">
        <v>-4.4661287295927991E-2</v>
      </c>
      <c r="D863" s="8">
        <v>1.6206896551725079E-3</v>
      </c>
      <c r="E863" s="8">
        <v>9.5893849060713825E-5</v>
      </c>
      <c r="F863" s="8">
        <v>6.0007242253375228E-3</v>
      </c>
      <c r="G863" s="12">
        <v>5.2545972557780296E-3</v>
      </c>
    </row>
    <row r="864" spans="1:7" ht="15.6" x14ac:dyDescent="0.3">
      <c r="A864" s="7">
        <v>45110</v>
      </c>
      <c r="B864" s="8">
        <v>4.3965480683601232E-2</v>
      </c>
      <c r="C864" s="8">
        <v>6.8355922215674797E-2</v>
      </c>
      <c r="D864" s="8">
        <v>6.7476847867248922E-3</v>
      </c>
      <c r="E864" s="8">
        <v>1.2541949536261513E-2</v>
      </c>
      <c r="F864" s="8">
        <v>1.5683653005605036E-2</v>
      </c>
      <c r="G864" s="12">
        <v>-6.3293421116098663E-3</v>
      </c>
    </row>
    <row r="865" spans="1:7" ht="15.6" x14ac:dyDescent="0.3">
      <c r="A865" s="7">
        <v>45112</v>
      </c>
      <c r="B865" s="8">
        <v>-2.3387596348163505E-2</v>
      </c>
      <c r="C865" s="8">
        <v>1.5811730097444372E-2</v>
      </c>
      <c r="D865" s="8">
        <v>-4.2471702629689211E-2</v>
      </c>
      <c r="E865" s="8">
        <v>-1.4898989898989853E-2</v>
      </c>
      <c r="F865" s="8">
        <v>-2.0453624949372317E-2</v>
      </c>
      <c r="G865" s="12">
        <v>-3.4994897683926905E-2</v>
      </c>
    </row>
    <row r="866" spans="1:7" ht="15.6" x14ac:dyDescent="0.3">
      <c r="A866" s="7">
        <v>45113</v>
      </c>
      <c r="B866" s="8">
        <v>9.847350470010844E-3</v>
      </c>
      <c r="C866" s="8">
        <v>3.9819004524886672E-3</v>
      </c>
      <c r="D866" s="8">
        <v>3.5677297239384342E-2</v>
      </c>
      <c r="E866" s="8">
        <v>-7.177646757241779E-3</v>
      </c>
      <c r="F866" s="8">
        <v>2.1940252222451957E-2</v>
      </c>
      <c r="G866" s="12">
        <v>6.1829453853484463E-3</v>
      </c>
    </row>
    <row r="867" spans="1:7" ht="15.6" x14ac:dyDescent="0.3">
      <c r="A867" s="7">
        <v>45114</v>
      </c>
      <c r="B867" s="8">
        <v>-6.3326983473201643E-3</v>
      </c>
      <c r="C867" s="8">
        <v>-2.4878312601406084E-2</v>
      </c>
      <c r="D867" s="8">
        <v>-1.4215517241379318E-2</v>
      </c>
      <c r="E867" s="8">
        <v>2.0978569584301623E-2</v>
      </c>
      <c r="F867" s="8">
        <v>-1.8864584650398229E-2</v>
      </c>
      <c r="G867" s="12">
        <v>8.621887984089421E-3</v>
      </c>
    </row>
    <row r="868" spans="1:7" ht="15.6" x14ac:dyDescent="0.3">
      <c r="A868" s="7">
        <v>45117</v>
      </c>
      <c r="B868" s="8">
        <v>2.0766839378238304E-2</v>
      </c>
      <c r="C868" s="8">
        <v>1.663893510815305E-2</v>
      </c>
      <c r="D868" s="8">
        <v>-8.3164991998320881E-3</v>
      </c>
      <c r="E868" s="8">
        <v>1.2834292217234575E-2</v>
      </c>
      <c r="F868" s="8">
        <v>-2.7320291760096968E-3</v>
      </c>
      <c r="G868" s="12">
        <v>-2.1686424785995771E-2</v>
      </c>
    </row>
    <row r="869" spans="1:7" ht="15.6" x14ac:dyDescent="0.3">
      <c r="A869" s="7">
        <v>45118</v>
      </c>
      <c r="B869" s="8">
        <v>-4.0404450580687262E-3</v>
      </c>
      <c r="C869" s="8">
        <v>-1.0001818512456887E-2</v>
      </c>
      <c r="D869" s="8">
        <v>2.292768959435626E-2</v>
      </c>
      <c r="E869" s="8">
        <v>8.2397003745318352E-3</v>
      </c>
      <c r="F869" s="8">
        <v>7.9342516734292844E-3</v>
      </c>
      <c r="G869" s="12">
        <v>3.4131712424547836E-2</v>
      </c>
    </row>
    <row r="870" spans="1:7" ht="15.6" x14ac:dyDescent="0.3">
      <c r="A870" s="7">
        <v>45119</v>
      </c>
      <c r="B870" s="8">
        <v>-1.3047112307096129E-3</v>
      </c>
      <c r="C870" s="8">
        <v>4.592211609110948E-3</v>
      </c>
      <c r="D870" s="8">
        <v>-2.310344827586203E-2</v>
      </c>
      <c r="E870" s="8">
        <v>2.9717682020802376E-3</v>
      </c>
      <c r="F870" s="8">
        <v>-1.2897435897435828E-2</v>
      </c>
      <c r="G870" s="12">
        <v>1.089790895069419E-2</v>
      </c>
    </row>
    <row r="871" spans="1:7" ht="15.6" x14ac:dyDescent="0.3">
      <c r="A871" s="7">
        <v>45120</v>
      </c>
      <c r="B871" s="8">
        <v>6.1238237155282081E-4</v>
      </c>
      <c r="C871" s="8">
        <v>-3.7301151947339538E-2</v>
      </c>
      <c r="D871" s="8">
        <v>-1.0589481115425745E-3</v>
      </c>
      <c r="E871" s="8">
        <v>-7.4074074074074077E-3</v>
      </c>
      <c r="F871" s="8">
        <v>7.7928150245402792E-5</v>
      </c>
      <c r="G871" s="12">
        <v>-3.677163851067148E-3</v>
      </c>
    </row>
    <row r="872" spans="1:7" ht="15.6" x14ac:dyDescent="0.3">
      <c r="A872" s="7">
        <v>45121</v>
      </c>
      <c r="B872" s="8">
        <v>2.9070360472470093E-3</v>
      </c>
      <c r="C872" s="8">
        <v>-9.4966761633422906E-4</v>
      </c>
      <c r="D872" s="8">
        <v>2.5901060070671323E-2</v>
      </c>
      <c r="E872" s="8">
        <v>2.4875621890547714E-3</v>
      </c>
      <c r="F872" s="8">
        <v>-1.6545454545454558E-2</v>
      </c>
      <c r="G872" s="12">
        <v>-6.7576362554547529E-3</v>
      </c>
    </row>
    <row r="873" spans="1:7" ht="15.6" x14ac:dyDescent="0.3">
      <c r="A873" s="7">
        <v>45124</v>
      </c>
      <c r="B873" s="8">
        <v>-6.5803525116198925E-3</v>
      </c>
      <c r="C873" s="8">
        <v>-3.0418250950571043E-3</v>
      </c>
      <c r="D873" s="8">
        <v>9.1964316467468606E-3</v>
      </c>
      <c r="E873" s="8">
        <v>1.8610421836228288E-3</v>
      </c>
      <c r="F873" s="8">
        <v>3.671130127036913E-3</v>
      </c>
      <c r="G873" s="12">
        <v>-1.6067103597273761E-2</v>
      </c>
    </row>
    <row r="874" spans="1:7" ht="15.6" x14ac:dyDescent="0.3">
      <c r="A874" s="7">
        <v>45125</v>
      </c>
      <c r="B874" s="8">
        <v>-5.7230025799582616E-3</v>
      </c>
      <c r="C874" s="8">
        <v>-7.4370709382151137E-3</v>
      </c>
      <c r="D874" s="8">
        <v>-1.0238907849829351E-2</v>
      </c>
      <c r="E874" s="8">
        <v>-4.3343653250774439E-3</v>
      </c>
      <c r="F874" s="8">
        <v>-2.2104099784221224E-3</v>
      </c>
      <c r="G874" s="12">
        <v>3.5438610197361019E-2</v>
      </c>
    </row>
    <row r="875" spans="1:7" ht="15.6" x14ac:dyDescent="0.3">
      <c r="A875" s="7">
        <v>45126</v>
      </c>
      <c r="B875" s="8">
        <v>-1.2047324361336934E-3</v>
      </c>
      <c r="C875" s="8">
        <v>1.8059558117195097E-2</v>
      </c>
      <c r="D875" s="8">
        <v>0</v>
      </c>
      <c r="E875" s="8">
        <v>1.4925373134328358E-2</v>
      </c>
      <c r="F875" s="8">
        <v>-4.8525766126906265E-3</v>
      </c>
      <c r="G875" s="12">
        <v>7.3470907808545613E-3</v>
      </c>
    </row>
    <row r="876" spans="1:7" ht="15.6" x14ac:dyDescent="0.3">
      <c r="A876" s="7">
        <v>45127</v>
      </c>
      <c r="B876" s="8">
        <v>-6.0824742268040998E-3</v>
      </c>
      <c r="C876" s="8">
        <v>1.8871485185880375E-4</v>
      </c>
      <c r="D876" s="8">
        <v>-3.4482758620689655E-3</v>
      </c>
      <c r="E876" s="8">
        <v>-1.4705882352941176E-2</v>
      </c>
      <c r="F876" s="8">
        <v>-1.8842423278740545E-2</v>
      </c>
      <c r="G876" s="12">
        <v>8.6782352446820813E-3</v>
      </c>
    </row>
    <row r="877" spans="1:7" ht="15.6" x14ac:dyDescent="0.3">
      <c r="A877" s="7">
        <v>45128</v>
      </c>
      <c r="B877" s="8">
        <v>6.0263458147494509E-3</v>
      </c>
      <c r="C877" s="8">
        <v>-1.5283018867924571E-2</v>
      </c>
      <c r="D877" s="8">
        <v>6.2283737024223813E-4</v>
      </c>
      <c r="E877" s="8">
        <v>1.1363805970149226E-2</v>
      </c>
      <c r="F877" s="8">
        <v>0</v>
      </c>
      <c r="G877" s="12">
        <v>-1.1529437116963898E-3</v>
      </c>
    </row>
    <row r="878" spans="1:7" ht="15.6" x14ac:dyDescent="0.3">
      <c r="A878" s="7">
        <v>45131</v>
      </c>
      <c r="B878" s="8">
        <v>-1.7114990050622926E-3</v>
      </c>
      <c r="C878" s="8">
        <v>-2.6825062272466099E-3</v>
      </c>
      <c r="D878" s="8">
        <v>7.1581713811466668E-3</v>
      </c>
      <c r="E878" s="8">
        <v>3.5215489650261942E-3</v>
      </c>
      <c r="F878" s="8">
        <v>-5.9422521135517727E-4</v>
      </c>
      <c r="G878" s="12">
        <v>1.9430182432480505E-3</v>
      </c>
    </row>
    <row r="879" spans="1:7" ht="15.6" x14ac:dyDescent="0.3">
      <c r="A879" s="7">
        <v>45132</v>
      </c>
      <c r="B879" s="8">
        <v>-5.442809191840931E-3</v>
      </c>
      <c r="C879" s="8">
        <v>1.9212295869366219E-4</v>
      </c>
      <c r="D879" s="8">
        <v>-4.2918454935622317E-3</v>
      </c>
      <c r="E879" s="8">
        <v>6.6911764705885029E-4</v>
      </c>
      <c r="F879" s="8">
        <v>3.7080078916786108E-2</v>
      </c>
      <c r="G879" s="12">
        <v>1.0106751276515903E-2</v>
      </c>
    </row>
    <row r="880" spans="1:7" ht="15.6" x14ac:dyDescent="0.3">
      <c r="A880" s="7">
        <v>45133</v>
      </c>
      <c r="B880" s="8">
        <v>-3.9460840308210643E-3</v>
      </c>
      <c r="C880" s="8">
        <v>3.784095274683056E-2</v>
      </c>
      <c r="D880" s="8">
        <v>3.1034482758620689E-2</v>
      </c>
      <c r="E880" s="8">
        <v>-6.6867022800922641E-4</v>
      </c>
      <c r="F880" s="8">
        <v>-4.1695984155526609E-3</v>
      </c>
      <c r="G880" s="12">
        <v>3.4656994611573333E-3</v>
      </c>
    </row>
    <row r="881" spans="1:7" ht="15.6" x14ac:dyDescent="0.3">
      <c r="A881" s="7">
        <v>45134</v>
      </c>
      <c r="B881" s="8">
        <v>-6.9851331345520038E-4</v>
      </c>
      <c r="C881" s="8">
        <v>-3.2019248565611773E-2</v>
      </c>
      <c r="D881" s="8">
        <v>-6.688963210702341E-3</v>
      </c>
      <c r="E881" s="8">
        <v>1.3235294117647059E-2</v>
      </c>
      <c r="F881" s="8">
        <v>-2.3552194279433105E-3</v>
      </c>
      <c r="G881" s="12">
        <v>-1.4510918309458774E-2</v>
      </c>
    </row>
    <row r="882" spans="1:7" ht="15.6" x14ac:dyDescent="0.3">
      <c r="A882" s="7">
        <v>45138</v>
      </c>
      <c r="B882" s="8">
        <v>1.8466161020750768E-3</v>
      </c>
      <c r="C882" s="8">
        <v>1.3001912045889097E-2</v>
      </c>
      <c r="D882" s="8">
        <v>1.3468013468013467E-2</v>
      </c>
      <c r="E882" s="8">
        <v>8.708272859216255E-3</v>
      </c>
      <c r="F882" s="8">
        <v>-1.6525457073157815E-3</v>
      </c>
      <c r="G882" s="12">
        <v>1.8177625719856122E-3</v>
      </c>
    </row>
    <row r="883" spans="1:7" ht="15.6" x14ac:dyDescent="0.3">
      <c r="A883" s="7">
        <v>45139</v>
      </c>
      <c r="B883" s="8">
        <v>8.1434581580372908E-3</v>
      </c>
      <c r="C883" s="8">
        <v>6.2287655719140324E-3</v>
      </c>
      <c r="D883" s="8">
        <v>0</v>
      </c>
      <c r="E883" s="8">
        <v>7.1942446043165471E-3</v>
      </c>
      <c r="F883" s="8">
        <v>-8.6442459274829742E-3</v>
      </c>
      <c r="G883" s="12">
        <v>-6.3078522931493191E-3</v>
      </c>
    </row>
    <row r="884" spans="1:7" ht="15.6" x14ac:dyDescent="0.3">
      <c r="A884" s="7">
        <v>45140</v>
      </c>
      <c r="B884" s="8">
        <v>4.8548703646320344E-4</v>
      </c>
      <c r="C884" s="8">
        <v>-3.939223410241997E-3</v>
      </c>
      <c r="D884" s="8">
        <v>6.6777408637873452E-3</v>
      </c>
      <c r="E884" s="8">
        <v>2.1428571428571429E-2</v>
      </c>
      <c r="F884" s="8">
        <v>3.0611433569213673E-2</v>
      </c>
      <c r="G884" s="12">
        <v>-8.2895890133447795E-4</v>
      </c>
    </row>
    <row r="885" spans="1:7" ht="15.6" x14ac:dyDescent="0.3">
      <c r="A885" s="7">
        <v>45141</v>
      </c>
      <c r="B885" s="8">
        <v>6.4115138812888307E-3</v>
      </c>
      <c r="C885" s="8">
        <v>2.4670433145009326E-2</v>
      </c>
      <c r="D885" s="8">
        <v>3.6269430051813503E-2</v>
      </c>
      <c r="E885" s="8">
        <v>-1.1188811188811189E-2</v>
      </c>
      <c r="F885" s="8">
        <v>-4.937509643573563E-3</v>
      </c>
      <c r="G885" s="12">
        <v>-1.2215760229046073E-2</v>
      </c>
    </row>
    <row r="886" spans="1:7" ht="15.6" x14ac:dyDescent="0.3">
      <c r="A886" s="7">
        <v>45142</v>
      </c>
      <c r="B886" s="8">
        <v>-2.5339050862759056E-3</v>
      </c>
      <c r="C886" s="8">
        <v>-5.5136923359676007E-3</v>
      </c>
      <c r="D886" s="8">
        <v>3.0254777070063332E-3</v>
      </c>
      <c r="E886" s="8">
        <v>4.1485148514851383E-3</v>
      </c>
      <c r="F886" s="8">
        <v>-1.2405024034734096E-2</v>
      </c>
      <c r="G886" s="12">
        <v>2.0057508733484671E-2</v>
      </c>
    </row>
    <row r="887" spans="1:7" ht="15.6" x14ac:dyDescent="0.3">
      <c r="A887" s="7">
        <v>45145</v>
      </c>
      <c r="B887" s="8">
        <v>-1.2640001645565679E-2</v>
      </c>
      <c r="C887" s="8">
        <v>-1.1088523378303482E-2</v>
      </c>
      <c r="D887" s="8">
        <v>-9.3665661216065683E-3</v>
      </c>
      <c r="E887" s="8">
        <v>-4.1313757777142251E-3</v>
      </c>
      <c r="F887" s="8">
        <v>7.5626733657821387E-3</v>
      </c>
      <c r="G887" s="12">
        <v>-3.1881410817493232E-2</v>
      </c>
    </row>
    <row r="888" spans="1:7" ht="15.6" x14ac:dyDescent="0.3">
      <c r="A888" s="7">
        <v>45146</v>
      </c>
      <c r="B888" s="8">
        <v>-2.0832899314578664E-5</v>
      </c>
      <c r="C888" s="8">
        <v>-1.5884881330592439E-2</v>
      </c>
      <c r="D888" s="8">
        <v>-3.8461538461538464E-2</v>
      </c>
      <c r="E888" s="8">
        <v>-9.902404526166933E-3</v>
      </c>
      <c r="F888" s="8">
        <v>-1.7609017479157399E-2</v>
      </c>
      <c r="G888" s="12">
        <v>2.0431364674936936E-3</v>
      </c>
    </row>
    <row r="889" spans="1:7" ht="15.6" x14ac:dyDescent="0.3">
      <c r="A889" s="7">
        <v>45147</v>
      </c>
      <c r="B889" s="8">
        <v>2.9687500000000239E-3</v>
      </c>
      <c r="C889" s="8">
        <v>7.4060007595898331E-3</v>
      </c>
      <c r="D889" s="8">
        <v>0</v>
      </c>
      <c r="E889" s="8">
        <v>-2.8571469387137785E-6</v>
      </c>
      <c r="F889" s="8">
        <v>-6.8473231989424326E-3</v>
      </c>
      <c r="G889" s="12">
        <v>1.0787243097377434E-2</v>
      </c>
    </row>
    <row r="890" spans="1:7" ht="15.6" x14ac:dyDescent="0.3">
      <c r="A890" s="7">
        <v>45148</v>
      </c>
      <c r="B890" s="8">
        <v>1.8694500701043303E-3</v>
      </c>
      <c r="C890" s="8">
        <v>3.7323279924599509E-2</v>
      </c>
      <c r="D890" s="8">
        <v>-0.02</v>
      </c>
      <c r="E890" s="8">
        <v>1.3597201130861901E-2</v>
      </c>
      <c r="F890" s="8">
        <v>6.2290368950646191E-3</v>
      </c>
      <c r="G890" s="12">
        <v>-2.088765928280402E-3</v>
      </c>
    </row>
    <row r="891" spans="1:7" ht="15.6" x14ac:dyDescent="0.3">
      <c r="A891" s="7">
        <v>45149</v>
      </c>
      <c r="B891" s="8">
        <v>2.1116467112424202E-2</v>
      </c>
      <c r="C891" s="8">
        <v>2.6530983100127217E-2</v>
      </c>
      <c r="D891" s="8">
        <v>5.068027210884346E-2</v>
      </c>
      <c r="E891" s="8">
        <v>1.2099814662128406E-2</v>
      </c>
      <c r="F891" s="8">
        <v>3.2380952380952406E-2</v>
      </c>
      <c r="G891" s="12">
        <v>-3.1762839693588946E-4</v>
      </c>
    </row>
    <row r="892" spans="1:7" ht="15.6" x14ac:dyDescent="0.3">
      <c r="A892" s="7">
        <v>45153</v>
      </c>
      <c r="B892" s="8">
        <v>2.9339505796836473E-3</v>
      </c>
      <c r="C892" s="8">
        <v>-8.4970791290494598E-3</v>
      </c>
      <c r="D892" s="8">
        <v>-6.1832308190351839E-3</v>
      </c>
      <c r="E892" s="8">
        <v>1.6432251775518731E-2</v>
      </c>
      <c r="F892" s="8">
        <v>-1.386326363263639E-2</v>
      </c>
      <c r="G892" s="12">
        <v>-5.0923510376250953E-5</v>
      </c>
    </row>
    <row r="893" spans="1:7" ht="15.6" x14ac:dyDescent="0.3">
      <c r="A893" s="7">
        <v>45154</v>
      </c>
      <c r="B893" s="8">
        <v>-2.8848781771619102E-3</v>
      </c>
      <c r="C893" s="8">
        <v>-8.9269773254775937E-3</v>
      </c>
      <c r="D893" s="8">
        <v>2.5733737255285112E-2</v>
      </c>
      <c r="E893" s="8">
        <v>1.3700506918755994E-4</v>
      </c>
      <c r="F893" s="8">
        <v>-2.2347530078215233E-3</v>
      </c>
      <c r="G893" s="12">
        <v>7.0284423729073389E-3</v>
      </c>
    </row>
    <row r="894" spans="1:7" ht="15.6" x14ac:dyDescent="0.3">
      <c r="A894" s="7">
        <v>45155</v>
      </c>
      <c r="B894" s="8">
        <v>3.0454997665204559E-5</v>
      </c>
      <c r="C894" s="8">
        <v>7.4581156548369679E-2</v>
      </c>
      <c r="D894" s="8">
        <v>-3.8584902664422424E-2</v>
      </c>
      <c r="E894" s="8">
        <v>0</v>
      </c>
      <c r="F894" s="8">
        <v>4.1669922129324727E-4</v>
      </c>
      <c r="G894" s="12">
        <v>1.5330415307288924E-3</v>
      </c>
    </row>
    <row r="895" spans="1:7" ht="15.6" x14ac:dyDescent="0.3">
      <c r="A895" s="7">
        <v>45156</v>
      </c>
      <c r="B895" s="8">
        <v>-8.9027398511810924E-3</v>
      </c>
      <c r="C895" s="8">
        <v>-1.3411567476948583E-3</v>
      </c>
      <c r="D895" s="8">
        <v>5.0406289225077595E-2</v>
      </c>
      <c r="E895" s="8">
        <v>1.3698630136986301E-2</v>
      </c>
      <c r="F895" s="8">
        <v>-2.0305625699632225E-3</v>
      </c>
      <c r="G895" s="12">
        <v>4.4781069960151011E-3</v>
      </c>
    </row>
    <row r="896" spans="1:7" ht="15.6" x14ac:dyDescent="0.3">
      <c r="A896" s="7">
        <v>45159</v>
      </c>
      <c r="B896" s="8">
        <v>-1.1594559160930893E-2</v>
      </c>
      <c r="C896" s="8">
        <v>-9.2328353197917937E-3</v>
      </c>
      <c r="D896" s="8">
        <v>-6.194968553459205E-3</v>
      </c>
      <c r="E896" s="8">
        <v>-2.7027027027027029E-2</v>
      </c>
      <c r="F896" s="8">
        <v>-9.390896047998268E-4</v>
      </c>
      <c r="G896" s="12">
        <v>6.3915359286478932E-3</v>
      </c>
    </row>
    <row r="897" spans="1:7" ht="15.6" x14ac:dyDescent="0.3">
      <c r="A897" s="7">
        <v>45160</v>
      </c>
      <c r="B897" s="8">
        <v>2.797927461139708E-4</v>
      </c>
      <c r="C897" s="8">
        <v>4.4052863436123005E-3</v>
      </c>
      <c r="D897" s="8">
        <v>-1.4650507863177533E-2</v>
      </c>
      <c r="E897" s="8">
        <v>0</v>
      </c>
      <c r="F897" s="8">
        <v>0</v>
      </c>
      <c r="G897" s="12">
        <v>5.871835127188022E-3</v>
      </c>
    </row>
    <row r="898" spans="1:7" ht="15.6" x14ac:dyDescent="0.3">
      <c r="A898" s="7">
        <v>45161</v>
      </c>
      <c r="B898" s="8">
        <v>-1.2193479544583363E-2</v>
      </c>
      <c r="C898" s="8">
        <v>9.6153846153846194E-3</v>
      </c>
      <c r="D898" s="8">
        <v>-3.6608863198458505E-2</v>
      </c>
      <c r="E898" s="8">
        <v>-7.0197916666666057E-3</v>
      </c>
      <c r="F898" s="8">
        <v>-2.0914384187576674E-2</v>
      </c>
      <c r="G898" s="12">
        <v>1.5071395347449078E-2</v>
      </c>
    </row>
    <row r="899" spans="1:7" ht="15.6" x14ac:dyDescent="0.3">
      <c r="A899" s="7">
        <v>45162</v>
      </c>
      <c r="B899" s="8">
        <v>1.1169375983219694E-2</v>
      </c>
      <c r="C899" s="8">
        <v>1.0860484544695048E-2</v>
      </c>
      <c r="D899" s="8">
        <v>0</v>
      </c>
      <c r="E899" s="8">
        <v>-7.2211772711426713E-3</v>
      </c>
      <c r="F899" s="8">
        <v>1.3387380660301833E-2</v>
      </c>
      <c r="G899" s="12">
        <v>-1.5639761695334896E-4</v>
      </c>
    </row>
    <row r="900" spans="1:7" ht="15.6" x14ac:dyDescent="0.3">
      <c r="A900" s="7">
        <v>45163</v>
      </c>
      <c r="B900" s="8">
        <v>-1.4676139604833249E-2</v>
      </c>
      <c r="C900" s="8">
        <v>8.4297520661156689E-3</v>
      </c>
      <c r="D900" s="8">
        <v>-1.4999999999999999E-2</v>
      </c>
      <c r="E900" s="8">
        <v>3.0572724339693579E-4</v>
      </c>
      <c r="F900" s="8">
        <v>-2.2736842105263121E-2</v>
      </c>
      <c r="G900" s="12">
        <v>3.0077075726613646E-3</v>
      </c>
    </row>
    <row r="901" spans="1:7" ht="15.6" x14ac:dyDescent="0.3">
      <c r="A901" s="7">
        <v>45166</v>
      </c>
      <c r="B901" s="8">
        <v>3.3789473684210907E-3</v>
      </c>
      <c r="C901" s="8">
        <v>3.3764956564497663E-2</v>
      </c>
      <c r="D901" s="8">
        <v>-9.8138747884940012E-3</v>
      </c>
      <c r="E901" s="8">
        <v>-1.3098591549299873E-4</v>
      </c>
      <c r="F901" s="8">
        <v>-1.4541146057734287E-3</v>
      </c>
      <c r="G901" s="12">
        <v>1.2622301613548608E-2</v>
      </c>
    </row>
    <row r="902" spans="1:7" ht="15.6" x14ac:dyDescent="0.3">
      <c r="A902" s="7">
        <v>45167</v>
      </c>
      <c r="B902" s="8">
        <v>-3.4095320023919177E-3</v>
      </c>
      <c r="C902" s="8">
        <v>-1.5221182812747754E-2</v>
      </c>
      <c r="D902" s="8">
        <v>0</v>
      </c>
      <c r="E902" s="8">
        <v>-6.5793829332573888E-3</v>
      </c>
      <c r="F902" s="8">
        <v>-1.87422469122485E-2</v>
      </c>
      <c r="G902" s="12">
        <v>1.0908062415511781E-2</v>
      </c>
    </row>
    <row r="903" spans="1:7" ht="15.6" x14ac:dyDescent="0.3">
      <c r="A903" s="7">
        <v>45168</v>
      </c>
      <c r="B903" s="8">
        <v>-1.0242536527853823E-2</v>
      </c>
      <c r="C903" s="8">
        <v>-1.7871518274029937E-2</v>
      </c>
      <c r="D903" s="8">
        <v>2.1531100478468741E-2</v>
      </c>
      <c r="E903" s="8">
        <v>6.6669148104624406E-3</v>
      </c>
      <c r="F903" s="8">
        <v>-1.6022205732816621E-2</v>
      </c>
      <c r="G903" s="12">
        <v>6.1463365516563834E-3</v>
      </c>
    </row>
    <row r="904" spans="1:7" ht="15.6" x14ac:dyDescent="0.3">
      <c r="A904" s="7">
        <v>45169</v>
      </c>
      <c r="B904" s="8">
        <v>-4.8073343756314746E-3</v>
      </c>
      <c r="C904" s="8">
        <v>-3.0327868852459038E-2</v>
      </c>
      <c r="D904" s="8">
        <v>-3.3456005352960859E-2</v>
      </c>
      <c r="E904" s="8">
        <v>-2.6534711481847724E-2</v>
      </c>
      <c r="F904" s="8">
        <v>-2.4047592447771236E-2</v>
      </c>
      <c r="G904" s="12">
        <v>-1.399649805442575E-3</v>
      </c>
    </row>
    <row r="905" spans="1:7" ht="15.6" x14ac:dyDescent="0.3">
      <c r="A905" s="7">
        <v>45170</v>
      </c>
      <c r="B905" s="8">
        <v>5.5572773615757014E-2</v>
      </c>
      <c r="C905" s="8">
        <v>1.6906170752324838E-3</v>
      </c>
      <c r="D905" s="8">
        <v>3.8075458636207091E-3</v>
      </c>
      <c r="E905" s="8">
        <v>1.2878020546954132E-2</v>
      </c>
      <c r="F905" s="8">
        <v>1.888790315656836E-3</v>
      </c>
      <c r="G905" s="12">
        <v>6.8591305582562821E-3</v>
      </c>
    </row>
    <row r="906" spans="1:7" ht="15.6" x14ac:dyDescent="0.3">
      <c r="A906" s="7">
        <v>45174</v>
      </c>
      <c r="B906" s="8">
        <v>-2.8064917840256783E-2</v>
      </c>
      <c r="C906" s="8">
        <v>1.2658227848101266E-2</v>
      </c>
      <c r="D906" s="8">
        <v>2.6724137931034484E-2</v>
      </c>
      <c r="E906" s="8">
        <v>0</v>
      </c>
      <c r="F906" s="8">
        <v>-2.5707675169235053E-4</v>
      </c>
      <c r="G906" s="12">
        <v>-6.6939948249399531E-3</v>
      </c>
    </row>
    <row r="907" spans="1:7" ht="15.6" x14ac:dyDescent="0.3">
      <c r="A907" s="7">
        <v>45175</v>
      </c>
      <c r="B907" s="8">
        <v>3.3958687069656881E-3</v>
      </c>
      <c r="C907" s="8">
        <v>2.6166666666666671E-2</v>
      </c>
      <c r="D907" s="8">
        <v>-1.3366918555835494E-2</v>
      </c>
      <c r="E907" s="8">
        <v>0</v>
      </c>
      <c r="F907" s="8">
        <v>0</v>
      </c>
      <c r="G907" s="12">
        <v>5.3867149970650654E-4</v>
      </c>
    </row>
    <row r="908" spans="1:7" ht="15.6" x14ac:dyDescent="0.3">
      <c r="A908" s="7">
        <v>45176</v>
      </c>
      <c r="B908" s="8">
        <v>-6.2081494939008755E-3</v>
      </c>
      <c r="C908" s="8">
        <v>-1.0719506253045375E-2</v>
      </c>
      <c r="D908" s="8">
        <v>2.3828164890898724E-4</v>
      </c>
      <c r="E908" s="8">
        <v>7.1428571428571426E-3</v>
      </c>
      <c r="F908" s="8">
        <v>-1.4285714285714285E-2</v>
      </c>
      <c r="G908" s="12">
        <v>9.7098201773149608E-4</v>
      </c>
    </row>
    <row r="909" spans="1:7" ht="15.6" x14ac:dyDescent="0.3">
      <c r="A909" s="7">
        <v>45177</v>
      </c>
      <c r="B909" s="8">
        <v>-1.2849039455952819E-2</v>
      </c>
      <c r="C909" s="8">
        <v>-1.1984895747824608E-2</v>
      </c>
      <c r="D909" s="8">
        <v>5.5302205281755059E-4</v>
      </c>
      <c r="E909" s="8">
        <v>7.0921985815602835E-3</v>
      </c>
      <c r="F909" s="8">
        <v>8.6956521739133734E-4</v>
      </c>
      <c r="G909" s="12">
        <v>-7.6777708588696919E-3</v>
      </c>
    </row>
    <row r="910" spans="1:7" ht="15.6" x14ac:dyDescent="0.3">
      <c r="A910" s="7">
        <v>45180</v>
      </c>
      <c r="B910" s="8">
        <v>-5.1430204133464698E-3</v>
      </c>
      <c r="C910" s="8">
        <v>-3.1571950814223617E-3</v>
      </c>
      <c r="D910" s="8">
        <v>-1.3613829814371937E-2</v>
      </c>
      <c r="E910" s="8">
        <v>0</v>
      </c>
      <c r="F910" s="8">
        <v>-1.5348971908485408E-2</v>
      </c>
      <c r="G910" s="12">
        <v>2.8004959207459726E-3</v>
      </c>
    </row>
    <row r="911" spans="1:7" ht="15.6" x14ac:dyDescent="0.3">
      <c r="A911" s="7">
        <v>45181</v>
      </c>
      <c r="B911" s="8">
        <v>-2.1274106221593014E-5</v>
      </c>
      <c r="C911" s="8">
        <v>-2.9004834139023203E-2</v>
      </c>
      <c r="D911" s="8">
        <v>2.8965517241379232E-2</v>
      </c>
      <c r="E911" s="8">
        <v>-2.9929577464788732E-3</v>
      </c>
      <c r="F911" s="8">
        <v>0</v>
      </c>
      <c r="G911" s="12">
        <v>-1.9208151616834788E-2</v>
      </c>
    </row>
    <row r="912" spans="1:7" ht="15.6" x14ac:dyDescent="0.3">
      <c r="A912" s="7">
        <v>45182</v>
      </c>
      <c r="B912" s="8">
        <v>-1.2998755438309126E-2</v>
      </c>
      <c r="C912" s="8">
        <v>-4.2918454935622317E-3</v>
      </c>
      <c r="D912" s="8">
        <v>-4.4101876675603113E-2</v>
      </c>
      <c r="E912" s="8">
        <v>3.0019424333392196E-3</v>
      </c>
      <c r="F912" s="8">
        <v>0</v>
      </c>
      <c r="G912" s="12">
        <v>-5.6369559156783586E-3</v>
      </c>
    </row>
    <row r="913" spans="1:7" ht="15.6" x14ac:dyDescent="0.3">
      <c r="A913" s="7">
        <v>45183</v>
      </c>
      <c r="B913" s="8">
        <v>-8.4817916302930424E-3</v>
      </c>
      <c r="C913" s="8">
        <v>-2.5862068965516998E-3</v>
      </c>
      <c r="D913" s="8">
        <v>1.6687701584630454E-2</v>
      </c>
      <c r="E913" s="8">
        <v>-1.1971830985915493E-2</v>
      </c>
      <c r="F913" s="8">
        <v>-3.8735294117647104E-2</v>
      </c>
      <c r="G913" s="12">
        <v>4.7143912082774298E-4</v>
      </c>
    </row>
    <row r="914" spans="1:7" ht="15.6" x14ac:dyDescent="0.3">
      <c r="A914" s="7">
        <v>45184</v>
      </c>
      <c r="B914" s="8">
        <v>-1.021739130434842E-3</v>
      </c>
      <c r="C914" s="8">
        <v>1.1408815903197866E-2</v>
      </c>
      <c r="D914" s="8">
        <v>-7.3999999999999927E-2</v>
      </c>
      <c r="E914" s="8">
        <v>1.0691375623663579E-3</v>
      </c>
      <c r="F914" s="8">
        <v>-1.3034299176942115E-2</v>
      </c>
      <c r="G914" s="12">
        <v>1.2828501859059734E-3</v>
      </c>
    </row>
    <row r="915" spans="1:7" ht="15.6" x14ac:dyDescent="0.3">
      <c r="A915" s="7">
        <v>45187</v>
      </c>
      <c r="B915" s="8">
        <v>-3.6994320283768201E-2</v>
      </c>
      <c r="C915" s="8">
        <v>0</v>
      </c>
      <c r="D915" s="8">
        <v>-3.3291129813063217E-2</v>
      </c>
      <c r="E915" s="8">
        <v>-3.203987184051264E-3</v>
      </c>
      <c r="F915" s="8">
        <v>-7.440245528102709E-4</v>
      </c>
      <c r="G915" s="12">
        <v>-4.648761524096978E-3</v>
      </c>
    </row>
    <row r="916" spans="1:7" ht="15.6" x14ac:dyDescent="0.3">
      <c r="A916" s="7">
        <v>45188</v>
      </c>
      <c r="B916" s="8">
        <v>5.3781664519920742E-3</v>
      </c>
      <c r="C916" s="8">
        <v>-8.7164587250042388E-3</v>
      </c>
      <c r="D916" s="8">
        <v>-3.69799691833591E-2</v>
      </c>
      <c r="E916" s="8">
        <v>1.4285714285714285E-2</v>
      </c>
      <c r="F916" s="8">
        <v>8.9969906617448105E-4</v>
      </c>
      <c r="G916" s="12">
        <v>3.0699273417523695E-3</v>
      </c>
    </row>
    <row r="917" spans="1:7" ht="15.6" x14ac:dyDescent="0.3">
      <c r="A917" s="7">
        <v>45189</v>
      </c>
      <c r="B917" s="8">
        <v>4.4166235867927782E-3</v>
      </c>
      <c r="C917" s="8">
        <v>-1.7241379310344827E-2</v>
      </c>
      <c r="D917" s="8">
        <v>0</v>
      </c>
      <c r="E917" s="8">
        <v>-8.9154929577463769E-4</v>
      </c>
      <c r="F917" s="8">
        <v>2.2875209224474599E-2</v>
      </c>
      <c r="G917" s="12">
        <v>2.7830301424399029E-3</v>
      </c>
    </row>
    <row r="918" spans="1:7" ht="15.6" x14ac:dyDescent="0.3">
      <c r="A918" s="7">
        <v>45190</v>
      </c>
      <c r="B918" s="8">
        <v>1.2867132867132613E-3</v>
      </c>
      <c r="C918" s="8">
        <v>2.6842105263157914E-2</v>
      </c>
      <c r="D918" s="8">
        <v>-2.9600000000000364E-3</v>
      </c>
      <c r="E918" s="8">
        <v>-5.1736266276836574E-4</v>
      </c>
      <c r="F918" s="8">
        <v>4.4424242424242498E-2</v>
      </c>
      <c r="G918" s="12">
        <v>-1.6583630874147853E-2</v>
      </c>
    </row>
    <row r="919" spans="1:7" ht="15.6" x14ac:dyDescent="0.3">
      <c r="A919" s="7">
        <v>45191</v>
      </c>
      <c r="B919" s="8">
        <v>8.5931388982009773E-3</v>
      </c>
      <c r="C919" s="8">
        <v>0</v>
      </c>
      <c r="D919" s="8">
        <v>-2.4873625932761156E-3</v>
      </c>
      <c r="E919" s="8">
        <v>-1.2693935119887164E-2</v>
      </c>
      <c r="F919" s="8">
        <v>2.1006209017582406E-2</v>
      </c>
      <c r="G919" s="12">
        <v>-5.2816738717092972E-4</v>
      </c>
    </row>
    <row r="920" spans="1:7" ht="15.6" x14ac:dyDescent="0.3">
      <c r="A920" s="7">
        <v>45194</v>
      </c>
      <c r="B920" s="8">
        <v>-3.8001750517954592E-3</v>
      </c>
      <c r="C920" s="8">
        <v>-9.0551853750213754E-3</v>
      </c>
      <c r="D920" s="8">
        <v>-6.8774131274130451E-3</v>
      </c>
      <c r="E920" s="8">
        <v>0</v>
      </c>
      <c r="F920" s="8">
        <v>5.5413469735721673E-3</v>
      </c>
      <c r="G920" s="12">
        <v>-2.7627635880688572E-2</v>
      </c>
    </row>
    <row r="921" spans="1:7" ht="15.6" x14ac:dyDescent="0.3">
      <c r="A921" s="7">
        <v>45195</v>
      </c>
      <c r="B921" s="8">
        <v>-1.0020463543751936E-2</v>
      </c>
      <c r="C921" s="8">
        <v>1.7241379310344827E-2</v>
      </c>
      <c r="D921" s="8">
        <v>6.3580771878669791E-3</v>
      </c>
      <c r="E921" s="8">
        <v>2.7142857142857142E-2</v>
      </c>
      <c r="F921" s="8">
        <v>1.1841175639395216E-2</v>
      </c>
      <c r="G921" s="12">
        <v>6.3836548931810004E-3</v>
      </c>
    </row>
    <row r="922" spans="1:7" ht="15.6" x14ac:dyDescent="0.3">
      <c r="A922" s="7">
        <v>45196</v>
      </c>
      <c r="B922" s="8">
        <v>1.1234061674998597E-3</v>
      </c>
      <c r="C922" s="8">
        <v>8.4745762711864406E-3</v>
      </c>
      <c r="D922" s="8">
        <v>-6.6800804828973702E-3</v>
      </c>
      <c r="E922" s="8">
        <v>-6.5660639777468761E-3</v>
      </c>
      <c r="F922" s="8">
        <v>1.9383309127471784E-2</v>
      </c>
      <c r="G922" s="12">
        <v>-1.4305725228398583E-2</v>
      </c>
    </row>
    <row r="923" spans="1:7" ht="15.6" x14ac:dyDescent="0.3">
      <c r="A923" s="7">
        <v>45197</v>
      </c>
      <c r="B923" s="8">
        <v>4.3202603377658338E-3</v>
      </c>
      <c r="C923" s="8">
        <v>-2.3865546218487424E-2</v>
      </c>
      <c r="D923" s="8">
        <v>1.2801814940852359E-2</v>
      </c>
      <c r="E923" s="8">
        <v>-5.990656312169329E-3</v>
      </c>
      <c r="F923" s="8">
        <v>9.2059838895280736E-3</v>
      </c>
      <c r="G923" s="12">
        <v>-1.283353567308107E-2</v>
      </c>
    </row>
    <row r="924" spans="1:7" ht="15.6" x14ac:dyDescent="0.3">
      <c r="A924" s="7">
        <v>45201</v>
      </c>
      <c r="B924" s="8">
        <v>5.5754189944134183E-3</v>
      </c>
      <c r="C924" s="8">
        <v>3.4779614325068924E-2</v>
      </c>
      <c r="D924" s="8">
        <v>0</v>
      </c>
      <c r="E924" s="8">
        <v>0</v>
      </c>
      <c r="F924" s="8">
        <v>1.5773470163435964E-2</v>
      </c>
      <c r="G924" s="12">
        <v>-1.7674330158597956E-2</v>
      </c>
    </row>
    <row r="925" spans="1:7" ht="15.6" x14ac:dyDescent="0.3">
      <c r="A925" s="7">
        <v>45202</v>
      </c>
      <c r="B925" s="8">
        <v>-1.6666851853909487E-3</v>
      </c>
      <c r="C925" s="8">
        <v>1.6139767054908466E-2</v>
      </c>
      <c r="D925" s="8">
        <v>-2.4600000000000021E-2</v>
      </c>
      <c r="E925" s="8">
        <v>0</v>
      </c>
      <c r="F925" s="8">
        <v>2.2718161165308642E-3</v>
      </c>
      <c r="G925" s="12">
        <v>-7.6585196200630347E-3</v>
      </c>
    </row>
    <row r="926" spans="1:7" ht="15.6" x14ac:dyDescent="0.3">
      <c r="A926" s="7">
        <v>45203</v>
      </c>
      <c r="B926" s="8">
        <v>-1.1664014068047523E-2</v>
      </c>
      <c r="C926" s="8">
        <v>-1.4737186834780319E-3</v>
      </c>
      <c r="D926" s="8">
        <v>4.5929874923108537E-2</v>
      </c>
      <c r="E926" s="8">
        <v>0</v>
      </c>
      <c r="F926" s="8">
        <v>-2.1333333333333333E-2</v>
      </c>
      <c r="G926" s="12">
        <v>-7.691600595948804E-3</v>
      </c>
    </row>
    <row r="927" spans="1:7" ht="15.6" x14ac:dyDescent="0.3">
      <c r="A927" s="7">
        <v>45204</v>
      </c>
      <c r="B927" s="8">
        <v>1.1598968480084377E-3</v>
      </c>
      <c r="C927" s="8">
        <v>2.3614299770416611E-2</v>
      </c>
      <c r="D927" s="8">
        <v>-6.0380317584788094E-3</v>
      </c>
      <c r="E927" s="8">
        <v>0</v>
      </c>
      <c r="F927" s="8">
        <v>4.7956403269754831E-2</v>
      </c>
      <c r="G927" s="12">
        <v>-4.5468644804285566E-3</v>
      </c>
    </row>
    <row r="928" spans="1:7" ht="15.6" x14ac:dyDescent="0.3">
      <c r="A928" s="7">
        <v>45205</v>
      </c>
      <c r="B928" s="8">
        <v>6.9738144515432894E-4</v>
      </c>
      <c r="C928" s="8">
        <v>-1.9545017622556855E-2</v>
      </c>
      <c r="D928" s="8">
        <v>1.9328626089700964E-3</v>
      </c>
      <c r="E928" s="8">
        <v>0</v>
      </c>
      <c r="F928" s="8">
        <v>1.4040561622464838E-2</v>
      </c>
      <c r="G928" s="12">
        <v>-1.6239822375273112E-2</v>
      </c>
    </row>
    <row r="929" spans="1:7" ht="15.6" x14ac:dyDescent="0.3">
      <c r="A929" s="7">
        <v>45208</v>
      </c>
      <c r="B929" s="8">
        <v>3.3720747251766769E-4</v>
      </c>
      <c r="C929" s="8">
        <v>-1.1437908496732072E-3</v>
      </c>
      <c r="D929" s="8">
        <v>-7.7559055118110194E-3</v>
      </c>
      <c r="E929" s="8">
        <v>0</v>
      </c>
      <c r="F929" s="8">
        <v>-1.2820512820515734E-4</v>
      </c>
      <c r="G929" s="12">
        <v>5.5044581084946458E-3</v>
      </c>
    </row>
    <row r="930" spans="1:7" ht="15.6" x14ac:dyDescent="0.3">
      <c r="A930" s="7">
        <v>45209</v>
      </c>
      <c r="B930" s="8">
        <v>6.7418760393664237E-5</v>
      </c>
      <c r="C930" s="8">
        <v>1.1123834451169634E-2</v>
      </c>
      <c r="D930" s="8">
        <v>3.4519700035710215E-3</v>
      </c>
      <c r="E930" s="8">
        <v>-1.4084507042253521E-2</v>
      </c>
      <c r="F930" s="8">
        <v>1.4104372355430476E-3</v>
      </c>
      <c r="G930" s="12">
        <v>1.9659473194421666E-2</v>
      </c>
    </row>
    <row r="931" spans="1:7" ht="15.6" x14ac:dyDescent="0.3">
      <c r="A931" s="7">
        <v>45210</v>
      </c>
      <c r="B931" s="8">
        <v>9.5503471832096218E-4</v>
      </c>
      <c r="C931" s="8">
        <v>2.2326484387639466E-2</v>
      </c>
      <c r="D931" s="8">
        <v>3.9541320680108467E-4</v>
      </c>
      <c r="E931" s="8">
        <v>2.0158571428571383E-2</v>
      </c>
      <c r="F931" s="8">
        <v>6.2740076824583579E-3</v>
      </c>
      <c r="G931" s="12">
        <v>7.7408383822789358E-3</v>
      </c>
    </row>
    <row r="932" spans="1:7" ht="15.6" x14ac:dyDescent="0.3">
      <c r="A932" s="7">
        <v>45211</v>
      </c>
      <c r="B932" s="8">
        <v>2.3303063297675296E-2</v>
      </c>
      <c r="C932" s="8">
        <v>4.9058395315714877E-3</v>
      </c>
      <c r="D932" s="8">
        <v>-1.3952569169960479E-2</v>
      </c>
      <c r="E932" s="8">
        <v>2.6140894062688397E-3</v>
      </c>
      <c r="F932" s="8">
        <v>-1.8093905076981838E-2</v>
      </c>
      <c r="G932" s="12">
        <v>-6.3208270338591336E-3</v>
      </c>
    </row>
    <row r="933" spans="1:7" ht="15.6" x14ac:dyDescent="0.3">
      <c r="A933" s="7">
        <v>45212</v>
      </c>
      <c r="B933" s="8">
        <v>2.3693823151936667E-2</v>
      </c>
      <c r="C933" s="8">
        <v>4.3622047244094422E-2</v>
      </c>
      <c r="D933" s="8">
        <v>-2.2848438690022577E-3</v>
      </c>
      <c r="E933" s="8">
        <v>5.3385038850718271E-3</v>
      </c>
      <c r="F933" s="8">
        <v>2.5917478747667429E-2</v>
      </c>
      <c r="G933" s="12">
        <v>2.7385508176135623E-2</v>
      </c>
    </row>
    <row r="934" spans="1:7" ht="15.6" x14ac:dyDescent="0.3">
      <c r="A934" s="7">
        <v>45215</v>
      </c>
      <c r="B934" s="8">
        <v>2.035939693323165E-3</v>
      </c>
      <c r="C934" s="8">
        <v>-7.2430964237209872E-3</v>
      </c>
      <c r="D934" s="8">
        <v>2.4106066693450954E-3</v>
      </c>
      <c r="E934" s="8">
        <v>1.4170602945262572E-2</v>
      </c>
      <c r="F934" s="8">
        <v>2.1877526273241778E-2</v>
      </c>
      <c r="G934" s="12">
        <v>-1.0271232926088341E-2</v>
      </c>
    </row>
    <row r="935" spans="1:7" ht="15.6" x14ac:dyDescent="0.3">
      <c r="A935" s="7">
        <v>45216</v>
      </c>
      <c r="B935" s="8">
        <v>2.1761680194197622E-2</v>
      </c>
      <c r="C935" s="8">
        <v>-7.9039367685060074E-3</v>
      </c>
      <c r="D935" s="8">
        <v>1.9639278557114595E-3</v>
      </c>
      <c r="E935" s="8">
        <v>1.6999999999999802E-3</v>
      </c>
      <c r="F935" s="8">
        <v>2.4796044499381886E-2</v>
      </c>
      <c r="G935" s="12">
        <v>2.1129971015145447E-3</v>
      </c>
    </row>
    <row r="936" spans="1:7" ht="15.6" x14ac:dyDescent="0.3">
      <c r="A936" s="7">
        <v>45217</v>
      </c>
      <c r="B936" s="8">
        <v>-2.9304642692678739E-3</v>
      </c>
      <c r="C936" s="8">
        <v>-2.09897349471426E-2</v>
      </c>
      <c r="D936" s="8">
        <v>-4.0001600064002562E-3</v>
      </c>
      <c r="E936" s="8">
        <v>-1.6971149046620547E-3</v>
      </c>
      <c r="F936" s="8">
        <v>6.1032977106603376E-3</v>
      </c>
      <c r="G936" s="12">
        <v>1.5483681441398946E-2</v>
      </c>
    </row>
    <row r="937" spans="1:7" ht="15.6" x14ac:dyDescent="0.3">
      <c r="A937" s="7">
        <v>45218</v>
      </c>
      <c r="B937" s="8">
        <v>4.3876222866020744E-3</v>
      </c>
      <c r="C937" s="8">
        <v>2.6604068857589138E-3</v>
      </c>
      <c r="D937" s="8">
        <v>3.9509618860195099E-2</v>
      </c>
      <c r="E937" s="8">
        <v>1.2328767123287671E-2</v>
      </c>
      <c r="F937" s="8">
        <v>8.2002589555460019E-3</v>
      </c>
      <c r="G937" s="12">
        <v>1.4902065296627309E-2</v>
      </c>
    </row>
    <row r="938" spans="1:7" ht="15.6" x14ac:dyDescent="0.3">
      <c r="A938" s="7">
        <v>45219</v>
      </c>
      <c r="B938" s="8">
        <v>3.8563635223543054E-3</v>
      </c>
      <c r="C938" s="8">
        <v>-9.3647572967066398E-3</v>
      </c>
      <c r="D938" s="8">
        <v>3.4125044672610287E-2</v>
      </c>
      <c r="E938" s="8">
        <v>-2.571041948579161E-2</v>
      </c>
      <c r="F938" s="8">
        <v>1.3080289193302891E-2</v>
      </c>
      <c r="G938" s="12">
        <v>7.348522551651619E-3</v>
      </c>
    </row>
    <row r="939" spans="1:7" ht="15.6" x14ac:dyDescent="0.3">
      <c r="A939" s="7">
        <v>45222</v>
      </c>
      <c r="B939" s="8">
        <v>-3.0191036385400407E-4</v>
      </c>
      <c r="C939" s="8">
        <v>9.7683945170947625E-3</v>
      </c>
      <c r="D939" s="8">
        <v>3.7734439213927776E-3</v>
      </c>
      <c r="E939" s="8">
        <v>0</v>
      </c>
      <c r="F939" s="8">
        <v>9.0379830038968163E-3</v>
      </c>
      <c r="G939" s="12">
        <v>-2.0352633487755942E-2</v>
      </c>
    </row>
    <row r="940" spans="1:7" ht="15.6" x14ac:dyDescent="0.3">
      <c r="A940" s="7">
        <v>45223</v>
      </c>
      <c r="B940" s="8">
        <v>-9.747360089975645E-3</v>
      </c>
      <c r="C940" s="8">
        <v>8.113590263691621E-3</v>
      </c>
      <c r="D940" s="8">
        <v>-9.0073324152306396E-3</v>
      </c>
      <c r="E940" s="8">
        <v>0</v>
      </c>
      <c r="F940" s="8">
        <v>-1.0073750087243757E-2</v>
      </c>
      <c r="G940" s="12">
        <v>1.6183034000042687E-2</v>
      </c>
    </row>
    <row r="941" spans="1:7" ht="15.6" x14ac:dyDescent="0.3">
      <c r="A941" s="7">
        <v>45224</v>
      </c>
      <c r="B941" s="8">
        <v>8.2658534020401877E-3</v>
      </c>
      <c r="C941" s="8">
        <v>1.0060362173038318E-2</v>
      </c>
      <c r="D941" s="8">
        <v>-3.4553990610329236E-3</v>
      </c>
      <c r="E941" s="8">
        <v>1.3888888888888888E-2</v>
      </c>
      <c r="F941" s="8">
        <v>7.0505287896528127E-5</v>
      </c>
      <c r="G941" s="12">
        <v>7.8587176806462229E-3</v>
      </c>
    </row>
    <row r="942" spans="1:7" ht="15.6" x14ac:dyDescent="0.3">
      <c r="A942" s="7">
        <v>45225</v>
      </c>
      <c r="B942" s="8">
        <v>-9.1368017021986637E-3</v>
      </c>
      <c r="C942" s="8">
        <v>0</v>
      </c>
      <c r="D942" s="8">
        <v>-6.5955602457317304E-3</v>
      </c>
      <c r="E942" s="8">
        <v>-1.3698630137285313E-6</v>
      </c>
      <c r="F942" s="8">
        <v>-5.8750264376189693E-4</v>
      </c>
      <c r="G942" s="12">
        <v>4.0753333804245681E-3</v>
      </c>
    </row>
    <row r="943" spans="1:7" ht="15.6" x14ac:dyDescent="0.3">
      <c r="A943" s="7">
        <v>45226</v>
      </c>
      <c r="B943" s="8">
        <v>1.3578947368421029E-2</v>
      </c>
      <c r="C943" s="8">
        <v>9.0407600367758065E-3</v>
      </c>
      <c r="D943" s="8">
        <v>5.8805675696183756E-3</v>
      </c>
      <c r="E943" s="8">
        <v>-2.3971265714062592E-2</v>
      </c>
      <c r="F943" s="8">
        <v>-2.1233069977426574E-2</v>
      </c>
      <c r="G943" s="12">
        <v>7.0452115965325443E-4</v>
      </c>
    </row>
    <row r="944" spans="1:7" ht="15.6" x14ac:dyDescent="0.3">
      <c r="A944" s="7">
        <v>45229</v>
      </c>
      <c r="B944" s="8">
        <v>2.1237927095233197E-2</v>
      </c>
      <c r="C944" s="8">
        <v>2.2779043280183099E-3</v>
      </c>
      <c r="D944" s="8">
        <v>-3.8207671708218593E-2</v>
      </c>
      <c r="E944" s="8">
        <v>1.1929824561403509E-2</v>
      </c>
      <c r="F944" s="8">
        <v>1.5759759759759764E-2</v>
      </c>
      <c r="G944" s="12">
        <v>-1.1713506332775464E-2</v>
      </c>
    </row>
    <row r="945" spans="1:7" ht="15.6" x14ac:dyDescent="0.3">
      <c r="A945" s="7">
        <v>45230</v>
      </c>
      <c r="B945" s="8">
        <v>4.7083947729699453E-3</v>
      </c>
      <c r="C945" s="8">
        <v>-2.8787878787878873E-2</v>
      </c>
      <c r="D945" s="8">
        <v>1.3725490196078208E-3</v>
      </c>
      <c r="E945" s="8">
        <v>-3.6407766990291263E-3</v>
      </c>
      <c r="F945" s="8">
        <v>1.6224781816891781E-2</v>
      </c>
      <c r="G945" s="12">
        <v>1.3733765254460458E-2</v>
      </c>
    </row>
    <row r="946" spans="1:7" ht="15.6" x14ac:dyDescent="0.3">
      <c r="A946" s="7">
        <v>45231</v>
      </c>
      <c r="B946" s="8">
        <v>1.6366728071418406E-2</v>
      </c>
      <c r="C946" s="8">
        <v>2.1840873634945489E-2</v>
      </c>
      <c r="D946" s="8">
        <v>1.0377912668885865E-2</v>
      </c>
      <c r="E946" s="8">
        <v>2.262049765094832E-3</v>
      </c>
      <c r="F946" s="8">
        <v>4.1892615262877748E-4</v>
      </c>
      <c r="G946" s="12">
        <v>-3.2238074255301593E-3</v>
      </c>
    </row>
    <row r="947" spans="1:7" ht="15.6" x14ac:dyDescent="0.3">
      <c r="A947" s="7">
        <v>45232</v>
      </c>
      <c r="B947" s="8">
        <v>2.2655977692575924E-2</v>
      </c>
      <c r="C947" s="8">
        <v>3.8167938931297711E-2</v>
      </c>
      <c r="D947" s="8">
        <v>-9.6899224806201549E-3</v>
      </c>
      <c r="E947" s="8">
        <v>0</v>
      </c>
      <c r="F947" s="8">
        <v>7.3793183668721576E-2</v>
      </c>
      <c r="G947" s="12">
        <v>7.1898479201804432E-3</v>
      </c>
    </row>
    <row r="948" spans="1:7" ht="15.6" x14ac:dyDescent="0.3">
      <c r="A948" s="7">
        <v>45233</v>
      </c>
      <c r="B948" s="8">
        <v>1.1510371019573411E-2</v>
      </c>
      <c r="C948" s="8">
        <v>-7.3529411764705881E-3</v>
      </c>
      <c r="D948" s="8">
        <v>1.9960861056751558E-2</v>
      </c>
      <c r="E948" s="8">
        <v>1.3888888888888888E-2</v>
      </c>
      <c r="F948" s="8">
        <v>-1.0160972333557202E-2</v>
      </c>
      <c r="G948" s="12">
        <v>3.8086679062130697E-4</v>
      </c>
    </row>
    <row r="949" spans="1:7" ht="15.6" x14ac:dyDescent="0.3">
      <c r="A949" s="7">
        <v>45236</v>
      </c>
      <c r="B949" s="8">
        <v>2.4414664202094788E-2</v>
      </c>
      <c r="C949" s="8">
        <v>7.4962962962962995E-2</v>
      </c>
      <c r="D949" s="8">
        <v>-8.5571757482732855E-3</v>
      </c>
      <c r="E949" s="8">
        <v>0</v>
      </c>
      <c r="F949" s="8">
        <v>8.0765189984240895E-3</v>
      </c>
      <c r="G949" s="12">
        <v>-1.9536525529218449E-2</v>
      </c>
    </row>
    <row r="950" spans="1:7" ht="15.6" x14ac:dyDescent="0.3">
      <c r="A950" s="7">
        <v>45237</v>
      </c>
      <c r="B950" s="8">
        <v>1.6098413653108892E-2</v>
      </c>
      <c r="C950" s="8">
        <v>-2.1223814773980242E-2</v>
      </c>
      <c r="D950" s="8">
        <v>2.8912025389944539E-2</v>
      </c>
      <c r="E950" s="8">
        <v>0</v>
      </c>
      <c r="F950" s="8">
        <v>-4.4423214712204395E-2</v>
      </c>
      <c r="G950" s="12">
        <v>1.9741282543843833E-2</v>
      </c>
    </row>
    <row r="951" spans="1:7" ht="15.6" x14ac:dyDescent="0.3">
      <c r="A951" s="7">
        <v>45238</v>
      </c>
      <c r="B951" s="8">
        <v>-5.4226283515690747E-2</v>
      </c>
      <c r="C951" s="8">
        <v>2.7175443537031919E-2</v>
      </c>
      <c r="D951" s="8">
        <v>1.3278663857959788E-2</v>
      </c>
      <c r="E951" s="8">
        <v>0</v>
      </c>
      <c r="F951" s="8">
        <v>2.2289882074935815E-2</v>
      </c>
      <c r="G951" s="12">
        <v>-7.7791582511100715E-3</v>
      </c>
    </row>
    <row r="952" spans="1:7" ht="15.6" x14ac:dyDescent="0.3">
      <c r="A952" s="7">
        <v>45240</v>
      </c>
      <c r="B952" s="8">
        <v>4.0094662520288697E-4</v>
      </c>
      <c r="C952" s="8">
        <v>5.5517477724468772E-2</v>
      </c>
      <c r="D952" s="8">
        <v>-1.1842447191595195E-2</v>
      </c>
      <c r="E952" s="8">
        <v>0</v>
      </c>
      <c r="F952" s="8">
        <v>1.1313122332859119E-2</v>
      </c>
      <c r="G952" s="12">
        <v>-1.8387112224998614E-2</v>
      </c>
    </row>
    <row r="953" spans="1:7" ht="15.6" x14ac:dyDescent="0.3">
      <c r="A953" s="7">
        <v>45243</v>
      </c>
      <c r="B953" s="8">
        <v>-7.5758316308077306E-3</v>
      </c>
      <c r="C953" s="8">
        <v>1.2987012987012988E-2</v>
      </c>
      <c r="D953" s="8">
        <v>1.0556766098129094E-2</v>
      </c>
      <c r="E953" s="8">
        <v>7.4999999999999997E-2</v>
      </c>
      <c r="F953" s="8">
        <v>-2.1977538955167811E-5</v>
      </c>
      <c r="G953" s="12">
        <v>1.6409168770173846E-3</v>
      </c>
    </row>
    <row r="954" spans="1:7" ht="15.6" x14ac:dyDescent="0.3">
      <c r="A954" s="7">
        <v>45244</v>
      </c>
      <c r="B954" s="8">
        <v>1.2509357393325536E-3</v>
      </c>
      <c r="C954" s="8">
        <v>4.3589743589743664E-2</v>
      </c>
      <c r="D954" s="8">
        <v>7.4352206401724968E-3</v>
      </c>
      <c r="E954" s="8">
        <v>7.0404587448231915E-2</v>
      </c>
      <c r="F954" s="8">
        <v>2.3934065934065905E-2</v>
      </c>
      <c r="G954" s="12">
        <v>3.1415141300472363E-2</v>
      </c>
    </row>
    <row r="955" spans="1:7" ht="15.6" x14ac:dyDescent="0.3">
      <c r="A955" s="7">
        <v>45245</v>
      </c>
      <c r="B955" s="8">
        <v>-3.7382809810035853E-3</v>
      </c>
      <c r="C955" s="8">
        <v>-2.6904176904177048E-2</v>
      </c>
      <c r="D955" s="8">
        <v>7.498431676445623E-2</v>
      </c>
      <c r="E955" s="8">
        <v>0</v>
      </c>
      <c r="F955" s="8">
        <v>8.4140033055013323E-3</v>
      </c>
      <c r="G955" s="12">
        <v>8.7406210366490695E-4</v>
      </c>
    </row>
    <row r="956" spans="1:7" ht="15.6" x14ac:dyDescent="0.3">
      <c r="A956" s="7">
        <v>45246</v>
      </c>
      <c r="B956" s="8">
        <v>1.5601702362966648E-2</v>
      </c>
      <c r="C956" s="8">
        <v>4.2545133190253819E-2</v>
      </c>
      <c r="D956" s="8">
        <v>7.5006007346126197E-2</v>
      </c>
      <c r="E956" s="8">
        <v>4.7619047619047616E-2</v>
      </c>
      <c r="F956" s="8">
        <v>-1.3409676252101937E-2</v>
      </c>
      <c r="G956" s="12">
        <v>1.3022386409911017E-2</v>
      </c>
    </row>
    <row r="957" spans="1:7" ht="15.6" x14ac:dyDescent="0.3">
      <c r="A957" s="7">
        <v>45247</v>
      </c>
      <c r="B957" s="8">
        <v>2.5084831455211863E-2</v>
      </c>
      <c r="C957" s="8">
        <v>-6.2969241947202232E-3</v>
      </c>
      <c r="D957" s="8">
        <v>-3.4806488695875329E-3</v>
      </c>
      <c r="E957" s="8">
        <v>-2.2727272727272728E-2</v>
      </c>
      <c r="F957" s="8">
        <v>-7.6373756769000968E-3</v>
      </c>
      <c r="G957" s="12">
        <v>-1.1593572255760775E-3</v>
      </c>
    </row>
    <row r="958" spans="1:7" ht="15.6" x14ac:dyDescent="0.3">
      <c r="A958" s="7">
        <v>45250</v>
      </c>
      <c r="B958" s="8">
        <v>3.2656429323443828E-2</v>
      </c>
      <c r="C958" s="8">
        <v>-2.4494272483548685E-2</v>
      </c>
      <c r="D958" s="8">
        <v>7.5015220944019051E-2</v>
      </c>
      <c r="E958" s="8">
        <v>-1.1627906976744186E-2</v>
      </c>
      <c r="F958" s="8">
        <v>-5.891688588386278E-3</v>
      </c>
      <c r="G958" s="12">
        <v>-1.6231445068869782E-2</v>
      </c>
    </row>
    <row r="959" spans="1:7" ht="15.6" x14ac:dyDescent="0.3">
      <c r="A959" s="7">
        <v>45251</v>
      </c>
      <c r="B959" s="8">
        <v>2.8656979627825659E-3</v>
      </c>
      <c r="C959" s="8">
        <v>-6.2460961898809693E-4</v>
      </c>
      <c r="D959" s="8">
        <v>1.6215571718135202E-2</v>
      </c>
      <c r="E959" s="8">
        <v>0</v>
      </c>
      <c r="F959" s="8">
        <v>3.8686961466124305E-2</v>
      </c>
      <c r="G959" s="12">
        <v>2.8251938317273861E-2</v>
      </c>
    </row>
    <row r="960" spans="1:7" ht="15.6" x14ac:dyDescent="0.3">
      <c r="A960" s="7">
        <v>45252</v>
      </c>
      <c r="B960" s="8">
        <v>1.2584030919714991E-2</v>
      </c>
      <c r="C960" s="8">
        <v>9.9999999999997877E-4</v>
      </c>
      <c r="D960" s="8">
        <v>-1.396221987563062E-2</v>
      </c>
      <c r="E960" s="8">
        <v>5.8823529411764705E-3</v>
      </c>
      <c r="F960" s="8">
        <v>-6.7375513211915606E-4</v>
      </c>
      <c r="G960" s="12">
        <v>-1.5689901779143291E-2</v>
      </c>
    </row>
    <row r="961" spans="1:7" ht="15.6" x14ac:dyDescent="0.3">
      <c r="A961" s="7">
        <v>45254</v>
      </c>
      <c r="B961" s="8">
        <v>1.6362156295224445E-2</v>
      </c>
      <c r="C961" s="8">
        <v>2.5099900099900166E-2</v>
      </c>
      <c r="D961" s="8">
        <v>9.8048548310328346E-2</v>
      </c>
      <c r="E961" s="8">
        <v>2.0467836257309943E-3</v>
      </c>
      <c r="F961" s="8">
        <v>-2.0689800476160362E-2</v>
      </c>
      <c r="G961" s="12">
        <v>-1.0034597614913996E-2</v>
      </c>
    </row>
    <row r="962" spans="1:7" ht="15.6" x14ac:dyDescent="0.3">
      <c r="A962" s="7">
        <v>45257</v>
      </c>
      <c r="B962" s="8">
        <v>1.4585873328052997E-2</v>
      </c>
      <c r="C962" s="8">
        <v>1.1207211597027674E-2</v>
      </c>
      <c r="D962" s="8">
        <v>3.0342436064152548E-2</v>
      </c>
      <c r="E962" s="8">
        <v>-1.371461920046688E-2</v>
      </c>
      <c r="F962" s="8">
        <v>1.0907682709063903E-2</v>
      </c>
      <c r="G962" s="12">
        <v>8.1689752930951454E-4</v>
      </c>
    </row>
    <row r="963" spans="1:7" ht="15.6" x14ac:dyDescent="0.3">
      <c r="A963" s="7">
        <v>45258</v>
      </c>
      <c r="B963" s="8">
        <v>2.1577433162585404E-3</v>
      </c>
      <c r="C963" s="8">
        <v>2.5418624262137084E-2</v>
      </c>
      <c r="D963" s="8">
        <v>-2.6845814051325148E-2</v>
      </c>
      <c r="E963" s="8">
        <v>5.9171597633136093E-3</v>
      </c>
      <c r="F963" s="8">
        <v>-1.3109730143866452E-2</v>
      </c>
      <c r="G963" s="12">
        <v>3.3429285543285288E-2</v>
      </c>
    </row>
    <row r="964" spans="1:7" ht="15.6" x14ac:dyDescent="0.3">
      <c r="A964" s="7">
        <v>45259</v>
      </c>
      <c r="B964" s="8">
        <v>1.3478740350447329E-2</v>
      </c>
      <c r="C964" s="8">
        <v>-5.404135338345958E-3</v>
      </c>
      <c r="D964" s="8">
        <v>-2.177730944854233E-2</v>
      </c>
      <c r="E964" s="8">
        <v>0</v>
      </c>
      <c r="F964" s="8">
        <v>3.8385232467867949E-3</v>
      </c>
      <c r="G964" s="12">
        <v>4.5083719993959763E-3</v>
      </c>
    </row>
    <row r="965" spans="1:7" ht="15.6" x14ac:dyDescent="0.3">
      <c r="A965" s="7">
        <v>45260</v>
      </c>
      <c r="B965" s="8">
        <v>2.7842547973124694E-2</v>
      </c>
      <c r="C965" s="8">
        <v>1.4292463973541319E-2</v>
      </c>
      <c r="D965" s="8">
        <v>-9.6395525479906347E-3</v>
      </c>
      <c r="E965" s="8">
        <v>0</v>
      </c>
      <c r="F965" s="8">
        <v>-1.0741138560687433E-3</v>
      </c>
      <c r="G965" s="12">
        <v>-4.3964633419645016E-3</v>
      </c>
    </row>
    <row r="966" spans="1:7" ht="15.6" x14ac:dyDescent="0.3">
      <c r="A966" s="7">
        <v>45261</v>
      </c>
      <c r="B966" s="8">
        <v>2.6340553529718116E-2</v>
      </c>
      <c r="C966" s="8">
        <v>6.3235122860137327E-2</v>
      </c>
      <c r="D966" s="8">
        <v>8.8130298973673159E-3</v>
      </c>
      <c r="E966" s="8">
        <v>3.9219607843138764E-3</v>
      </c>
      <c r="F966" s="8">
        <v>5.1741935483870974E-2</v>
      </c>
      <c r="G966" s="12">
        <v>1.009069672516927E-2</v>
      </c>
    </row>
    <row r="967" spans="1:7" ht="15.6" x14ac:dyDescent="0.3">
      <c r="A967" s="7">
        <v>45264</v>
      </c>
      <c r="B967" s="8">
        <v>2.4854076445114018E-2</v>
      </c>
      <c r="C967" s="8">
        <v>2.5301204819277133E-2</v>
      </c>
      <c r="D967" s="8">
        <v>7.5002764569280095E-2</v>
      </c>
      <c r="E967" s="8">
        <v>7.8132781979380773E-3</v>
      </c>
      <c r="F967" s="8">
        <v>2.3616734143049954E-2</v>
      </c>
      <c r="G967" s="12">
        <v>-3.3672202679828948E-2</v>
      </c>
    </row>
    <row r="968" spans="1:7" ht="15.6" x14ac:dyDescent="0.3">
      <c r="A968" s="7">
        <v>45265</v>
      </c>
      <c r="B968" s="8">
        <v>-1.3531540311049736E-2</v>
      </c>
      <c r="C968" s="8">
        <v>-2.0724281593846788E-2</v>
      </c>
      <c r="D968" s="8">
        <v>1.5867301015815762E-2</v>
      </c>
      <c r="E968" s="8">
        <v>3.8746078977427603E-3</v>
      </c>
      <c r="F968" s="8">
        <v>-6.1924452168355055E-4</v>
      </c>
      <c r="G968" s="12">
        <v>1.1275798972916709E-2</v>
      </c>
    </row>
    <row r="969" spans="1:7" ht="15.6" x14ac:dyDescent="0.3">
      <c r="A969" s="7">
        <v>45266</v>
      </c>
      <c r="B969" s="8">
        <v>-3.9191870116200211E-3</v>
      </c>
      <c r="C969" s="8">
        <v>2.2908257881531519E-2</v>
      </c>
      <c r="D969" s="8">
        <v>-2.5416434610905685E-2</v>
      </c>
      <c r="E969" s="8">
        <v>7.7222022629733784E-3</v>
      </c>
      <c r="F969" s="8">
        <v>1.3391964821107313E-2</v>
      </c>
      <c r="G969" s="12">
        <v>5.7681357433518763E-3</v>
      </c>
    </row>
    <row r="970" spans="1:7" ht="15.6" x14ac:dyDescent="0.3">
      <c r="A970" s="7">
        <v>45267</v>
      </c>
      <c r="B970" s="8">
        <v>1.4795424799409515E-3</v>
      </c>
      <c r="C970" s="8">
        <v>-2.9860296470086505E-3</v>
      </c>
      <c r="D970" s="8">
        <v>-2.4806483453685933E-2</v>
      </c>
      <c r="E970" s="8">
        <v>-2.2988505747628228E-6</v>
      </c>
      <c r="F970" s="8">
        <v>7.2031558185404299E-2</v>
      </c>
      <c r="G970" s="12">
        <v>-3.9537184050414762E-3</v>
      </c>
    </row>
    <row r="971" spans="1:7" ht="15.6" x14ac:dyDescent="0.3">
      <c r="A971" s="7">
        <v>45268</v>
      </c>
      <c r="B971" s="8">
        <v>5.1869830266329034E-3</v>
      </c>
      <c r="C971" s="8">
        <v>1.6044496737618999E-2</v>
      </c>
      <c r="D971" s="8">
        <v>-3.7290573475744177E-4</v>
      </c>
      <c r="E971" s="8">
        <v>2.2990857450247062E-2</v>
      </c>
      <c r="F971" s="8">
        <v>2.69171327642037E-2</v>
      </c>
      <c r="G971" s="12">
        <v>-1.386342264011273E-2</v>
      </c>
    </row>
    <row r="972" spans="1:7" ht="15.6" x14ac:dyDescent="0.3">
      <c r="A972" s="7">
        <v>45271</v>
      </c>
      <c r="B972" s="8">
        <v>-2.5760708056074581E-3</v>
      </c>
      <c r="C972" s="8">
        <v>-2.0949573639330404E-2</v>
      </c>
      <c r="D972" s="8">
        <v>-8.8731381065310574E-3</v>
      </c>
      <c r="E972" s="8">
        <v>-3.9325842696629212E-2</v>
      </c>
      <c r="F972" s="8">
        <v>-4.0490907462151591E-3</v>
      </c>
      <c r="G972" s="12">
        <v>-1.3514817872035949E-2</v>
      </c>
    </row>
    <row r="973" spans="1:7" ht="15.6" x14ac:dyDescent="0.3">
      <c r="A973" s="7">
        <v>45272</v>
      </c>
      <c r="B973" s="8">
        <v>2.2175803356731576E-2</v>
      </c>
      <c r="C973" s="8">
        <v>1.6236559139785001E-2</v>
      </c>
      <c r="D973" s="8">
        <v>-1.8281535648994394E-2</v>
      </c>
      <c r="E973" s="8">
        <v>1.7543859649122806E-2</v>
      </c>
      <c r="F973" s="8">
        <v>6.1702854881362564E-3</v>
      </c>
      <c r="G973" s="12">
        <v>2.5933665825224723E-3</v>
      </c>
    </row>
    <row r="974" spans="1:7" ht="15.6" x14ac:dyDescent="0.3">
      <c r="A974" s="7">
        <v>45273</v>
      </c>
      <c r="B974" s="8">
        <v>9.3463865918960785E-4</v>
      </c>
      <c r="C974" s="8">
        <v>-5.2904454555073536E-3</v>
      </c>
      <c r="D974" s="8">
        <v>-1.3610472121809691E-2</v>
      </c>
      <c r="E974" s="8">
        <v>-2.2298850574712644E-2</v>
      </c>
      <c r="F974" s="8">
        <v>-3.4023457054995501E-2</v>
      </c>
      <c r="G974" s="12">
        <v>-2.4060142974822755E-3</v>
      </c>
    </row>
    <row r="975" spans="1:7" ht="15.6" x14ac:dyDescent="0.3">
      <c r="A975" s="7">
        <v>45274</v>
      </c>
      <c r="B975" s="8">
        <v>3.4106196090843911E-3</v>
      </c>
      <c r="C975" s="8">
        <v>0</v>
      </c>
      <c r="D975" s="8">
        <v>-5.5526250034700748E-4</v>
      </c>
      <c r="E975" s="8">
        <v>-7.0538443451681162E-4</v>
      </c>
      <c r="F975" s="8">
        <v>2.7207610727572315E-2</v>
      </c>
      <c r="G975" s="12">
        <v>2.824380134518421E-2</v>
      </c>
    </row>
    <row r="976" spans="1:7" ht="15.6" x14ac:dyDescent="0.3">
      <c r="A976" s="7">
        <v>45275</v>
      </c>
      <c r="B976" s="8">
        <v>1.933738692912515E-2</v>
      </c>
      <c r="C976" s="8">
        <v>-1.6062121050952081E-2</v>
      </c>
      <c r="D976" s="8">
        <v>1.8806077946609576E-2</v>
      </c>
      <c r="E976" s="8">
        <v>-1.5450980392156933E-2</v>
      </c>
      <c r="F976" s="8">
        <v>-7.9641074613956264E-3</v>
      </c>
      <c r="G976" s="12">
        <v>-5.5364638283350561E-3</v>
      </c>
    </row>
    <row r="977" spans="1:7" ht="15.6" x14ac:dyDescent="0.3">
      <c r="A977" s="7">
        <v>45278</v>
      </c>
      <c r="B977" s="8">
        <v>-1.4862324278740173E-2</v>
      </c>
      <c r="C977" s="8">
        <v>5.4054054054054057E-3</v>
      </c>
      <c r="D977" s="8">
        <v>-3.5718180826698723E-3</v>
      </c>
      <c r="E977" s="8">
        <v>-5.4701399399877376E-3</v>
      </c>
      <c r="F977" s="8">
        <v>-1.2532466353052456E-2</v>
      </c>
      <c r="G977" s="12">
        <v>-8.5983584715317966E-3</v>
      </c>
    </row>
    <row r="978" spans="1:7" ht="15.6" x14ac:dyDescent="0.3">
      <c r="A978" s="7">
        <v>45279</v>
      </c>
      <c r="B978" s="8">
        <v>-1.0531523890302402E-2</v>
      </c>
      <c r="C978" s="8">
        <v>-5.2903225806451633E-2</v>
      </c>
      <c r="D978" s="8">
        <v>-7.5003420440552665E-2</v>
      </c>
      <c r="E978" s="8">
        <v>-2.6780231223132969E-2</v>
      </c>
      <c r="F978" s="8">
        <v>-2.516232273253987E-2</v>
      </c>
      <c r="G978" s="12">
        <v>2.5740076404256123E-4</v>
      </c>
    </row>
    <row r="979" spans="1:7" ht="15.6" x14ac:dyDescent="0.3">
      <c r="A979" s="7">
        <v>45280</v>
      </c>
      <c r="B979" s="8">
        <v>-1.5564603820907942E-2</v>
      </c>
      <c r="C979" s="8">
        <v>8.5149863760217992E-3</v>
      </c>
      <c r="D979" s="8">
        <v>-7.3955744882262453E-4</v>
      </c>
      <c r="E979" s="8">
        <v>1.1888431641517978E-3</v>
      </c>
      <c r="F979" s="8">
        <v>2.0377742976282486E-2</v>
      </c>
      <c r="G979" s="12">
        <v>1.5099211333765766E-2</v>
      </c>
    </row>
    <row r="980" spans="1:7" ht="15.6" x14ac:dyDescent="0.3">
      <c r="A980" s="7">
        <v>45281</v>
      </c>
      <c r="B980" s="8">
        <v>-8.9655728452792804E-3</v>
      </c>
      <c r="C980" s="8">
        <v>1.3171225937183404E-2</v>
      </c>
      <c r="D980" s="8">
        <v>1.6874389413540924E-2</v>
      </c>
      <c r="E980" s="8">
        <v>-2.5109609061015701E-2</v>
      </c>
      <c r="F980" s="8">
        <v>-1.4219937498844175E-2</v>
      </c>
      <c r="G980" s="12">
        <v>1.1985615439354094E-3</v>
      </c>
    </row>
    <row r="981" spans="1:7" ht="15.6" x14ac:dyDescent="0.3">
      <c r="A981" s="7">
        <v>45282</v>
      </c>
      <c r="B981" s="8">
        <v>-7.3219544737141828E-3</v>
      </c>
      <c r="C981" s="8">
        <v>-4.3222222222222231E-2</v>
      </c>
      <c r="D981" s="8">
        <v>-3.9069550787504778E-2</v>
      </c>
      <c r="E981" s="8">
        <v>-2.6468411239465657E-4</v>
      </c>
      <c r="F981" s="8">
        <v>-1.6300881635715726E-2</v>
      </c>
      <c r="G981" s="12">
        <v>8.4706076350870262E-3</v>
      </c>
    </row>
    <row r="982" spans="1:7" ht="15.6" x14ac:dyDescent="0.3">
      <c r="A982" s="7">
        <v>45286</v>
      </c>
      <c r="B982" s="8">
        <v>-2.7381206051566229E-2</v>
      </c>
      <c r="C982" s="8">
        <v>-5.4232957844617367E-2</v>
      </c>
      <c r="D982" s="8">
        <v>-2.5297664131850715E-2</v>
      </c>
      <c r="E982" s="8">
        <v>-1.3146334091670606E-2</v>
      </c>
      <c r="F982" s="8">
        <v>-3.8786445719951899E-2</v>
      </c>
      <c r="G982" s="12">
        <v>-1.6273457813175272E-2</v>
      </c>
    </row>
    <row r="983" spans="1:7" ht="15.6" x14ac:dyDescent="0.3">
      <c r="A983" s="7">
        <v>45287</v>
      </c>
      <c r="B983" s="8">
        <v>4.802952551884565E-3</v>
      </c>
      <c r="C983" s="8">
        <v>7.1218074656188395E-3</v>
      </c>
      <c r="D983" s="8">
        <v>5.156657963446467E-2</v>
      </c>
      <c r="E983" s="8">
        <v>0</v>
      </c>
      <c r="F983" s="8">
        <v>1.9858353006526965E-2</v>
      </c>
      <c r="G983" s="12">
        <v>2.661350267450488E-2</v>
      </c>
    </row>
    <row r="984" spans="1:7" ht="15.6" x14ac:dyDescent="0.3">
      <c r="A984" s="7">
        <v>45288</v>
      </c>
      <c r="B984" s="8">
        <v>6.3481680880860198E-3</v>
      </c>
      <c r="C984" s="8">
        <v>7.4981711777615284E-2</v>
      </c>
      <c r="D984" s="8">
        <v>2.1459608051786795E-2</v>
      </c>
      <c r="E984" s="8">
        <v>2.564102564102564E-2</v>
      </c>
      <c r="F984" s="8">
        <v>4.2600373482725266E-3</v>
      </c>
      <c r="G984" s="12">
        <v>-3.8426439191403023E-3</v>
      </c>
    </row>
    <row r="985" spans="1:7" ht="15.6" x14ac:dyDescent="0.3">
      <c r="A985" s="7">
        <v>45289</v>
      </c>
      <c r="B985" s="8">
        <v>-9.9996666777683125E-5</v>
      </c>
      <c r="C985" s="8">
        <v>7.4628558466598591E-2</v>
      </c>
      <c r="D985" s="8">
        <v>-2.9198136412304235E-2</v>
      </c>
      <c r="E985" s="8">
        <v>2.5375000000000002E-2</v>
      </c>
      <c r="F985" s="8">
        <v>2.6768938733608482E-2</v>
      </c>
      <c r="G985" s="12">
        <v>-7.308326403976495E-3</v>
      </c>
    </row>
    <row r="986" spans="1:7" ht="15.6" x14ac:dyDescent="0.3">
      <c r="A986" s="7">
        <v>45292</v>
      </c>
      <c r="B986" s="8">
        <v>2.2509833988932585E-2</v>
      </c>
      <c r="C986" s="8">
        <v>3.0606860158312005E-3</v>
      </c>
      <c r="D986" s="8">
        <v>-1.3711696673424239E-3</v>
      </c>
      <c r="E986" s="8">
        <v>-8.3709212076882814E-3</v>
      </c>
      <c r="F986" s="8">
        <v>1.7996943915184145E-2</v>
      </c>
      <c r="G986" s="12">
        <v>-4.8560846130326404E-3</v>
      </c>
    </row>
    <row r="987" spans="1:7" ht="15.6" x14ac:dyDescent="0.3">
      <c r="A987" s="7">
        <v>45293</v>
      </c>
      <c r="B987" s="8">
        <v>1.4271392825996584E-2</v>
      </c>
      <c r="C987" s="8">
        <v>9.9957912457911257E-3</v>
      </c>
      <c r="D987" s="8">
        <v>-3.0714584203928016E-2</v>
      </c>
      <c r="E987" s="8">
        <v>8.0727779371389131E-3</v>
      </c>
      <c r="F987" s="8">
        <v>-1.2545633118988903E-2</v>
      </c>
      <c r="G987" s="12">
        <v>-8.3231507976005547E-3</v>
      </c>
    </row>
    <row r="988" spans="1:7" ht="15.6" x14ac:dyDescent="0.3">
      <c r="A988" s="7">
        <v>45294</v>
      </c>
      <c r="B988" s="8">
        <v>1.8691138182636357E-2</v>
      </c>
      <c r="C988" s="8">
        <v>1.0417751849156284E-4</v>
      </c>
      <c r="D988" s="8">
        <v>2.0232192898715834E-2</v>
      </c>
      <c r="E988" s="8">
        <v>5.4607046070460213E-3</v>
      </c>
      <c r="F988" s="8">
        <v>1.3380625304958142E-2</v>
      </c>
      <c r="G988" s="12">
        <v>-5.4166656911176564E-4</v>
      </c>
    </row>
    <row r="989" spans="1:7" ht="15.6" x14ac:dyDescent="0.3">
      <c r="A989" s="7">
        <v>45295</v>
      </c>
      <c r="B989" s="8">
        <v>5.1273960716257784E-3</v>
      </c>
      <c r="C989" s="8">
        <v>8.1250000000000124E-3</v>
      </c>
      <c r="D989" s="8">
        <v>5.1313009357077831E-3</v>
      </c>
      <c r="E989" s="8">
        <v>3.5072705955286297E-3</v>
      </c>
      <c r="F989" s="8">
        <v>-2.7963480805199927E-3</v>
      </c>
      <c r="G989" s="12">
        <v>3.9819574528962322E-3</v>
      </c>
    </row>
    <row r="990" spans="1:7" ht="15.6" x14ac:dyDescent="0.3">
      <c r="A990" s="7">
        <v>45296</v>
      </c>
      <c r="B990" s="8">
        <v>5.2032647935958886E-3</v>
      </c>
      <c r="C990" s="8">
        <v>7.2328993593718006E-3</v>
      </c>
      <c r="D990" s="8">
        <v>-9.9999999999999516E-3</v>
      </c>
      <c r="E990" s="8">
        <v>1.5265919765790408E-2</v>
      </c>
      <c r="F990" s="8">
        <v>2.8227603625018234E-3</v>
      </c>
      <c r="G990" s="12">
        <v>-8.3919049427405698E-4</v>
      </c>
    </row>
    <row r="991" spans="1:7" ht="15.6" x14ac:dyDescent="0.3">
      <c r="A991" s="7">
        <v>45299</v>
      </c>
      <c r="B991" s="8">
        <v>5.3402871575463926E-3</v>
      </c>
      <c r="C991" s="8">
        <v>5.3344275748871154E-3</v>
      </c>
      <c r="D991" s="8">
        <v>1.1557011557011563E-2</v>
      </c>
      <c r="E991" s="8">
        <v>-1.7857142857142856E-2</v>
      </c>
      <c r="F991" s="8">
        <v>-1.3407407407407423E-2</v>
      </c>
      <c r="G991" s="12">
        <v>-2.7009693337637128E-2</v>
      </c>
    </row>
    <row r="992" spans="1:7" ht="15.6" x14ac:dyDescent="0.3">
      <c r="A992" s="7">
        <v>45300</v>
      </c>
      <c r="B992" s="8">
        <v>4.1866316680515853E-2</v>
      </c>
      <c r="C992" s="8">
        <v>-4.0102040816326602E-2</v>
      </c>
      <c r="D992" s="8">
        <v>-1.0585342449322386E-2</v>
      </c>
      <c r="E992" s="8">
        <v>-6.0606060606060606E-3</v>
      </c>
      <c r="F992" s="8">
        <v>-1.2519708686838275E-2</v>
      </c>
      <c r="G992" s="12">
        <v>1.8439089613128665E-2</v>
      </c>
    </row>
    <row r="993" spans="1:7" ht="15.6" x14ac:dyDescent="0.3">
      <c r="A993" s="7">
        <v>45301</v>
      </c>
      <c r="B993" s="8">
        <v>3.5942694434920042E-2</v>
      </c>
      <c r="C993" s="8">
        <v>0</v>
      </c>
      <c r="D993" s="8">
        <v>6.2130625852402227E-3</v>
      </c>
      <c r="E993" s="8">
        <v>0</v>
      </c>
      <c r="F993" s="8">
        <v>7.4511965633255886E-3</v>
      </c>
      <c r="G993" s="12">
        <v>-6.3902294517703562E-3</v>
      </c>
    </row>
    <row r="994" spans="1:7" ht="15.6" x14ac:dyDescent="0.3">
      <c r="A994" s="7">
        <v>45302</v>
      </c>
      <c r="B994" s="8">
        <v>4.1049071808893334E-2</v>
      </c>
      <c r="C994" s="8">
        <v>1.9347294567875067E-2</v>
      </c>
      <c r="D994" s="8">
        <v>6.024096385542169E-3</v>
      </c>
      <c r="E994" s="8">
        <v>-6.0975609756097563E-3</v>
      </c>
      <c r="F994" s="8">
        <v>7.0942057697024417E-3</v>
      </c>
      <c r="G994" s="12">
        <v>7.7792673855709349E-4</v>
      </c>
    </row>
    <row r="995" spans="1:7" ht="15.6" x14ac:dyDescent="0.3">
      <c r="A995" s="7">
        <v>45303</v>
      </c>
      <c r="B995" s="8">
        <v>-1.7099215537201513E-2</v>
      </c>
      <c r="C995" s="8">
        <v>-3.5144436333298619E-2</v>
      </c>
      <c r="D995" s="8">
        <v>-9.0119760479041647E-3</v>
      </c>
      <c r="E995" s="8">
        <v>6.1349693251533744E-3</v>
      </c>
      <c r="F995" s="8">
        <v>9.7607583790771998E-3</v>
      </c>
      <c r="G995" s="12">
        <v>1.1319352712454711E-2</v>
      </c>
    </row>
    <row r="996" spans="1:7" ht="15.6" x14ac:dyDescent="0.3">
      <c r="A996" s="7">
        <v>45307</v>
      </c>
      <c r="B996" s="8">
        <v>-3.1994712082749964E-3</v>
      </c>
      <c r="C996" s="8">
        <v>0</v>
      </c>
      <c r="D996" s="8">
        <v>-2.6224357231336315E-2</v>
      </c>
      <c r="E996" s="8">
        <v>0</v>
      </c>
      <c r="F996" s="8">
        <v>-2.5937882667260413E-2</v>
      </c>
      <c r="G996" s="12">
        <v>-1.4277236240205207E-2</v>
      </c>
    </row>
    <row r="997" spans="1:7" ht="15.6" x14ac:dyDescent="0.3">
      <c r="A997" s="7">
        <v>45308</v>
      </c>
      <c r="B997" s="8">
        <v>1.3960608369310621E-2</v>
      </c>
      <c r="C997" s="8">
        <v>-3.6748811067877127E-2</v>
      </c>
      <c r="D997" s="8">
        <v>-6.8877788464522579E-3</v>
      </c>
      <c r="E997" s="8">
        <v>-6.0975609756097563E-3</v>
      </c>
      <c r="F997" s="8">
        <v>-8.0952380952380946E-3</v>
      </c>
      <c r="G997" s="12">
        <v>-9.2081902986418974E-3</v>
      </c>
    </row>
    <row r="998" spans="1:7" ht="15.6" x14ac:dyDescent="0.3">
      <c r="A998" s="7">
        <v>45309</v>
      </c>
      <c r="B998" s="8">
        <v>-2.2958917452250828E-4</v>
      </c>
      <c r="C998" s="8">
        <v>-1.2118491921005366E-2</v>
      </c>
      <c r="D998" s="8">
        <v>-1.630791339935634E-2</v>
      </c>
      <c r="E998" s="8">
        <v>6.1349693251533744E-3</v>
      </c>
      <c r="F998" s="8">
        <v>7.7772443590973682E-3</v>
      </c>
      <c r="G998" s="12">
        <v>8.294621030184508E-3</v>
      </c>
    </row>
    <row r="999" spans="1:7" ht="15.6" x14ac:dyDescent="0.3">
      <c r="A999" s="7">
        <v>45310</v>
      </c>
      <c r="B999" s="8">
        <v>4.1474718514704296E-3</v>
      </c>
      <c r="C999" s="8">
        <v>4.9977283053157396E-3</v>
      </c>
      <c r="D999" s="8">
        <v>6.7646965414297818E-3</v>
      </c>
      <c r="E999" s="8">
        <v>0</v>
      </c>
      <c r="F999" s="8">
        <v>3.4679878048781442E-3</v>
      </c>
      <c r="G999" s="12">
        <v>3.913615629450984E-3</v>
      </c>
    </row>
    <row r="1000" spans="1:7" ht="15.6" x14ac:dyDescent="0.3">
      <c r="A1000" s="7">
        <v>45313</v>
      </c>
      <c r="B1000" s="8">
        <v>-3.9986694202275722E-3</v>
      </c>
      <c r="C1000" s="8">
        <v>1.2884267631103081E-2</v>
      </c>
      <c r="D1000" s="8">
        <v>-1.5772870662460567E-3</v>
      </c>
      <c r="E1000" s="8">
        <v>8.5365853658536592E-3</v>
      </c>
      <c r="F1000" s="8">
        <v>-1.4469636550074065E-2</v>
      </c>
      <c r="G1000" s="12">
        <v>-6.9885207326768175E-3</v>
      </c>
    </row>
    <row r="1001" spans="1:7" ht="15.6" x14ac:dyDescent="0.3">
      <c r="A1001" s="7">
        <v>45314</v>
      </c>
      <c r="B1001" s="8">
        <v>7.6537179674438633E-5</v>
      </c>
      <c r="C1001" s="8">
        <v>-2.912296362419102E-2</v>
      </c>
      <c r="D1001" s="8">
        <v>-1.4533965244865072E-3</v>
      </c>
      <c r="E1001" s="8">
        <v>9.673518742442563E-3</v>
      </c>
      <c r="F1001" s="8">
        <v>2.5433526011561657E-3</v>
      </c>
      <c r="G1001" s="12">
        <v>5.6462630911426814E-3</v>
      </c>
    </row>
    <row r="1002" spans="1:7" ht="15.6" x14ac:dyDescent="0.3">
      <c r="A1002" s="7">
        <v>45315</v>
      </c>
      <c r="B1002" s="8">
        <v>-1.4610525144020565E-4</v>
      </c>
      <c r="C1002" s="8">
        <v>2.1721641190667745E-2</v>
      </c>
      <c r="D1002" s="8">
        <v>2.518668522971769E-2</v>
      </c>
      <c r="E1002" s="8">
        <v>-5.9880239520958087E-3</v>
      </c>
      <c r="F1002" s="8">
        <v>-1.0166820418204329E-2</v>
      </c>
      <c r="G1002" s="12">
        <v>-3.9516591327372263E-3</v>
      </c>
    </row>
    <row r="1003" spans="1:7" ht="15.6" x14ac:dyDescent="0.3">
      <c r="A1003" s="7">
        <v>45316</v>
      </c>
      <c r="B1003" s="8">
        <v>-1.1662294465976851E-2</v>
      </c>
      <c r="C1003" s="8">
        <v>-2.6996625421822334E-2</v>
      </c>
      <c r="D1003" s="8">
        <v>3.0555555555555835E-3</v>
      </c>
      <c r="E1003" s="8">
        <v>2.0080321285139832E-3</v>
      </c>
      <c r="F1003" s="8">
        <v>-9.3780944799331765E-3</v>
      </c>
      <c r="G1003" s="12">
        <v>1.4896469356133208E-3</v>
      </c>
    </row>
    <row r="1004" spans="1:7" ht="15.6" x14ac:dyDescent="0.3">
      <c r="A1004" s="7">
        <v>45317</v>
      </c>
      <c r="B1004" s="8">
        <v>1.7896997218995372E-2</v>
      </c>
      <c r="C1004" s="8">
        <v>-5.7803468208092483E-3</v>
      </c>
      <c r="D1004" s="8">
        <v>3.077017754389644E-5</v>
      </c>
      <c r="E1004" s="8">
        <v>-2.0040080160319915E-3</v>
      </c>
      <c r="F1004" s="8">
        <v>2.0384163073304986E-3</v>
      </c>
      <c r="G1004" s="12">
        <v>-9.4397898053949383E-4</v>
      </c>
    </row>
    <row r="1005" spans="1:7" ht="15.6" x14ac:dyDescent="0.3">
      <c r="A1005" s="7">
        <v>45320</v>
      </c>
      <c r="B1005" s="8">
        <v>1.3425371947128577E-2</v>
      </c>
      <c r="C1005" s="8">
        <v>-1.1627906976744186E-2</v>
      </c>
      <c r="D1005" s="8">
        <v>1.6369230769230747E-2</v>
      </c>
      <c r="E1005" s="8">
        <v>-3.3467202141902641E-3</v>
      </c>
      <c r="F1005" s="8">
        <v>-1.4983178155073986E-2</v>
      </c>
      <c r="G1005" s="12">
        <v>8.7344659543785077E-4</v>
      </c>
    </row>
    <row r="1006" spans="1:7" ht="15.6" x14ac:dyDescent="0.3">
      <c r="A1006" s="7">
        <v>45321</v>
      </c>
      <c r="B1006" s="8">
        <v>3.4125499938543061E-5</v>
      </c>
      <c r="C1006" s="8">
        <v>0</v>
      </c>
      <c r="D1006" s="8">
        <v>-7.023492371034128E-3</v>
      </c>
      <c r="E1006" s="8">
        <v>-1.7909111260352567E-3</v>
      </c>
      <c r="F1006" s="8">
        <v>2.7800945232138571E-3</v>
      </c>
      <c r="G1006" s="12">
        <v>5.8691306940631821E-3</v>
      </c>
    </row>
    <row r="1007" spans="1:7" ht="15.6" x14ac:dyDescent="0.3">
      <c r="A1007" s="7">
        <v>45322</v>
      </c>
      <c r="B1007" s="8">
        <v>-1.5014707588571576E-4</v>
      </c>
      <c r="C1007" s="8">
        <v>-3.9647058823529466E-2</v>
      </c>
      <c r="D1007" s="8">
        <v>3.3536585365857819E-4</v>
      </c>
      <c r="E1007" s="8">
        <v>-6.9522314420273033E-3</v>
      </c>
      <c r="F1007" s="8">
        <v>2.0792902689214512E-3</v>
      </c>
      <c r="G1007" s="12">
        <v>7.9576308680123758E-3</v>
      </c>
    </row>
    <row r="1008" spans="1:7" ht="15.6" x14ac:dyDescent="0.3">
      <c r="A1008" s="7">
        <v>45323</v>
      </c>
      <c r="B1008" s="8">
        <v>-2.3917925474911408E-2</v>
      </c>
      <c r="C1008" s="8">
        <v>3.8833762097268187E-2</v>
      </c>
      <c r="D1008" s="8">
        <v>-1.5360702203529366E-2</v>
      </c>
      <c r="E1008" s="8">
        <v>1.7502258355917304E-3</v>
      </c>
      <c r="F1008" s="8">
        <v>5.5332687785315012E-4</v>
      </c>
      <c r="G1008" s="12">
        <v>2.6767588071377134E-3</v>
      </c>
    </row>
    <row r="1009" spans="1:7" ht="15.6" x14ac:dyDescent="0.3">
      <c r="A1009" s="7">
        <v>45324</v>
      </c>
      <c r="B1009" s="8">
        <v>2.4504010573648372E-2</v>
      </c>
      <c r="C1009" s="8">
        <v>-3.549528301886782E-2</v>
      </c>
      <c r="D1009" s="8">
        <v>-1.6405113442906265E-3</v>
      </c>
      <c r="E1009" s="8">
        <v>-1.7471678971989362E-3</v>
      </c>
      <c r="F1009" s="8">
        <v>-1.0961663802808578E-2</v>
      </c>
      <c r="G1009" s="12">
        <v>-8.3028926019497358E-3</v>
      </c>
    </row>
    <row r="1010" spans="1:7" ht="15.6" x14ac:dyDescent="0.3">
      <c r="A1010" s="7">
        <v>45328</v>
      </c>
      <c r="B1010" s="8">
        <v>1.2627900150851592E-3</v>
      </c>
      <c r="C1010" s="8">
        <v>1.809512165301369E-2</v>
      </c>
      <c r="D1010" s="8">
        <v>1.072735164630737E-2</v>
      </c>
      <c r="E1010" s="8">
        <v>0</v>
      </c>
      <c r="F1010" s="8">
        <v>1.4258327342439465E-2</v>
      </c>
      <c r="G1010" s="12">
        <v>-1.2505134559386996E-2</v>
      </c>
    </row>
    <row r="1011" spans="1:7" ht="15.6" x14ac:dyDescent="0.3">
      <c r="A1011" s="7">
        <v>45329</v>
      </c>
      <c r="B1011" s="8">
        <v>3.8994859768485251E-3</v>
      </c>
      <c r="C1011" s="8">
        <v>4.8757055362075204E-2</v>
      </c>
      <c r="D1011" s="8">
        <v>1.3282208588957007E-2</v>
      </c>
      <c r="E1011" s="8">
        <v>0</v>
      </c>
      <c r="F1011" s="8">
        <v>4.3709391612522693E-3</v>
      </c>
      <c r="G1011" s="12">
        <v>1.2759846994621463E-2</v>
      </c>
    </row>
    <row r="1012" spans="1:7" ht="15.6" x14ac:dyDescent="0.3">
      <c r="A1012" s="7">
        <v>45331</v>
      </c>
      <c r="B1012" s="8">
        <v>-4.5566285023564334E-3</v>
      </c>
      <c r="C1012" s="8">
        <v>0</v>
      </c>
      <c r="D1012" s="8">
        <v>-1.537856083310624E-2</v>
      </c>
      <c r="E1012" s="8">
        <v>0</v>
      </c>
      <c r="F1012" s="8">
        <v>2.4954912569591505E-2</v>
      </c>
      <c r="G1012" s="12">
        <v>-6.5591032513171495E-3</v>
      </c>
    </row>
    <row r="1013" spans="1:7" ht="15.6" x14ac:dyDescent="0.3">
      <c r="A1013" s="7">
        <v>45334</v>
      </c>
      <c r="B1013" s="8">
        <v>4.3660078997462265E-4</v>
      </c>
      <c r="C1013" s="8">
        <v>-6.0689339287759041E-2</v>
      </c>
      <c r="D1013" s="8">
        <v>-2.8439661798616449E-2</v>
      </c>
      <c r="E1013" s="8">
        <v>0</v>
      </c>
      <c r="F1013" s="8">
        <v>-4.5328488094099728E-2</v>
      </c>
      <c r="G1013" s="12">
        <v>-1.6963985135925709E-2</v>
      </c>
    </row>
    <row r="1014" spans="1:7" ht="15.6" x14ac:dyDescent="0.3">
      <c r="A1014" s="7">
        <v>45335</v>
      </c>
      <c r="B1014" s="8">
        <v>9.2600800540057187E-3</v>
      </c>
      <c r="C1014" s="8">
        <v>1.1824942094355709E-2</v>
      </c>
      <c r="D1014" s="8">
        <v>4.7468354430372551E-4</v>
      </c>
      <c r="E1014" s="8">
        <v>0</v>
      </c>
      <c r="F1014" s="8">
        <v>1.1820094160072761E-3</v>
      </c>
      <c r="G1014" s="12">
        <v>1.7929862858287876E-3</v>
      </c>
    </row>
    <row r="1015" spans="1:7" ht="15.6" x14ac:dyDescent="0.3">
      <c r="A1015" s="7">
        <v>45336</v>
      </c>
      <c r="B1015" s="8">
        <v>2.5788972292225522E-2</v>
      </c>
      <c r="C1015" s="8">
        <v>6.024096385542169E-3</v>
      </c>
      <c r="D1015" s="8">
        <v>4.4630713269017915E-2</v>
      </c>
      <c r="E1015" s="8">
        <v>0</v>
      </c>
      <c r="F1015" s="8">
        <v>0</v>
      </c>
      <c r="G1015" s="12">
        <v>-1.6625963566035905E-3</v>
      </c>
    </row>
    <row r="1016" spans="1:7" ht="15.6" x14ac:dyDescent="0.3">
      <c r="A1016" s="7">
        <v>45337</v>
      </c>
      <c r="B1016" s="8">
        <v>-2.6998010880876798E-2</v>
      </c>
      <c r="C1016" s="8">
        <v>-2.1077844311377138E-2</v>
      </c>
      <c r="D1016" s="8">
        <v>-1.5987403863622518E-2</v>
      </c>
      <c r="E1016" s="8">
        <v>-1.1784146341463428E-2</v>
      </c>
      <c r="F1016" s="8">
        <v>-1.3146836354904537E-2</v>
      </c>
      <c r="G1016" s="12">
        <v>6.2894167383959693E-3</v>
      </c>
    </row>
    <row r="1017" spans="1:7" ht="15.6" x14ac:dyDescent="0.3">
      <c r="A1017" s="7">
        <v>45338</v>
      </c>
      <c r="B1017" s="8">
        <v>-1.801295633161162E-2</v>
      </c>
      <c r="C1017" s="8">
        <v>-4.2818693418155293E-2</v>
      </c>
      <c r="D1017" s="8">
        <v>-1.3170041233306755E-2</v>
      </c>
      <c r="E1017" s="8">
        <v>-3.9748894595705289E-3</v>
      </c>
      <c r="F1017" s="8">
        <v>-4.2520834600644861E-2</v>
      </c>
      <c r="G1017" s="12">
        <v>5.055210171217712E-3</v>
      </c>
    </row>
    <row r="1018" spans="1:7" ht="15.6" x14ac:dyDescent="0.3">
      <c r="A1018" s="7">
        <v>45341</v>
      </c>
      <c r="B1018" s="8">
        <v>3.5349427157293903E-2</v>
      </c>
      <c r="C1018" s="8">
        <v>5.0869120654396784E-2</v>
      </c>
      <c r="D1018" s="8">
        <v>-2.1827252884315208E-3</v>
      </c>
      <c r="E1018" s="8">
        <v>-1.9953761293296155E-2</v>
      </c>
      <c r="F1018" s="8">
        <v>-1.0355781448538727E-2</v>
      </c>
      <c r="G1018" s="12">
        <v>-1.0516382105928393E-3</v>
      </c>
    </row>
    <row r="1019" spans="1:7" ht="15.6" x14ac:dyDescent="0.3">
      <c r="A1019" s="7">
        <v>45342</v>
      </c>
      <c r="B1019" s="8">
        <v>-5.0068577972488789E-3</v>
      </c>
      <c r="C1019" s="8">
        <v>0</v>
      </c>
      <c r="D1019" s="8">
        <v>3.2468749999999956E-2</v>
      </c>
      <c r="E1019" s="8">
        <v>1.0180010138923548E-2</v>
      </c>
      <c r="F1019" s="8">
        <v>4.1877982495559678E-2</v>
      </c>
      <c r="G1019" s="12">
        <v>-4.6523423194217402E-3</v>
      </c>
    </row>
    <row r="1020" spans="1:7" ht="15.6" x14ac:dyDescent="0.3">
      <c r="A1020" s="7">
        <v>45343</v>
      </c>
      <c r="B1020" s="8">
        <v>3.590690702747544E-2</v>
      </c>
      <c r="C1020" s="8">
        <v>-2.1892483580636416E-3</v>
      </c>
      <c r="D1020" s="8">
        <v>-6.2653228003268658E-3</v>
      </c>
      <c r="E1020" s="8">
        <v>-5.0387109409955073E-3</v>
      </c>
      <c r="F1020" s="8">
        <v>-3.8613210647387352E-3</v>
      </c>
      <c r="G1020" s="12">
        <v>1.2218484731068133E-2</v>
      </c>
    </row>
    <row r="1021" spans="1:7" ht="15.6" x14ac:dyDescent="0.3">
      <c r="A1021" s="7">
        <v>45344</v>
      </c>
      <c r="B1021" s="8">
        <v>-5.3014056121130651E-2</v>
      </c>
      <c r="C1021" s="8">
        <v>3.778644563627353E-3</v>
      </c>
      <c r="D1021" s="8">
        <v>2.789961013645232E-2</v>
      </c>
      <c r="E1021" s="8">
        <v>-1.3840441648069213E-2</v>
      </c>
      <c r="F1021" s="8">
        <v>1.3917525773195877E-2</v>
      </c>
      <c r="G1021" s="12">
        <v>-2.7154898595698096E-3</v>
      </c>
    </row>
    <row r="1022" spans="1:7" ht="15.6" x14ac:dyDescent="0.3">
      <c r="A1022" s="7">
        <v>45345</v>
      </c>
      <c r="B1022" s="8">
        <v>1.5231819701093394E-2</v>
      </c>
      <c r="C1022" s="8">
        <v>-1.4571948998177333E-3</v>
      </c>
      <c r="D1022" s="8">
        <v>7.4997036861443642E-2</v>
      </c>
      <c r="E1022" s="8">
        <v>-6.7163895934306481E-3</v>
      </c>
      <c r="F1022" s="8">
        <v>1.6858159633960389E-2</v>
      </c>
      <c r="G1022" s="12">
        <v>1.0262280240745941E-2</v>
      </c>
    </row>
    <row r="1023" spans="1:7" ht="15.6" x14ac:dyDescent="0.3">
      <c r="A1023" s="7">
        <v>45348</v>
      </c>
      <c r="B1023" s="8">
        <v>1.6373946813228242E-2</v>
      </c>
      <c r="C1023" s="8">
        <v>1.325550285783764E-2</v>
      </c>
      <c r="D1023" s="8">
        <v>5.2371895586978063E-4</v>
      </c>
      <c r="E1023" s="8">
        <v>-2.6667397878860393E-2</v>
      </c>
      <c r="F1023" s="8">
        <v>1.5718742500599864E-2</v>
      </c>
      <c r="G1023" s="12">
        <v>-1.0642913632195668E-2</v>
      </c>
    </row>
    <row r="1024" spans="1:7" ht="15.6" x14ac:dyDescent="0.3">
      <c r="A1024" s="7">
        <v>45349</v>
      </c>
      <c r="B1024" s="8">
        <v>1.2560239570042265E-3</v>
      </c>
      <c r="C1024" s="8">
        <v>-2.100336053768603E-2</v>
      </c>
      <c r="D1024" s="8">
        <v>-8.3200176318255509E-3</v>
      </c>
      <c r="E1024" s="8">
        <v>2.6385224274406333E-2</v>
      </c>
      <c r="F1024" s="8">
        <v>-1.5436109470368135E-2</v>
      </c>
      <c r="G1024" s="12">
        <v>2.9488665809894944E-3</v>
      </c>
    </row>
    <row r="1025" spans="1:7" ht="15.6" x14ac:dyDescent="0.3">
      <c r="A1025" s="7">
        <v>45350</v>
      </c>
      <c r="B1025" s="8">
        <v>8.4906345527892522E-3</v>
      </c>
      <c r="C1025" s="8">
        <v>-6.9878631849944004E-3</v>
      </c>
      <c r="D1025" s="8">
        <v>7.5286142904768209E-3</v>
      </c>
      <c r="E1025" s="8">
        <v>-4.7129391602399708E-3</v>
      </c>
      <c r="F1025" s="8">
        <v>1.3878334599848014E-2</v>
      </c>
      <c r="G1025" s="12">
        <v>4.4773943588026291E-3</v>
      </c>
    </row>
    <row r="1026" spans="1:7" ht="15.6" x14ac:dyDescent="0.3">
      <c r="A1026" s="7">
        <v>45351</v>
      </c>
      <c r="B1026" s="8">
        <v>-6.8741120938542455E-4</v>
      </c>
      <c r="C1026" s="8">
        <v>3.7037037037037035E-2</v>
      </c>
      <c r="D1026" s="8">
        <v>1.850166818319679E-2</v>
      </c>
      <c r="E1026" s="8">
        <v>7.0311378963983226E-3</v>
      </c>
      <c r="F1026" s="8">
        <v>1.2623274161735655E-2</v>
      </c>
      <c r="G1026" s="12">
        <v>-1.0471527116979313E-3</v>
      </c>
    </row>
    <row r="1027" spans="1:7" ht="15.6" x14ac:dyDescent="0.3">
      <c r="A1027" s="7">
        <v>45352</v>
      </c>
      <c r="B1027" s="8">
        <v>1.2932220489773463E-2</v>
      </c>
      <c r="C1027" s="8">
        <v>-4.1666666666666664E-2</v>
      </c>
      <c r="D1027" s="8">
        <v>-1.4564946667388584E-2</v>
      </c>
      <c r="E1027" s="8">
        <v>9.2618979766315706E-3</v>
      </c>
      <c r="F1027" s="8">
        <v>6.2524347487340022E-3</v>
      </c>
      <c r="G1027" s="12">
        <v>2.6483931716845651E-2</v>
      </c>
    </row>
    <row r="1028" spans="1:7" ht="15.6" x14ac:dyDescent="0.3">
      <c r="A1028" s="7">
        <v>45355</v>
      </c>
      <c r="B1028" s="8">
        <v>1.151239199047961E-2</v>
      </c>
      <c r="C1028" s="8">
        <v>1.8757763975155342E-2</v>
      </c>
      <c r="D1028" s="8">
        <v>-2.7472527472527475E-3</v>
      </c>
      <c r="E1028" s="8">
        <v>2.0736269942114795E-3</v>
      </c>
      <c r="F1028" s="8">
        <v>-1.7614835175470242E-3</v>
      </c>
      <c r="G1028" s="12">
        <v>7.6839952499280018E-3</v>
      </c>
    </row>
    <row r="1029" spans="1:7" ht="15.6" x14ac:dyDescent="0.3">
      <c r="A1029" s="7">
        <v>45356</v>
      </c>
      <c r="B1029" s="8">
        <v>-6.7201207191999734E-3</v>
      </c>
      <c r="C1029" s="8">
        <v>-1.2193634922576656E-4</v>
      </c>
      <c r="D1029" s="8">
        <v>-8.2644628099173556E-3</v>
      </c>
      <c r="E1029" s="8">
        <v>-2.6478694645262969E-2</v>
      </c>
      <c r="F1029" s="8">
        <v>7.6401008338179959E-3</v>
      </c>
      <c r="G1029" s="12">
        <v>1.1526427998130036E-2</v>
      </c>
    </row>
    <row r="1030" spans="1:7" ht="15.6" x14ac:dyDescent="0.3">
      <c r="A1030" s="7">
        <v>45357</v>
      </c>
      <c r="B1030" s="8">
        <v>-2.6328494640961379E-3</v>
      </c>
      <c r="C1030" s="8">
        <v>2.1829268292683002E-2</v>
      </c>
      <c r="D1030" s="8">
        <v>2.5805555555555613E-2</v>
      </c>
      <c r="E1030" s="8">
        <v>6.8056007815043965E-2</v>
      </c>
      <c r="F1030" s="8">
        <v>-7.9093218381957008E-3</v>
      </c>
      <c r="G1030" s="12">
        <v>7.6648357567825186E-3</v>
      </c>
    </row>
    <row r="1031" spans="1:7" ht="15.6" x14ac:dyDescent="0.3">
      <c r="A1031" s="7">
        <v>45358</v>
      </c>
      <c r="B1031" s="8">
        <v>-1.5167553054163715E-3</v>
      </c>
      <c r="C1031" s="8">
        <v>5.1915503043322521E-2</v>
      </c>
      <c r="D1031" s="8">
        <v>-1.8955292588481829E-3</v>
      </c>
      <c r="E1031" s="8">
        <v>-3.7804878048780487E-2</v>
      </c>
      <c r="F1031" s="8">
        <v>-1.7651737047309918E-3</v>
      </c>
      <c r="G1031" s="12">
        <v>7.496570018458772E-3</v>
      </c>
    </row>
    <row r="1032" spans="1:7" ht="15.6" x14ac:dyDescent="0.3">
      <c r="A1032" s="7">
        <v>45359</v>
      </c>
      <c r="B1032" s="8">
        <v>4.6218188634851044E-3</v>
      </c>
      <c r="C1032" s="8">
        <v>1.0551395507147636E-2</v>
      </c>
      <c r="D1032" s="8">
        <v>-3.277354241840523E-2</v>
      </c>
      <c r="E1032" s="8">
        <v>2.0278833967046894E-2</v>
      </c>
      <c r="F1032" s="8">
        <v>-1.0123974971823831E-2</v>
      </c>
      <c r="G1032" s="12">
        <v>7.1326441283422277E-4</v>
      </c>
    </row>
    <row r="1033" spans="1:7" ht="15.6" x14ac:dyDescent="0.3">
      <c r="A1033" s="7">
        <v>45362</v>
      </c>
      <c r="B1033" s="8">
        <v>-1.0681010964122624E-3</v>
      </c>
      <c r="C1033" s="8">
        <v>0</v>
      </c>
      <c r="D1033" s="8">
        <v>8.3588118145354086E-3</v>
      </c>
      <c r="E1033" s="8">
        <v>-5.866211180124218E-2</v>
      </c>
      <c r="F1033" s="8">
        <v>2.0435405665377642E-2</v>
      </c>
      <c r="G1033" s="12">
        <v>5.0454240625354366E-3</v>
      </c>
    </row>
    <row r="1034" spans="1:7" ht="15.6" x14ac:dyDescent="0.3">
      <c r="A1034" s="7">
        <v>45363</v>
      </c>
      <c r="B1034" s="8">
        <v>-1.1452495974235087E-2</v>
      </c>
      <c r="C1034" s="8">
        <v>-7.0730885820140957E-3</v>
      </c>
      <c r="D1034" s="8">
        <v>-1.363042087401622E-3</v>
      </c>
      <c r="E1034" s="8">
        <v>-1.2902212656230056E-2</v>
      </c>
      <c r="F1034" s="8">
        <v>-2.8894617367550376E-2</v>
      </c>
      <c r="G1034" s="12">
        <v>-5.6938030677204342E-3</v>
      </c>
    </row>
    <row r="1035" spans="1:7" ht="15.6" x14ac:dyDescent="0.3">
      <c r="A1035" s="7">
        <v>45364</v>
      </c>
      <c r="B1035" s="8">
        <v>-4.7565679733110626E-3</v>
      </c>
      <c r="C1035" s="8">
        <v>-3.2677521483491637E-2</v>
      </c>
      <c r="D1035" s="8">
        <v>-1.6713091922005572E-2</v>
      </c>
      <c r="E1035" s="8">
        <v>-6.566844919786082E-3</v>
      </c>
      <c r="F1035" s="8">
        <v>6.5372424722659288E-4</v>
      </c>
      <c r="G1035" s="12">
        <v>6.9431589881701859E-3</v>
      </c>
    </row>
    <row r="1036" spans="1:7" ht="15.6" x14ac:dyDescent="0.3">
      <c r="A1036" s="7">
        <v>45365</v>
      </c>
      <c r="B1036" s="8">
        <v>4.7138311662802751E-3</v>
      </c>
      <c r="C1036" s="8">
        <v>4.2431326709526707E-2</v>
      </c>
      <c r="D1036" s="8">
        <v>1.2747875354107648E-2</v>
      </c>
      <c r="E1036" s="8">
        <v>9.3017246947871435E-3</v>
      </c>
      <c r="F1036" s="8">
        <v>4.9828756953655413E-2</v>
      </c>
      <c r="G1036" s="12">
        <v>-6.4136270640387247E-3</v>
      </c>
    </row>
    <row r="1037" spans="1:7" ht="15.6" x14ac:dyDescent="0.3">
      <c r="A1037" s="7">
        <v>45366</v>
      </c>
      <c r="B1037" s="8">
        <v>1.4244568688014055E-2</v>
      </c>
      <c r="C1037" s="8">
        <v>-6.5485534873290008E-2</v>
      </c>
      <c r="D1037" s="8">
        <v>-9.7902097902097911E-3</v>
      </c>
      <c r="E1037" s="8">
        <v>-6.6275555555554699E-3</v>
      </c>
      <c r="F1037" s="8">
        <v>-2.04035451631151E-2</v>
      </c>
      <c r="G1037" s="12">
        <v>-2.6352062745607953E-3</v>
      </c>
    </row>
    <row r="1038" spans="1:7" ht="15.6" x14ac:dyDescent="0.3">
      <c r="A1038" s="7">
        <v>45369</v>
      </c>
      <c r="B1038" s="8">
        <v>-5.9493215460526255E-3</v>
      </c>
      <c r="C1038" s="8">
        <v>0</v>
      </c>
      <c r="D1038" s="8">
        <v>1.5480225988700616E-2</v>
      </c>
      <c r="E1038" s="8">
        <v>2.6549290229288167E-3</v>
      </c>
      <c r="F1038" s="8">
        <v>1.0010010010009659E-3</v>
      </c>
      <c r="G1038" s="12">
        <v>-2.1689470053370903E-4</v>
      </c>
    </row>
    <row r="1039" spans="1:7" ht="15.6" x14ac:dyDescent="0.3">
      <c r="A1039" s="7">
        <v>45370</v>
      </c>
      <c r="B1039" s="8">
        <v>3.1398249764092973E-2</v>
      </c>
      <c r="C1039" s="8">
        <v>3.0117590592752468E-2</v>
      </c>
      <c r="D1039" s="8">
        <v>-1.8026037609880988E-2</v>
      </c>
      <c r="E1039" s="8">
        <v>-6.703191668801161E-3</v>
      </c>
      <c r="F1039" s="8">
        <v>7.0769230769229807E-3</v>
      </c>
      <c r="G1039" s="12">
        <v>-4.261462901561571E-4</v>
      </c>
    </row>
    <row r="1040" spans="1:7" ht="15.6" x14ac:dyDescent="0.3">
      <c r="A1040" s="7">
        <v>45371</v>
      </c>
      <c r="B1040" s="8">
        <v>-3.68467226469475E-3</v>
      </c>
      <c r="C1040" s="8">
        <v>0</v>
      </c>
      <c r="D1040" s="8">
        <v>-2.0934844192634524E-2</v>
      </c>
      <c r="E1040" s="8">
        <v>1.2129380053908356E-2</v>
      </c>
      <c r="F1040" s="8">
        <v>5.5530094714329445E-2</v>
      </c>
      <c r="G1040" s="12">
        <v>7.4194382942877795E-4</v>
      </c>
    </row>
    <row r="1041" spans="1:7" ht="15.6" x14ac:dyDescent="0.3">
      <c r="A1041" s="7">
        <v>45372</v>
      </c>
      <c r="B1041" s="8">
        <v>-1.5786957834356388E-3</v>
      </c>
      <c r="C1041" s="8">
        <v>0</v>
      </c>
      <c r="D1041" s="8">
        <v>-1.7649952258326253E-3</v>
      </c>
      <c r="E1041" s="8">
        <v>-1.6977363515312916E-2</v>
      </c>
      <c r="F1041" s="8">
        <v>-1.1234532165858667E-2</v>
      </c>
      <c r="G1041" s="12">
        <v>9.7191495493678167E-3</v>
      </c>
    </row>
    <row r="1042" spans="1:7" ht="15.6" x14ac:dyDescent="0.3">
      <c r="A1042" s="7">
        <v>45373</v>
      </c>
      <c r="B1042" s="8">
        <v>2.1229550021732825E-3</v>
      </c>
      <c r="C1042" s="8">
        <v>0</v>
      </c>
      <c r="D1042" s="8">
        <v>-1.4289855072463787E-2</v>
      </c>
      <c r="E1042" s="8">
        <v>-2.4720623095157466E-2</v>
      </c>
      <c r="F1042" s="8">
        <v>6.3855091025523912E-3</v>
      </c>
      <c r="G1042" s="12">
        <v>-1.5197912698165863E-2</v>
      </c>
    </row>
    <row r="1043" spans="1:7" ht="15.6" x14ac:dyDescent="0.3">
      <c r="A1043" s="7">
        <v>45376</v>
      </c>
      <c r="B1043" s="8">
        <v>-2.3636203623379668E-3</v>
      </c>
      <c r="C1043" s="8">
        <v>-2.5626092020966671E-3</v>
      </c>
      <c r="D1043" s="8">
        <v>-3.5286852706796999E-4</v>
      </c>
      <c r="E1043" s="8">
        <v>2.7777777777777776E-2</v>
      </c>
      <c r="F1043" s="8">
        <v>-1.2944513126318094E-2</v>
      </c>
      <c r="G1043" s="12">
        <v>6.0049513093441758E-3</v>
      </c>
    </row>
    <row r="1044" spans="1:7" ht="15.6" x14ac:dyDescent="0.3">
      <c r="A1044" s="7">
        <v>45377</v>
      </c>
      <c r="B1044" s="8">
        <v>1.4492570982093371E-4</v>
      </c>
      <c r="C1044" s="8">
        <v>2.4524115380124721E-3</v>
      </c>
      <c r="D1044" s="8">
        <v>1.2648918958670593E-3</v>
      </c>
      <c r="E1044" s="8">
        <v>7.9503378378378963E-3</v>
      </c>
      <c r="F1044" s="8">
        <v>-7.5517571649592614E-4</v>
      </c>
      <c r="G1044" s="12">
        <v>5.5023359226399624E-3</v>
      </c>
    </row>
    <row r="1045" spans="1:7" ht="15.6" x14ac:dyDescent="0.3">
      <c r="A1045" s="7">
        <v>45378</v>
      </c>
      <c r="B1045" s="8">
        <v>-1.5750511891636477E-4</v>
      </c>
      <c r="C1045" s="8">
        <v>7.2343895619757612E-2</v>
      </c>
      <c r="D1045" s="8">
        <v>2.4266995710676278E-2</v>
      </c>
      <c r="E1045" s="8">
        <v>2.3618642729944607E-2</v>
      </c>
      <c r="F1045" s="8">
        <v>1.2257838565187697E-2</v>
      </c>
      <c r="G1045" s="12">
        <v>3.9950689392356251E-3</v>
      </c>
    </row>
    <row r="1046" spans="1:7" ht="15.6" x14ac:dyDescent="0.3">
      <c r="A1046" s="7">
        <v>45379</v>
      </c>
      <c r="B1046" s="8">
        <v>2.2054190296150539E-4</v>
      </c>
      <c r="C1046" s="8">
        <v>7.0179250407387372E-2</v>
      </c>
      <c r="D1046" s="8">
        <v>3.2182193666819722E-2</v>
      </c>
      <c r="E1046" s="8">
        <v>-4.5409299279633364E-3</v>
      </c>
      <c r="F1046" s="8">
        <v>3.386991040862433E-3</v>
      </c>
      <c r="G1046" s="12">
        <v>1.4061138598502415E-2</v>
      </c>
    </row>
    <row r="1047" spans="1:7" ht="15.6" x14ac:dyDescent="0.3">
      <c r="A1047" s="7">
        <v>45383</v>
      </c>
      <c r="B1047" s="8">
        <v>-2.5766214130468505E-3</v>
      </c>
      <c r="C1047" s="8">
        <v>-3.9589889351334942E-3</v>
      </c>
      <c r="D1047" s="8">
        <v>2.6454732395931699E-2</v>
      </c>
      <c r="E1047" s="8">
        <v>1.140411008469192E-3</v>
      </c>
      <c r="F1047" s="8">
        <v>-1.1288156509745613E-2</v>
      </c>
      <c r="G1047" s="12">
        <v>3.5325773388409434E-3</v>
      </c>
    </row>
    <row r="1048" spans="1:7" ht="15.6" x14ac:dyDescent="0.3">
      <c r="A1048" s="7">
        <v>45384</v>
      </c>
      <c r="B1048" s="8">
        <v>-1.080681631570298E-2</v>
      </c>
      <c r="C1048" s="8">
        <v>-2.0587036282103649E-2</v>
      </c>
      <c r="D1048" s="8">
        <v>5.9857057772483659E-2</v>
      </c>
      <c r="E1048" s="8">
        <v>-1.4649323602308486E-3</v>
      </c>
      <c r="F1048" s="8">
        <v>-1.6281204111600597E-2</v>
      </c>
      <c r="G1048" s="12">
        <v>1.6256386771103602E-2</v>
      </c>
    </row>
    <row r="1049" spans="1:7" ht="15.6" x14ac:dyDescent="0.3">
      <c r="A1049" s="7">
        <v>45385</v>
      </c>
      <c r="B1049" s="8">
        <v>1.364492545413906E-2</v>
      </c>
      <c r="C1049" s="8">
        <v>0</v>
      </c>
      <c r="D1049" s="8">
        <v>8.9402028148867149E-3</v>
      </c>
      <c r="E1049" s="8">
        <v>-8.692882194062118E-4</v>
      </c>
      <c r="F1049" s="8">
        <v>2.2017800832199426E-3</v>
      </c>
      <c r="G1049" s="12">
        <v>1.0361738154342003E-2</v>
      </c>
    </row>
    <row r="1050" spans="1:7" ht="15.6" x14ac:dyDescent="0.3">
      <c r="A1050" s="7">
        <v>45386</v>
      </c>
      <c r="B1050" s="8">
        <v>-3.2755492844183494E-4</v>
      </c>
      <c r="C1050" s="8">
        <v>-3.2258064516127792E-3</v>
      </c>
      <c r="D1050" s="8">
        <v>2.4076558900225298E-2</v>
      </c>
      <c r="E1050" s="8">
        <v>-3.2084470394736489E-3</v>
      </c>
      <c r="F1050" s="8">
        <v>3.7236320306827278E-3</v>
      </c>
      <c r="G1050" s="12">
        <v>1.7334481915914687E-3</v>
      </c>
    </row>
    <row r="1051" spans="1:7" ht="15.6" x14ac:dyDescent="0.3">
      <c r="A1051" s="7">
        <v>45390</v>
      </c>
      <c r="B1051" s="8">
        <v>2.759924385633339E-3</v>
      </c>
      <c r="C1051" s="8">
        <v>-8.0384173713332306E-3</v>
      </c>
      <c r="D1051" s="8">
        <v>8.5043263288009825E-3</v>
      </c>
      <c r="E1051" s="8">
        <v>-7.723952151583686E-4</v>
      </c>
      <c r="F1051" s="8">
        <v>-2.0403999183842562E-4</v>
      </c>
      <c r="G1051" s="12">
        <v>1.4367110564864061E-2</v>
      </c>
    </row>
    <row r="1052" spans="1:7" ht="15.6" x14ac:dyDescent="0.3">
      <c r="A1052" s="7">
        <v>45391</v>
      </c>
      <c r="B1052" s="8">
        <v>-1.9102916965150942E-3</v>
      </c>
      <c r="C1052" s="8">
        <v>3.0835613555041119E-2</v>
      </c>
      <c r="D1052" s="8">
        <v>-1.4560964847771725E-2</v>
      </c>
      <c r="E1052" s="8">
        <v>-2.1903754000310452E-3</v>
      </c>
      <c r="F1052" s="8">
        <v>-4.4897959183672707E-3</v>
      </c>
      <c r="G1052" s="12">
        <v>4.0478816498997613E-3</v>
      </c>
    </row>
    <row r="1053" spans="1:7" ht="15.6" x14ac:dyDescent="0.3">
      <c r="A1053" s="7">
        <v>45397</v>
      </c>
      <c r="B1053" s="8">
        <v>4.7219109258722948E-3</v>
      </c>
      <c r="C1053" s="8">
        <v>-2.1337417049515094E-2</v>
      </c>
      <c r="D1053" s="8">
        <v>-2.5024875621890551E-2</v>
      </c>
      <c r="E1053" s="8">
        <v>-2.582528241706366E-3</v>
      </c>
      <c r="F1053" s="8">
        <v>3.1868500503185408E-3</v>
      </c>
      <c r="G1053" s="12">
        <v>8.6888869312626484E-3</v>
      </c>
    </row>
    <row r="1054" spans="1:7" ht="15.6" x14ac:dyDescent="0.3">
      <c r="A1054" s="7">
        <v>45398</v>
      </c>
      <c r="B1054" s="8">
        <v>-5.4955383998395715E-3</v>
      </c>
      <c r="C1054" s="8">
        <v>2.0237846860004148E-2</v>
      </c>
      <c r="D1054" s="8">
        <v>1.1226208093075413E-3</v>
      </c>
      <c r="E1054" s="8">
        <v>0</v>
      </c>
      <c r="F1054" s="8">
        <v>-1.0161808690482665E-2</v>
      </c>
      <c r="G1054" s="12">
        <v>1.7150146956377847E-2</v>
      </c>
    </row>
    <row r="1055" spans="1:7" ht="15.6" x14ac:dyDescent="0.3">
      <c r="A1055" s="7">
        <v>45399</v>
      </c>
      <c r="B1055" s="8">
        <v>-3.7805515824724448E-5</v>
      </c>
      <c r="C1055" s="8">
        <v>-3.374233128834353E-2</v>
      </c>
      <c r="D1055" s="8">
        <v>-4.5873897752179297E-3</v>
      </c>
      <c r="E1055" s="8">
        <v>9.9667774086378731E-3</v>
      </c>
      <c r="F1055" s="8">
        <v>-1.2386922412823877E-3</v>
      </c>
      <c r="G1055" s="12">
        <v>-6.5596095319018178E-3</v>
      </c>
    </row>
    <row r="1056" spans="1:7" ht="15.6" x14ac:dyDescent="0.3">
      <c r="A1056" s="7">
        <v>45400</v>
      </c>
      <c r="B1056" s="8">
        <v>-3.2639995967259586E-3</v>
      </c>
      <c r="C1056" s="8">
        <v>2.2116402116402152E-2</v>
      </c>
      <c r="D1056" s="8">
        <v>2.8803318142249987E-2</v>
      </c>
      <c r="E1056" s="8">
        <v>-6.9078947368421051E-3</v>
      </c>
      <c r="F1056" s="8">
        <v>5.0736620565240123E-4</v>
      </c>
      <c r="G1056" s="12">
        <v>-2.333567601424624E-3</v>
      </c>
    </row>
    <row r="1057" spans="1:7" ht="15.6" x14ac:dyDescent="0.3">
      <c r="A1057" s="7">
        <v>45401</v>
      </c>
      <c r="B1057" s="8">
        <v>-6.3217918486815905E-4</v>
      </c>
      <c r="C1057" s="8">
        <v>-4.2136867170514618E-2</v>
      </c>
      <c r="D1057" s="8">
        <v>1.7918025035463438E-3</v>
      </c>
      <c r="E1057" s="8">
        <v>6.9559456773766147E-3</v>
      </c>
      <c r="F1057" s="8">
        <v>-5.8805852412523618E-2</v>
      </c>
      <c r="G1057" s="12">
        <v>1.362308524293584E-2</v>
      </c>
    </row>
    <row r="1058" spans="1:7" ht="15.6" x14ac:dyDescent="0.3">
      <c r="A1058" s="7">
        <v>45404</v>
      </c>
      <c r="B1058" s="8">
        <v>3.9093387650791442E-3</v>
      </c>
      <c r="C1058" s="8">
        <v>-1.3294422827496648E-2</v>
      </c>
      <c r="D1058" s="8">
        <v>3.2443174760899272E-2</v>
      </c>
      <c r="E1058" s="8">
        <v>6.843421052631608E-3</v>
      </c>
      <c r="F1058" s="8">
        <v>7.0043103448275681E-3</v>
      </c>
      <c r="G1058" s="12">
        <v>-3.3918164943404723E-2</v>
      </c>
    </row>
    <row r="1059" spans="1:7" ht="15.6" x14ac:dyDescent="0.3">
      <c r="A1059" s="7">
        <v>45405</v>
      </c>
      <c r="B1059" s="8">
        <v>-2.5834745842816481E-4</v>
      </c>
      <c r="C1059" s="8">
        <v>5.1155657793843651E-2</v>
      </c>
      <c r="D1059" s="8">
        <v>-1.9922523519645893E-2</v>
      </c>
      <c r="E1059" s="8">
        <v>3.7049089062872963E-3</v>
      </c>
      <c r="F1059" s="8">
        <v>-3.448070863801219E-3</v>
      </c>
      <c r="G1059" s="12">
        <v>5.1381159008371995E-3</v>
      </c>
    </row>
    <row r="1060" spans="1:7" ht="15.6" x14ac:dyDescent="0.3">
      <c r="A1060" s="7">
        <v>45406</v>
      </c>
      <c r="B1060" s="8">
        <v>2.5211143325355539E-4</v>
      </c>
      <c r="C1060" s="8">
        <v>1.6673614005836891E-3</v>
      </c>
      <c r="D1060" s="8">
        <v>5.1555250042963265E-3</v>
      </c>
      <c r="E1060" s="8">
        <v>3.3383851798614033E-3</v>
      </c>
      <c r="F1060" s="8">
        <v>6.9796575791922508E-3</v>
      </c>
      <c r="G1060" s="12">
        <v>-1.374726656785808E-3</v>
      </c>
    </row>
    <row r="1061" spans="1:7" ht="15.6" x14ac:dyDescent="0.3">
      <c r="A1061" s="7">
        <v>45407</v>
      </c>
      <c r="B1061" s="8">
        <v>3.8437303087580335E-4</v>
      </c>
      <c r="C1061" s="8">
        <v>1.570952975447348E-2</v>
      </c>
      <c r="D1061" s="8">
        <v>-1.450797450113572E-2</v>
      </c>
      <c r="E1061" s="8">
        <v>-1.963405138852856E-3</v>
      </c>
      <c r="F1061" s="8">
        <v>-2.7231437598736107E-2</v>
      </c>
      <c r="G1061" s="12">
        <v>1.7395962507583767E-3</v>
      </c>
    </row>
    <row r="1062" spans="1:7" ht="15.6" x14ac:dyDescent="0.3">
      <c r="A1062" s="7">
        <v>45408</v>
      </c>
      <c r="B1062" s="8">
        <v>1.8455414113038239E-3</v>
      </c>
      <c r="C1062" s="8">
        <v>-6.1456519512447275E-4</v>
      </c>
      <c r="D1062" s="8">
        <v>1.2689285979826029E-2</v>
      </c>
      <c r="E1062" s="8">
        <v>1.7129401485137544E-2</v>
      </c>
      <c r="F1062" s="8">
        <v>-2.1903737236353343E-2</v>
      </c>
      <c r="G1062" s="12">
        <v>3.0473174447957644E-3</v>
      </c>
    </row>
    <row r="1063" spans="1:7" ht="15.6" x14ac:dyDescent="0.3">
      <c r="A1063" s="7">
        <v>45411</v>
      </c>
      <c r="B1063" s="8">
        <v>1.8515724219447513E-2</v>
      </c>
      <c r="C1063" s="8">
        <v>-5.6164804755560009E-2</v>
      </c>
      <c r="D1063" s="8">
        <v>-1.9260419470889124E-2</v>
      </c>
      <c r="E1063" s="8">
        <v>-4.326049745545283E-2</v>
      </c>
      <c r="F1063" s="8">
        <v>-1.3635797600763756E-2</v>
      </c>
      <c r="G1063" s="12">
        <v>2.1608268906733916E-3</v>
      </c>
    </row>
    <row r="1064" spans="1:7" ht="15.6" x14ac:dyDescent="0.3">
      <c r="A1064" s="7">
        <v>45412</v>
      </c>
      <c r="B1064" s="8">
        <v>-6.1667047327452693E-3</v>
      </c>
      <c r="C1064" s="8">
        <v>-1.1836247149527673E-2</v>
      </c>
      <c r="D1064" s="8">
        <v>6.088735838698402E-3</v>
      </c>
      <c r="E1064" s="8">
        <v>1.0689185216859276E-4</v>
      </c>
      <c r="F1064" s="8">
        <v>1.2624934245134619E-4</v>
      </c>
      <c r="G1064" s="12">
        <v>-2.1584336590399166E-2</v>
      </c>
    </row>
    <row r="1065" spans="1:7" ht="15.6" x14ac:dyDescent="0.3">
      <c r="A1065" s="7">
        <v>45414</v>
      </c>
      <c r="B1065" s="8">
        <v>-8.0062111801242862E-3</v>
      </c>
      <c r="C1065" s="8">
        <v>0</v>
      </c>
      <c r="D1065" s="8">
        <v>1.9098169552060663E-3</v>
      </c>
      <c r="E1065" s="8">
        <v>0</v>
      </c>
      <c r="F1065" s="8">
        <v>-2.3752919147503777E-2</v>
      </c>
      <c r="G1065" s="12">
        <v>4.306395698717747E-3</v>
      </c>
    </row>
    <row r="1066" spans="1:7" ht="15.6" x14ac:dyDescent="0.3">
      <c r="A1066" s="7">
        <v>45415</v>
      </c>
      <c r="B1066" s="8">
        <v>1.4213172542906934E-3</v>
      </c>
      <c r="C1066" s="8">
        <v>1.978021978022053E-3</v>
      </c>
      <c r="D1066" s="8">
        <v>-8.1693278871147711E-3</v>
      </c>
      <c r="E1066" s="8">
        <v>1.3374749498997952E-2</v>
      </c>
      <c r="F1066" s="8">
        <v>3.0817637170811752E-3</v>
      </c>
      <c r="G1066" s="12">
        <v>-8.6965542850280276E-5</v>
      </c>
    </row>
    <row r="1067" spans="1:7" ht="15.6" x14ac:dyDescent="0.3">
      <c r="A1067" s="7">
        <v>45418</v>
      </c>
      <c r="B1067" s="8">
        <v>1.0904225387337485E-2</v>
      </c>
      <c r="C1067" s="8">
        <v>-1.8644439570081343E-3</v>
      </c>
      <c r="D1067" s="8">
        <v>1.5375015599650632E-2</v>
      </c>
      <c r="E1067" s="8">
        <v>-3.3104332040009535E-3</v>
      </c>
      <c r="F1067" s="8">
        <v>-3.2871414759909181E-3</v>
      </c>
      <c r="G1067" s="12">
        <v>2.4358460535472194E-3</v>
      </c>
    </row>
    <row r="1068" spans="1:7" ht="15.6" x14ac:dyDescent="0.3">
      <c r="A1068" s="7">
        <v>45419</v>
      </c>
      <c r="B1068" s="8">
        <v>-6.5993740799840713E-3</v>
      </c>
      <c r="C1068" s="8">
        <v>3.0546093835842225E-2</v>
      </c>
      <c r="D1068" s="8">
        <v>6.1945379907081483E-3</v>
      </c>
      <c r="E1068" s="8">
        <v>-3.968253968253968E-3</v>
      </c>
      <c r="F1068" s="8">
        <v>-2.1339886187273865E-3</v>
      </c>
      <c r="G1068" s="12">
        <v>3.696865983585661E-3</v>
      </c>
    </row>
    <row r="1069" spans="1:7" ht="15.6" x14ac:dyDescent="0.3">
      <c r="A1069" s="7">
        <v>45420</v>
      </c>
      <c r="B1069" s="8">
        <v>-1.992341935685731E-4</v>
      </c>
      <c r="C1069" s="8">
        <v>-2.9747307815332191E-2</v>
      </c>
      <c r="D1069" s="8">
        <v>1.5879608140132269E-3</v>
      </c>
      <c r="E1069" s="8">
        <v>-3.9840637450199202E-3</v>
      </c>
      <c r="F1069" s="8">
        <v>-2.4409737973343604E-3</v>
      </c>
      <c r="G1069" s="12">
        <v>-1.5896809004124273E-3</v>
      </c>
    </row>
    <row r="1070" spans="1:7" ht="15.6" x14ac:dyDescent="0.3">
      <c r="A1070" s="7">
        <v>45421</v>
      </c>
      <c r="B1070" s="8">
        <v>-2.9835038578180664E-2</v>
      </c>
      <c r="C1070" s="8">
        <v>0</v>
      </c>
      <c r="D1070" s="8">
        <v>-5.9515098297477868E-3</v>
      </c>
      <c r="E1070" s="8">
        <v>0</v>
      </c>
      <c r="F1070" s="8">
        <v>-1.0502381983542709E-2</v>
      </c>
      <c r="G1070" s="12">
        <v>8.1776092262562019E-3</v>
      </c>
    </row>
    <row r="1071" spans="1:7" ht="15.6" x14ac:dyDescent="0.3">
      <c r="A1071" s="7">
        <v>45422</v>
      </c>
      <c r="B1071" s="8">
        <v>1.8775033377837116E-2</v>
      </c>
      <c r="C1071" s="8">
        <v>2.1978021978017606E-4</v>
      </c>
      <c r="D1071" s="8">
        <v>-9.0788634244492452E-4</v>
      </c>
      <c r="E1071" s="8">
        <v>-1.6666666666666668E-3</v>
      </c>
      <c r="F1071" s="8">
        <v>2.440091913776132E-2</v>
      </c>
      <c r="G1071" s="12">
        <v>1.5093670810807303E-2</v>
      </c>
    </row>
    <row r="1072" spans="1:7" ht="15.6" x14ac:dyDescent="0.3">
      <c r="A1072" s="7">
        <v>45425</v>
      </c>
      <c r="B1072" s="8">
        <v>-2.0539702741357202E-3</v>
      </c>
      <c r="C1072" s="8">
        <v>1.3952977367611627E-2</v>
      </c>
      <c r="D1072" s="8">
        <v>3.6790529754156642E-2</v>
      </c>
      <c r="E1072" s="8">
        <v>-1.1552587646076794E-2</v>
      </c>
      <c r="F1072" s="8">
        <v>4.781029694509719E-2</v>
      </c>
      <c r="G1072" s="12">
        <v>-1.6768461810475057E-2</v>
      </c>
    </row>
    <row r="1073" spans="1:7" ht="15.6" x14ac:dyDescent="0.3">
      <c r="A1073" s="7">
        <v>45426</v>
      </c>
      <c r="B1073" s="8">
        <v>1.9508684205541463E-3</v>
      </c>
      <c r="C1073" s="8">
        <v>-3.1422689348792527E-3</v>
      </c>
      <c r="D1073" s="8">
        <v>-3.0794741205731485E-4</v>
      </c>
      <c r="E1073" s="8">
        <v>-1.275773544115661E-2</v>
      </c>
      <c r="F1073" s="8">
        <v>2.2223128364051029E-3</v>
      </c>
      <c r="G1073" s="12">
        <v>7.0319970296951959E-3</v>
      </c>
    </row>
    <row r="1074" spans="1:7" ht="15.6" x14ac:dyDescent="0.3">
      <c r="A1074" s="7">
        <v>45427</v>
      </c>
      <c r="B1074" s="8">
        <v>0</v>
      </c>
      <c r="C1074" s="8">
        <v>-2.1739130434782608E-2</v>
      </c>
      <c r="D1074" s="8">
        <v>-1.0378655040045485E-2</v>
      </c>
      <c r="E1074" s="8">
        <v>1.0048476852371434E-2</v>
      </c>
      <c r="F1074" s="8">
        <v>-1.5806497548670549E-2</v>
      </c>
      <c r="G1074" s="12">
        <v>1.9449079611155908E-2</v>
      </c>
    </row>
    <row r="1075" spans="1:7" ht="15.6" x14ac:dyDescent="0.3">
      <c r="A1075" s="7">
        <v>45428</v>
      </c>
      <c r="B1075" s="8">
        <v>-3.3333333333333106E-3</v>
      </c>
      <c r="C1075" s="8">
        <v>0</v>
      </c>
      <c r="D1075" s="8">
        <v>-1.5659419595824068E-2</v>
      </c>
      <c r="E1075" s="8">
        <v>-1.3550135501355014E-2</v>
      </c>
      <c r="F1075" s="8">
        <v>-3.4518396031418268E-3</v>
      </c>
      <c r="G1075" s="12">
        <v>-3.2835751110098783E-3</v>
      </c>
    </row>
    <row r="1076" spans="1:7" ht="15.6" x14ac:dyDescent="0.3">
      <c r="A1076" s="7">
        <v>45429</v>
      </c>
      <c r="B1076" s="8">
        <v>3.7111733503612486E-3</v>
      </c>
      <c r="C1076" s="8">
        <v>-2.2000000000000044E-2</v>
      </c>
      <c r="D1076" s="8">
        <v>9.267818049136468E-3</v>
      </c>
      <c r="E1076" s="8">
        <v>2.0579670329670289E-2</v>
      </c>
      <c r="F1076" s="8">
        <v>1.6945637068840388E-2</v>
      </c>
      <c r="G1076" s="12">
        <v>1.3529391248686976E-2</v>
      </c>
    </row>
    <row r="1077" spans="1:7" ht="15.6" x14ac:dyDescent="0.3">
      <c r="A1077" s="7">
        <v>45432</v>
      </c>
      <c r="B1077" s="8">
        <v>-5.0580128245505569E-3</v>
      </c>
      <c r="C1077" s="8">
        <v>-1.1474664848897875E-2</v>
      </c>
      <c r="D1077" s="8">
        <v>-1.6533706104938452E-2</v>
      </c>
      <c r="E1077" s="8">
        <v>-1.6151131521355835E-3</v>
      </c>
      <c r="F1077" s="8">
        <v>4.6502141545991691E-3</v>
      </c>
      <c r="G1077" s="12">
        <v>3.6116670335831566E-4</v>
      </c>
    </row>
    <row r="1078" spans="1:7" ht="15.6" x14ac:dyDescent="0.3">
      <c r="A1078" s="7">
        <v>45433</v>
      </c>
      <c r="B1078" s="8">
        <v>-2.4690576429987822E-4</v>
      </c>
      <c r="C1078" s="8">
        <v>0</v>
      </c>
      <c r="D1078" s="8">
        <v>6.2737409631172707E-3</v>
      </c>
      <c r="E1078" s="8">
        <v>-1.3014605369232466E-2</v>
      </c>
      <c r="F1078" s="8">
        <v>6.0903812578667425E-3</v>
      </c>
      <c r="G1078" s="12">
        <v>3.5079737669668038E-4</v>
      </c>
    </row>
    <row r="1079" spans="1:7" ht="15.6" x14ac:dyDescent="0.3">
      <c r="A1079" s="7">
        <v>45434</v>
      </c>
      <c r="B1079" s="8">
        <v>4.6227108082779334E-4</v>
      </c>
      <c r="C1079" s="8">
        <v>0</v>
      </c>
      <c r="D1079" s="8">
        <v>-1.7534887119164833E-3</v>
      </c>
      <c r="E1079" s="8">
        <v>-1.6565409327330707E-2</v>
      </c>
      <c r="F1079" s="8">
        <v>-1.4447717825578047E-2</v>
      </c>
      <c r="G1079" s="12">
        <v>-9.5275625819633558E-3</v>
      </c>
    </row>
    <row r="1080" spans="1:7" ht="15.6" x14ac:dyDescent="0.3">
      <c r="A1080" s="7">
        <v>45435</v>
      </c>
      <c r="B1080" s="8">
        <v>-8.1587958655350047E-3</v>
      </c>
      <c r="C1080" s="8">
        <v>0</v>
      </c>
      <c r="D1080" s="8">
        <v>7.4995730561858084E-2</v>
      </c>
      <c r="E1080" s="8">
        <v>0</v>
      </c>
      <c r="F1080" s="8">
        <v>-7.9235084558371988E-3</v>
      </c>
      <c r="G1080" s="12">
        <v>-2.2334184239577028E-2</v>
      </c>
    </row>
    <row r="1081" spans="1:7" ht="15.6" x14ac:dyDescent="0.3">
      <c r="A1081" s="7">
        <v>45436</v>
      </c>
      <c r="B1081" s="8">
        <v>2.8187619655392515E-2</v>
      </c>
      <c r="C1081" s="8">
        <v>1.448109412711172E-2</v>
      </c>
      <c r="D1081" s="8">
        <v>6.7403490456846502E-3</v>
      </c>
      <c r="E1081" s="8">
        <v>-1.0944444444444595E-3</v>
      </c>
      <c r="F1081" s="8">
        <v>-3.7973377360438175E-3</v>
      </c>
      <c r="G1081" s="12">
        <v>-1.9680132366479038E-3</v>
      </c>
    </row>
    <row r="1082" spans="1:7" ht="15.6" x14ac:dyDescent="0.3">
      <c r="A1082" s="7">
        <v>45441</v>
      </c>
      <c r="B1082" s="8">
        <v>-3.8108951879690534E-3</v>
      </c>
      <c r="C1082" s="8">
        <v>-6.5820777160983376E-2</v>
      </c>
      <c r="D1082" s="8">
        <v>-5.6582506762849462E-2</v>
      </c>
      <c r="E1082" s="8">
        <v>-4.492416700499921E-3</v>
      </c>
      <c r="F1082" s="8">
        <v>-3.7703797311014871E-2</v>
      </c>
      <c r="G1082" s="12">
        <v>8.594827474247117E-4</v>
      </c>
    </row>
    <row r="1083" spans="1:7" ht="15.6" x14ac:dyDescent="0.3">
      <c r="A1083" s="7">
        <v>45442</v>
      </c>
      <c r="B1083" s="8">
        <v>-2.3301745138720204E-3</v>
      </c>
      <c r="C1083" s="8">
        <v>4.365753092408451E-2</v>
      </c>
      <c r="D1083" s="8">
        <v>3.0107526881720213E-3</v>
      </c>
      <c r="E1083" s="8">
        <v>4.9847691489019403E-3</v>
      </c>
      <c r="F1083" s="8">
        <v>8.1376073712084336E-3</v>
      </c>
      <c r="G1083" s="12">
        <v>3.7766563832891745E-3</v>
      </c>
    </row>
    <row r="1084" spans="1:7" ht="15.6" x14ac:dyDescent="0.3">
      <c r="A1084" s="7">
        <v>45443</v>
      </c>
      <c r="B1084" s="8">
        <v>-6.6633776517683076E-3</v>
      </c>
      <c r="C1084" s="8">
        <v>1.1038810132465755E-2</v>
      </c>
      <c r="D1084" s="8">
        <v>3.2399466361730839E-3</v>
      </c>
      <c r="E1084" s="8">
        <v>-1.3202696129522871E-4</v>
      </c>
      <c r="F1084" s="8">
        <v>1.4414145081039526E-2</v>
      </c>
      <c r="G1084" s="12">
        <v>-8.3582164261327228E-3</v>
      </c>
    </row>
    <row r="1085" spans="1:7" ht="15.6" x14ac:dyDescent="0.3">
      <c r="A1085" s="7">
        <v>45446</v>
      </c>
      <c r="B1085" s="8">
        <v>4.9288956507526288E-3</v>
      </c>
      <c r="C1085" s="8">
        <v>0</v>
      </c>
      <c r="D1085" s="8">
        <v>-1.1896846504559249E-2</v>
      </c>
      <c r="E1085" s="8">
        <v>2.1494047577680246E-2</v>
      </c>
      <c r="F1085" s="8">
        <v>7.0099360053889857E-3</v>
      </c>
      <c r="G1085" s="12">
        <v>4.6740319585702643E-3</v>
      </c>
    </row>
    <row r="1086" spans="1:7" ht="15.6" x14ac:dyDescent="0.3">
      <c r="A1086" s="7">
        <v>45447</v>
      </c>
      <c r="B1086" s="8">
        <v>9.634272987750482E-4</v>
      </c>
      <c r="C1086" s="8">
        <v>0</v>
      </c>
      <c r="D1086" s="8">
        <v>3.676912354906089E-3</v>
      </c>
      <c r="E1086" s="8">
        <v>-6.7055008783280532E-3</v>
      </c>
      <c r="F1086" s="8">
        <v>-1.7266969082509336E-2</v>
      </c>
      <c r="G1086" s="12">
        <v>-3.3589731406304703E-3</v>
      </c>
    </row>
    <row r="1087" spans="1:7" ht="15.6" x14ac:dyDescent="0.3">
      <c r="A1087" s="7">
        <v>45448</v>
      </c>
      <c r="B1087" s="8">
        <v>-4.3750000000000004E-3</v>
      </c>
      <c r="C1087" s="8">
        <v>-3.3559360992989326E-2</v>
      </c>
      <c r="D1087" s="8">
        <v>-1.7239727995402032E-3</v>
      </c>
      <c r="E1087" s="8">
        <v>1.2328919123680363E-5</v>
      </c>
      <c r="F1087" s="8">
        <v>2.2335198145115214E-3</v>
      </c>
      <c r="G1087" s="12">
        <v>1.2298472438722854E-2</v>
      </c>
    </row>
    <row r="1088" spans="1:7" ht="15.6" x14ac:dyDescent="0.3">
      <c r="A1088" s="7">
        <v>45449</v>
      </c>
      <c r="B1088" s="8">
        <v>-2.3540489642184556E-3</v>
      </c>
      <c r="C1088" s="8">
        <v>0</v>
      </c>
      <c r="D1088" s="8">
        <v>-8.8985896574883348E-3</v>
      </c>
      <c r="E1088" s="8">
        <v>-1.610958904109619E-3</v>
      </c>
      <c r="F1088" s="8">
        <v>-2.4620086594787862E-3</v>
      </c>
      <c r="G1088" s="12">
        <v>6.8815897794676298E-3</v>
      </c>
    </row>
    <row r="1089" spans="1:7" ht="15.6" x14ac:dyDescent="0.3">
      <c r="A1089" s="7">
        <v>45450</v>
      </c>
      <c r="B1089" s="8">
        <v>-1.0306748466257737E-2</v>
      </c>
      <c r="C1089" s="8">
        <v>0</v>
      </c>
      <c r="D1089" s="8">
        <v>3.8237215943467996E-3</v>
      </c>
      <c r="E1089" s="8">
        <v>-4.0189401007650664E-2</v>
      </c>
      <c r="F1089" s="8">
        <v>0</v>
      </c>
      <c r="G1089" s="12">
        <v>-2.7290170545992157E-2</v>
      </c>
    </row>
    <row r="1090" spans="1:7" ht="15.6" x14ac:dyDescent="0.3">
      <c r="A1090" s="7">
        <v>45453</v>
      </c>
      <c r="B1090" s="8">
        <v>3.7193156459212375E-3</v>
      </c>
      <c r="C1090" s="8">
        <v>0</v>
      </c>
      <c r="D1090" s="8">
        <v>4.8217170134282078E-4</v>
      </c>
      <c r="E1090" s="8">
        <v>5.8467577655380736E-4</v>
      </c>
      <c r="F1090" s="8">
        <v>1.0361702127659585E-2</v>
      </c>
      <c r="G1090" s="12">
        <v>1.8134387759283031E-3</v>
      </c>
    </row>
    <row r="1091" spans="1:7" ht="15.6" x14ac:dyDescent="0.3">
      <c r="A1091" s="7">
        <v>45454</v>
      </c>
      <c r="B1091" s="8">
        <v>3.9018952062430841E-3</v>
      </c>
      <c r="C1091" s="8">
        <v>-1.4300154596265912E-2</v>
      </c>
      <c r="D1091" s="8">
        <v>7.2531868237788646E-3</v>
      </c>
      <c r="E1091" s="8">
        <v>-2.0430264221896828E-4</v>
      </c>
      <c r="F1091" s="8">
        <v>9.2867521637500124E-3</v>
      </c>
      <c r="G1091" s="12">
        <v>-7.0546588624010673E-3</v>
      </c>
    </row>
    <row r="1092" spans="1:7" ht="15.6" x14ac:dyDescent="0.3">
      <c r="A1092" s="7">
        <v>45455</v>
      </c>
      <c r="B1092" s="8">
        <v>-3.1800514865479978E-3</v>
      </c>
      <c r="C1092" s="8">
        <v>6.6656612878901508E-3</v>
      </c>
      <c r="D1092" s="8">
        <v>4.8325358851674209E-3</v>
      </c>
      <c r="E1092" s="8">
        <v>-4.2726554339171419E-4</v>
      </c>
      <c r="F1092" s="8">
        <v>-1.1183441829410693E-2</v>
      </c>
      <c r="G1092" s="12">
        <v>1.8713452120120534E-2</v>
      </c>
    </row>
    <row r="1093" spans="1:7" ht="15.6" x14ac:dyDescent="0.3">
      <c r="A1093" s="7">
        <v>45456</v>
      </c>
      <c r="B1093" s="8">
        <v>1.8932296941462479E-2</v>
      </c>
      <c r="C1093" s="8">
        <v>-4.2066155321188771E-2</v>
      </c>
      <c r="D1093" s="8">
        <v>1.4594543116994419E-2</v>
      </c>
      <c r="E1093" s="8">
        <v>1.9556826304503632E-3</v>
      </c>
      <c r="F1093" s="8">
        <v>6.2014686022957427E-2</v>
      </c>
      <c r="G1093" s="12">
        <v>-1.5679266238429568E-2</v>
      </c>
    </row>
    <row r="1094" spans="1:7" ht="15.6" x14ac:dyDescent="0.3">
      <c r="A1094" s="7">
        <v>45457</v>
      </c>
      <c r="B1094" s="8">
        <v>-7.560180152197591E-3</v>
      </c>
      <c r="C1094" s="8">
        <v>1.3511822844989344E-2</v>
      </c>
      <c r="D1094" s="8">
        <v>8.9170479877977507E-3</v>
      </c>
      <c r="E1094" s="8">
        <v>1.2732782777926768E-2</v>
      </c>
      <c r="F1094" s="8">
        <v>-9.0202857086090493E-3</v>
      </c>
      <c r="G1094" s="12">
        <v>1.3928433975929229E-2</v>
      </c>
    </row>
    <row r="1095" spans="1:7" ht="15.6" x14ac:dyDescent="0.3">
      <c r="A1095" s="7">
        <v>45463</v>
      </c>
      <c r="B1095" s="8">
        <v>2.5976789894716326E-3</v>
      </c>
      <c r="C1095" s="8">
        <v>7.1225774595728875E-2</v>
      </c>
      <c r="D1095" s="8">
        <v>8.1404814513320791E-4</v>
      </c>
      <c r="E1095" s="8">
        <v>5.0719083900589547E-5</v>
      </c>
      <c r="F1095" s="8">
        <v>2.2274795998155492E-2</v>
      </c>
      <c r="G1095" s="12">
        <v>9.6080241154064532E-3</v>
      </c>
    </row>
    <row r="1096" spans="1:7" ht="15.6" x14ac:dyDescent="0.3">
      <c r="A1096" s="7">
        <v>45464</v>
      </c>
      <c r="B1096" s="8">
        <v>-3.4400304670574883E-3</v>
      </c>
      <c r="C1096" s="8">
        <v>5.7616962433737213E-4</v>
      </c>
      <c r="D1096" s="8">
        <v>-3.1605856379270593E-3</v>
      </c>
      <c r="E1096" s="8">
        <v>-2.0497923440608405E-3</v>
      </c>
      <c r="F1096" s="8">
        <v>2.3534949399859682E-4</v>
      </c>
      <c r="G1096" s="12">
        <v>-1.6773458875158614E-2</v>
      </c>
    </row>
    <row r="1097" spans="1:7" ht="15.6" x14ac:dyDescent="0.3">
      <c r="A1097" s="7">
        <v>45467</v>
      </c>
      <c r="B1097" s="8">
        <v>-3.8967059678490603E-3</v>
      </c>
      <c r="C1097" s="8">
        <v>-3.8005297708165187E-3</v>
      </c>
      <c r="D1097" s="8">
        <v>2.3966055858628314E-2</v>
      </c>
      <c r="E1097" s="8">
        <v>1.5848994809231923E-2</v>
      </c>
      <c r="F1097" s="8">
        <v>8.00000000000008E-3</v>
      </c>
      <c r="G1097" s="12">
        <v>1.2642795436464012E-3</v>
      </c>
    </row>
    <row r="1098" spans="1:7" ht="15.6" x14ac:dyDescent="0.3">
      <c r="A1098" s="7">
        <v>45468</v>
      </c>
      <c r="B1098" s="8">
        <v>-6.2893081761006286E-4</v>
      </c>
      <c r="C1098" s="8">
        <v>2.8901734104046242E-2</v>
      </c>
      <c r="D1098" s="8">
        <v>-1.0882928828377644E-2</v>
      </c>
      <c r="E1098" s="8">
        <v>-5.5100055586436401E-3</v>
      </c>
      <c r="F1098" s="8">
        <v>-2.5871459694989901E-3</v>
      </c>
      <c r="G1098" s="12">
        <v>-6.3745540650983761E-4</v>
      </c>
    </row>
    <row r="1099" spans="1:7" ht="15.6" x14ac:dyDescent="0.3">
      <c r="A1099" s="7">
        <v>45469</v>
      </c>
      <c r="B1099" s="8">
        <v>-4.4115796098174896E-3</v>
      </c>
      <c r="C1099" s="8">
        <v>0</v>
      </c>
      <c r="D1099" s="8">
        <v>1.9680508240493534E-2</v>
      </c>
      <c r="E1099" s="8">
        <v>-3.3865028960294051E-2</v>
      </c>
      <c r="F1099" s="8">
        <v>7.7425646026329153E-3</v>
      </c>
      <c r="G1099" s="12">
        <v>-7.5110704268635193E-3</v>
      </c>
    </row>
    <row r="1100" spans="1:7" ht="15.6" x14ac:dyDescent="0.3">
      <c r="A1100" s="7">
        <v>45470</v>
      </c>
      <c r="B1100" s="8">
        <v>-1.3969746964266755E-3</v>
      </c>
      <c r="C1100" s="8">
        <v>-6.7528089887640502E-2</v>
      </c>
      <c r="D1100" s="8">
        <v>2.7652994424253369E-2</v>
      </c>
      <c r="E1100" s="8">
        <v>1.8686722591842743E-3</v>
      </c>
      <c r="F1100" s="8">
        <v>1.7262734169375984E-2</v>
      </c>
      <c r="G1100" s="12">
        <v>1.1003848888927588E-2</v>
      </c>
    </row>
    <row r="1101" spans="1:7" ht="15.6" x14ac:dyDescent="0.3">
      <c r="A1101" s="7">
        <v>45471</v>
      </c>
      <c r="B1101" s="8">
        <v>1.3925989694769353E-4</v>
      </c>
      <c r="C1101" s="8">
        <v>-3.6148933606459981E-4</v>
      </c>
      <c r="D1101" s="8">
        <v>6.3285300061506025E-2</v>
      </c>
      <c r="E1101" s="8">
        <v>3.2806788587135406E-2</v>
      </c>
      <c r="F1101" s="8">
        <v>1.860588996271207E-2</v>
      </c>
      <c r="G1101" s="12">
        <v>-2.7359336932696503E-3</v>
      </c>
    </row>
    <row r="1102" spans="1:7" ht="15.6" x14ac:dyDescent="0.3">
      <c r="A1102" s="7">
        <v>45474</v>
      </c>
      <c r="B1102" s="8">
        <v>1.2664556962025311E-2</v>
      </c>
      <c r="C1102" s="8">
        <v>4.8216007714568777E-4</v>
      </c>
      <c r="D1102" s="8">
        <v>1.9419481458526964E-3</v>
      </c>
      <c r="E1102" s="8">
        <v>-2.1416879945542287E-2</v>
      </c>
      <c r="F1102" s="8">
        <v>-8.9462478054610668E-3</v>
      </c>
      <c r="G1102" s="12">
        <v>-1.7029590928814202E-3</v>
      </c>
    </row>
    <row r="1103" spans="1:7" ht="15.6" x14ac:dyDescent="0.3">
      <c r="A1103" s="7">
        <v>45475</v>
      </c>
      <c r="B1103" s="8">
        <v>-4.7249704689345355E-3</v>
      </c>
      <c r="C1103" s="8">
        <v>-2.4939759036144496E-2</v>
      </c>
      <c r="D1103" s="8">
        <v>1.9010701251572136E-2</v>
      </c>
      <c r="E1103" s="8">
        <v>-9.9915011534148675E-3</v>
      </c>
      <c r="F1103" s="8">
        <v>-3.6371859864688201E-3</v>
      </c>
      <c r="G1103" s="12">
        <v>3.6254101841655144E-3</v>
      </c>
    </row>
    <row r="1104" spans="1:7" ht="15.6" x14ac:dyDescent="0.3">
      <c r="A1104" s="7">
        <v>45476</v>
      </c>
      <c r="B1104" s="8">
        <v>-1.1805708185501015E-3</v>
      </c>
      <c r="C1104" s="8">
        <v>0</v>
      </c>
      <c r="D1104" s="8">
        <v>2.0072438841787936E-2</v>
      </c>
      <c r="E1104" s="8">
        <v>1.8671187418842859E-2</v>
      </c>
      <c r="F1104" s="8">
        <v>-8.6060147531682764E-3</v>
      </c>
      <c r="G1104" s="12">
        <v>1.1357325323920708E-2</v>
      </c>
    </row>
    <row r="1105" spans="1:7" ht="15.6" x14ac:dyDescent="0.3">
      <c r="A1105" s="7">
        <v>45478</v>
      </c>
      <c r="B1105" s="8">
        <v>5.5577560245699004E-3</v>
      </c>
      <c r="C1105" s="8">
        <v>-2.4712714691721524E-4</v>
      </c>
      <c r="D1105" s="8">
        <v>1.1822347410390137E-2</v>
      </c>
      <c r="E1105" s="8">
        <v>-8.5462458979011346E-3</v>
      </c>
      <c r="F1105" s="8">
        <v>-6.6393208051130749E-3</v>
      </c>
      <c r="G1105" s="12">
        <v>1.2957025163728163E-2</v>
      </c>
    </row>
    <row r="1106" spans="1:7" ht="15.6" x14ac:dyDescent="0.3">
      <c r="A1106" s="7">
        <v>45481</v>
      </c>
      <c r="B1106" s="8">
        <v>-1.5193102456531242E-3</v>
      </c>
      <c r="C1106" s="8">
        <v>-2.9168211593128161E-2</v>
      </c>
      <c r="D1106" s="8">
        <v>-1.1566586288693662E-3</v>
      </c>
      <c r="E1106" s="8">
        <v>7.8684927436439827E-3</v>
      </c>
      <c r="F1106" s="8">
        <v>-6.7605200991030442E-3</v>
      </c>
      <c r="G1106" s="12">
        <v>-1.3740045114565785E-2</v>
      </c>
    </row>
    <row r="1107" spans="1:7" ht="15.6" x14ac:dyDescent="0.3">
      <c r="A1107" s="7">
        <v>45482</v>
      </c>
      <c r="B1107" s="8">
        <v>-1.0876779922103043E-2</v>
      </c>
      <c r="C1107" s="8">
        <v>1.7695735200509238E-2</v>
      </c>
      <c r="D1107" s="8">
        <v>1.9430814524043136E-2</v>
      </c>
      <c r="E1107" s="8">
        <v>-7.8226543730465833E-3</v>
      </c>
      <c r="F1107" s="8">
        <v>1.2646234168036502E-2</v>
      </c>
      <c r="G1107" s="12">
        <v>1.9446228666886213E-3</v>
      </c>
    </row>
    <row r="1108" spans="1:7" ht="15.6" x14ac:dyDescent="0.3">
      <c r="A1108" s="7">
        <v>45483</v>
      </c>
      <c r="B1108" s="8">
        <v>3.2476370749742718E-3</v>
      </c>
      <c r="C1108" s="8">
        <v>-2.0890668001000774E-2</v>
      </c>
      <c r="D1108" s="8">
        <v>8.6638428956488257E-3</v>
      </c>
      <c r="E1108" s="8">
        <v>5.638603649163746E-3</v>
      </c>
      <c r="F1108" s="8">
        <v>-1.8522408294983757E-2</v>
      </c>
      <c r="G1108" s="12">
        <v>5.1460997154238715E-3</v>
      </c>
    </row>
    <row r="1109" spans="1:7" ht="15.6" x14ac:dyDescent="0.3">
      <c r="A1109" s="7">
        <v>45484</v>
      </c>
      <c r="B1109" s="8">
        <v>3.5968045231394713E-3</v>
      </c>
      <c r="C1109" s="8">
        <v>2.0442059537499782E-3</v>
      </c>
      <c r="D1109" s="8">
        <v>-7.3105554495131271E-3</v>
      </c>
      <c r="E1109" s="8">
        <v>1.2003812808707263E-3</v>
      </c>
      <c r="F1109" s="8">
        <v>1.1770657016673387E-2</v>
      </c>
      <c r="G1109" s="12">
        <v>2.2031110607504456E-2</v>
      </c>
    </row>
    <row r="1110" spans="1:7" ht="15.6" x14ac:dyDescent="0.3">
      <c r="A1110" s="7">
        <v>45485</v>
      </c>
      <c r="B1110" s="8">
        <v>-6.2246925379140928E-4</v>
      </c>
      <c r="C1110" s="8">
        <v>-1.7467805686599572E-2</v>
      </c>
      <c r="D1110" s="8">
        <v>4.9858672870959575E-2</v>
      </c>
      <c r="E1110" s="8">
        <v>-4.0863351816434291E-4</v>
      </c>
      <c r="F1110" s="8">
        <v>3.6997154065071938E-2</v>
      </c>
      <c r="G1110" s="12">
        <v>3.0446507964865515E-4</v>
      </c>
    </row>
    <row r="1111" spans="1:7" ht="15.6" x14ac:dyDescent="0.3">
      <c r="A1111" s="7">
        <v>45488</v>
      </c>
      <c r="B1111" s="8">
        <v>2.792160810343193E-2</v>
      </c>
      <c r="C1111" s="8">
        <v>3.7892551258759427E-2</v>
      </c>
      <c r="D1111" s="8">
        <v>7.271062271062321E-3</v>
      </c>
      <c r="E1111" s="8">
        <v>1.4904187366926898E-2</v>
      </c>
      <c r="F1111" s="8">
        <v>-6.3417890520693502E-3</v>
      </c>
      <c r="G1111" s="12">
        <v>-4.4897094520955525E-3</v>
      </c>
    </row>
    <row r="1112" spans="1:7" ht="15.6" x14ac:dyDescent="0.3">
      <c r="A1112" s="7">
        <v>45491</v>
      </c>
      <c r="B1112" s="8">
        <v>1.074775221412275E-2</v>
      </c>
      <c r="C1112" s="8">
        <v>2.2255563890972756E-2</v>
      </c>
      <c r="D1112" s="8">
        <v>-1.8910122370312513E-3</v>
      </c>
      <c r="E1112" s="8">
        <v>-2.1398601398597836E-4</v>
      </c>
      <c r="F1112" s="8">
        <v>1.5153211659761886E-2</v>
      </c>
      <c r="G1112" s="12">
        <v>1.5047590174487284E-2</v>
      </c>
    </row>
    <row r="1113" spans="1:7" ht="15.6" x14ac:dyDescent="0.3">
      <c r="A1113" s="7">
        <v>45492</v>
      </c>
      <c r="B1113" s="8">
        <v>8.8713144684174315E-3</v>
      </c>
      <c r="C1113" s="8">
        <v>-4.5376712328767214E-2</v>
      </c>
      <c r="D1113" s="8">
        <v>-3.4813182008634799E-2</v>
      </c>
      <c r="E1113" s="8">
        <v>-2.007002897123444E-2</v>
      </c>
      <c r="F1113" s="8">
        <v>-4.3935438802897124E-2</v>
      </c>
      <c r="G1113" s="12">
        <v>-2.3667837769411528E-2</v>
      </c>
    </row>
    <row r="1114" spans="1:7" ht="15.6" x14ac:dyDescent="0.3">
      <c r="A1114" s="7">
        <v>45495</v>
      </c>
      <c r="B1114" s="8">
        <v>-3.901466951572973E-4</v>
      </c>
      <c r="C1114" s="8">
        <v>-1.0249839846252367E-2</v>
      </c>
      <c r="D1114" s="8">
        <v>-3.0293307160922704E-2</v>
      </c>
      <c r="E1114" s="8">
        <v>-9.9928622412562458E-4</v>
      </c>
      <c r="F1114" s="8">
        <v>-7.825719120135459E-3</v>
      </c>
      <c r="G1114" s="12">
        <v>-2.1383888306870059E-3</v>
      </c>
    </row>
    <row r="1115" spans="1:7" ht="15.6" x14ac:dyDescent="0.3">
      <c r="A1115" s="7">
        <v>45496</v>
      </c>
      <c r="B1115" s="8">
        <v>1.678886026696438E-2</v>
      </c>
      <c r="C1115" s="8">
        <v>1.2556634304207104E-2</v>
      </c>
      <c r="D1115" s="8">
        <v>3.1765186756720035E-2</v>
      </c>
      <c r="E1115" s="8">
        <v>-6.8591026007430696E-3</v>
      </c>
      <c r="F1115" s="8">
        <v>2.9069204085187744E-4</v>
      </c>
      <c r="G1115" s="12">
        <v>9.6445985463579492E-3</v>
      </c>
    </row>
    <row r="1116" spans="1:7" ht="15.6" x14ac:dyDescent="0.3">
      <c r="A1116" s="7">
        <v>45497</v>
      </c>
      <c r="B1116" s="8">
        <v>-2.1259633271320162E-4</v>
      </c>
      <c r="C1116" s="8">
        <v>0</v>
      </c>
      <c r="D1116" s="8">
        <v>1.0111490501612959E-2</v>
      </c>
      <c r="E1116" s="8">
        <v>1.0071942446043165E-2</v>
      </c>
      <c r="F1116" s="8">
        <v>5.8896466212028783E-3</v>
      </c>
      <c r="G1116" s="12">
        <v>4.7019319032810042E-3</v>
      </c>
    </row>
    <row r="1117" spans="1:7" ht="15.6" x14ac:dyDescent="0.3">
      <c r="A1117" s="7">
        <v>45498</v>
      </c>
      <c r="B1117" s="8">
        <v>-3.9279617717766146E-3</v>
      </c>
      <c r="C1117" s="8">
        <v>-1.3807210432114527E-2</v>
      </c>
      <c r="D1117" s="8">
        <v>-1.0066299374358203E-2</v>
      </c>
      <c r="E1117" s="8">
        <v>-8.980056980056975E-3</v>
      </c>
      <c r="F1117" s="8">
        <v>-8.0701078582435561E-3</v>
      </c>
      <c r="G1117" s="12">
        <v>-2.5442400547826746E-2</v>
      </c>
    </row>
    <row r="1118" spans="1:7" ht="15.6" x14ac:dyDescent="0.3">
      <c r="A1118" s="7">
        <v>45499</v>
      </c>
      <c r="B1118" s="8">
        <v>-1.9806207526358375E-3</v>
      </c>
      <c r="C1118" s="8">
        <v>0</v>
      </c>
      <c r="D1118" s="8">
        <v>-1.8695996679621116E-2</v>
      </c>
      <c r="E1118" s="8">
        <v>-8.1874841884961302E-3</v>
      </c>
      <c r="F1118" s="8">
        <v>-7.7862565775421661E-3</v>
      </c>
      <c r="G1118" s="12">
        <v>7.8368655729903428E-3</v>
      </c>
    </row>
    <row r="1119" spans="1:7" ht="15.6" x14ac:dyDescent="0.3">
      <c r="A1119" s="7">
        <v>45502</v>
      </c>
      <c r="B1119" s="8">
        <v>1.8092691622103415E-2</v>
      </c>
      <c r="C1119" s="8">
        <v>-6.1317085817993312E-2</v>
      </c>
      <c r="D1119" s="8">
        <v>8.5782947226761525E-2</v>
      </c>
      <c r="E1119" s="8">
        <v>7.2362318840580135E-3</v>
      </c>
      <c r="F1119" s="8">
        <v>2.4540117416829675E-2</v>
      </c>
      <c r="G1119" s="12">
        <v>-1.5866640606536941E-3</v>
      </c>
    </row>
    <row r="1120" spans="1:7" ht="15.6" x14ac:dyDescent="0.3">
      <c r="A1120" s="7">
        <v>45503</v>
      </c>
      <c r="B1120" s="8">
        <v>-4.6747789547404309E-3</v>
      </c>
      <c r="C1120" s="8">
        <v>3.5354232840767885E-2</v>
      </c>
      <c r="D1120" s="8">
        <v>-9.7207712874267573E-3</v>
      </c>
      <c r="E1120" s="8">
        <v>-1.3975680330593272E-2</v>
      </c>
      <c r="F1120" s="8">
        <v>-1.4077243381594539E-2</v>
      </c>
      <c r="G1120" s="12">
        <v>1.2591726310518124E-2</v>
      </c>
    </row>
    <row r="1121" spans="1:7" ht="15.6" x14ac:dyDescent="0.3">
      <c r="A1121" s="7">
        <v>45504</v>
      </c>
      <c r="B1121" s="8">
        <v>1.7121681208367608E-3</v>
      </c>
      <c r="C1121" s="8">
        <v>0</v>
      </c>
      <c r="D1121" s="8">
        <v>-1.7862251466170809E-2</v>
      </c>
      <c r="E1121" s="8">
        <v>1.6445832360494954E-2</v>
      </c>
      <c r="F1121" s="8">
        <v>-1.0442296142743644E-2</v>
      </c>
      <c r="G1121" s="12">
        <v>1.4029698255564107E-2</v>
      </c>
    </row>
    <row r="1122" spans="1:7" ht="15.6" x14ac:dyDescent="0.3">
      <c r="A1122" s="7">
        <v>45505</v>
      </c>
      <c r="B1122" s="8">
        <v>1.1549088014235888E-2</v>
      </c>
      <c r="C1122" s="8">
        <v>-1.2805122048819445E-2</v>
      </c>
      <c r="D1122" s="8">
        <v>2.0444573904494927E-2</v>
      </c>
      <c r="E1122" s="8">
        <v>-9.4034886224965905E-3</v>
      </c>
      <c r="F1122" s="8">
        <v>-5.8733701397853193E-4</v>
      </c>
      <c r="G1122" s="12">
        <v>3.6831059739891869E-3</v>
      </c>
    </row>
    <row r="1123" spans="1:7" ht="15.6" x14ac:dyDescent="0.3">
      <c r="A1123" s="7">
        <v>45506</v>
      </c>
      <c r="B1123" s="8">
        <v>-7.8120931201499924E-3</v>
      </c>
      <c r="C1123" s="8">
        <v>0</v>
      </c>
      <c r="D1123" s="8">
        <v>2.7171198173124987E-2</v>
      </c>
      <c r="E1123" s="8">
        <v>1.8792753623188416E-2</v>
      </c>
      <c r="F1123" s="8">
        <v>5.9943582510577206E-3</v>
      </c>
      <c r="G1123" s="12">
        <v>-3.9980936675981394E-3</v>
      </c>
    </row>
    <row r="1124" spans="1:7" ht="15.6" x14ac:dyDescent="0.3">
      <c r="A1124" s="7">
        <v>45509</v>
      </c>
      <c r="B1124" s="8">
        <v>-1.9783155156626275E-2</v>
      </c>
      <c r="C1124" s="8">
        <v>-3.2968517767869368E-2</v>
      </c>
      <c r="D1124" s="8">
        <v>-2.0234476769431138E-2</v>
      </c>
      <c r="E1124" s="8">
        <v>-2.5769346213975853E-2</v>
      </c>
      <c r="F1124" s="8">
        <v>-2.4418740507068513E-2</v>
      </c>
      <c r="G1124" s="12">
        <v>-2.4020756139007511E-2</v>
      </c>
    </row>
    <row r="1125" spans="1:7" ht="15.6" x14ac:dyDescent="0.3">
      <c r="A1125" s="7">
        <v>45510</v>
      </c>
      <c r="B1125" s="8">
        <v>2.629903550369701E-3</v>
      </c>
      <c r="C1125" s="8">
        <v>5.0300405197710452E-3</v>
      </c>
      <c r="D1125" s="8">
        <v>1.045913845062928E-2</v>
      </c>
      <c r="E1125" s="8">
        <v>2.1711260243088958E-2</v>
      </c>
      <c r="F1125" s="8">
        <v>4.7105788423153962E-3</v>
      </c>
      <c r="G1125" s="12">
        <v>9.3333637768491309E-3</v>
      </c>
    </row>
    <row r="1126" spans="1:7" ht="15.6" x14ac:dyDescent="0.3">
      <c r="A1126" s="7">
        <v>45511</v>
      </c>
      <c r="B1126" s="8">
        <v>1.4788527615735701E-2</v>
      </c>
      <c r="C1126" s="8">
        <v>2.3495064646183755E-2</v>
      </c>
      <c r="D1126" s="8">
        <v>-3.5087719298245615E-3</v>
      </c>
      <c r="E1126" s="8">
        <v>-1.2179139971502963E-2</v>
      </c>
      <c r="F1126" s="8">
        <v>4.7679593134138136E-3</v>
      </c>
      <c r="G1126" s="12">
        <v>5.8595382634797481E-4</v>
      </c>
    </row>
    <row r="1127" spans="1:7" ht="15.6" x14ac:dyDescent="0.3">
      <c r="A1127" s="7">
        <v>45512</v>
      </c>
      <c r="B1127" s="8">
        <v>3.9181057420721095E-4</v>
      </c>
      <c r="C1127" s="8">
        <v>0</v>
      </c>
      <c r="D1127" s="8">
        <v>-1.3961267605633714E-2</v>
      </c>
      <c r="E1127" s="8">
        <v>1.8822365194394405E-3</v>
      </c>
      <c r="F1127" s="8">
        <v>2.45175577348942E-3</v>
      </c>
      <c r="G1127" s="12">
        <v>8.5074001346790214E-3</v>
      </c>
    </row>
    <row r="1128" spans="1:7" ht="15.6" x14ac:dyDescent="0.3">
      <c r="A1128" s="7">
        <v>45513</v>
      </c>
      <c r="B1128" s="8">
        <v>4.4017583650945661E-3</v>
      </c>
      <c r="C1128" s="8">
        <v>5.161640858462312E-3</v>
      </c>
      <c r="D1128" s="8">
        <v>1.4158944417661988E-2</v>
      </c>
      <c r="E1128" s="8">
        <v>-3.6101083032490976E-3</v>
      </c>
      <c r="F1128" s="8">
        <v>5.2268244575936432E-3</v>
      </c>
      <c r="G1128" s="12">
        <v>8.2765936722265752E-3</v>
      </c>
    </row>
    <row r="1129" spans="1:7" ht="15.6" x14ac:dyDescent="0.3">
      <c r="A1129" s="7">
        <v>45516</v>
      </c>
      <c r="B1129" s="8">
        <v>-4.77822850524676E-3</v>
      </c>
      <c r="C1129" s="8">
        <v>-1.3513513513513514E-2</v>
      </c>
      <c r="D1129" s="8">
        <v>-2.1725352112676111E-2</v>
      </c>
      <c r="E1129" s="8">
        <v>-1.4202898550724638E-2</v>
      </c>
      <c r="F1129" s="8">
        <v>2.943196311194626E-4</v>
      </c>
      <c r="G1129" s="12">
        <v>6.8828159733301383E-3</v>
      </c>
    </row>
    <row r="1130" spans="1:7" ht="15.6" x14ac:dyDescent="0.3">
      <c r="A1130" s="7">
        <v>45517</v>
      </c>
      <c r="B1130" s="8">
        <v>-5.78947368421058E-4</v>
      </c>
      <c r="C1130" s="8">
        <v>2.2328767123287609E-2</v>
      </c>
      <c r="D1130" s="8">
        <v>8.3324335025015215E-3</v>
      </c>
      <c r="E1130" s="8">
        <v>6.6892090561599532E-3</v>
      </c>
      <c r="F1130" s="8">
        <v>3.3346410357005868E-4</v>
      </c>
      <c r="G1130" s="12">
        <v>7.2933134093902873E-3</v>
      </c>
    </row>
    <row r="1131" spans="1:7" ht="15.6" x14ac:dyDescent="0.3">
      <c r="A1131" s="7">
        <v>45519</v>
      </c>
      <c r="B1131" s="8">
        <v>1.0942007360987462E-3</v>
      </c>
      <c r="C1131" s="8">
        <v>3.0282728125418802E-2</v>
      </c>
      <c r="D1131" s="8">
        <v>-1.8329793499794717E-2</v>
      </c>
      <c r="E1131" s="8">
        <v>-6.9368382621394671E-3</v>
      </c>
      <c r="F1131" s="8">
        <v>-1.7412788987587607E-2</v>
      </c>
      <c r="G1131" s="12">
        <v>-5.8706165641175057E-3</v>
      </c>
    </row>
    <row r="1132" spans="1:7" ht="15.6" x14ac:dyDescent="0.3">
      <c r="A1132" s="7">
        <v>45520</v>
      </c>
      <c r="B1132" s="8">
        <v>-4.2960347891144533E-3</v>
      </c>
      <c r="C1132" s="8">
        <v>-2.256470282221373E-2</v>
      </c>
      <c r="D1132" s="8">
        <v>-1.2926802661721417E-2</v>
      </c>
      <c r="E1132" s="8">
        <v>6.1455882352941119E-3</v>
      </c>
      <c r="F1132" s="8">
        <v>-2.1553014428545452E-3</v>
      </c>
      <c r="G1132" s="12">
        <v>1.7897358639456018E-2</v>
      </c>
    </row>
    <row r="1133" spans="1:7" ht="15.6" x14ac:dyDescent="0.3">
      <c r="A1133" s="7">
        <v>45523</v>
      </c>
      <c r="B1133" s="8">
        <v>8.6291406667333558E-4</v>
      </c>
      <c r="C1133" s="8">
        <v>1.8960814317078193E-2</v>
      </c>
      <c r="D1133" s="8">
        <v>-1.8934998434362922E-2</v>
      </c>
      <c r="E1133" s="8">
        <v>-3.67301539509399E-3</v>
      </c>
      <c r="F1133" s="8">
        <v>-1.7959640807183892E-2</v>
      </c>
      <c r="G1133" s="12">
        <v>-6.349507525462969E-3</v>
      </c>
    </row>
    <row r="1134" spans="1:7" ht="15.6" x14ac:dyDescent="0.3">
      <c r="A1134" s="7">
        <v>45524</v>
      </c>
      <c r="B1134" s="8">
        <v>1.3999999999999936E-2</v>
      </c>
      <c r="C1134" s="8">
        <v>-5.3016453382084126E-2</v>
      </c>
      <c r="D1134" s="8">
        <v>1.920657867562852E-2</v>
      </c>
      <c r="E1134" s="8">
        <v>8.3281255042792855E-3</v>
      </c>
      <c r="F1134" s="8">
        <v>1.5274015844245769E-3</v>
      </c>
      <c r="G1134" s="12">
        <v>1.1060874082438148E-2</v>
      </c>
    </row>
    <row r="1135" spans="1:7" ht="15.6" x14ac:dyDescent="0.3">
      <c r="A1135" s="7">
        <v>45525</v>
      </c>
      <c r="B1135" s="8">
        <v>-2.3078658314389065E-3</v>
      </c>
      <c r="C1135" s="8">
        <v>1.6960838389409875E-2</v>
      </c>
      <c r="D1135" s="8">
        <v>-2.0134104557344552E-2</v>
      </c>
      <c r="E1135" s="8">
        <v>-3.9441734330604343E-3</v>
      </c>
      <c r="F1135" s="8">
        <v>1.8748220749115516E-2</v>
      </c>
      <c r="G1135" s="12">
        <v>-6.1591539908980447E-4</v>
      </c>
    </row>
    <row r="1136" spans="1:7" ht="15.6" x14ac:dyDescent="0.3">
      <c r="A1136" s="7">
        <v>45526</v>
      </c>
      <c r="B1136" s="8">
        <v>-8.7542321784704648E-3</v>
      </c>
      <c r="C1136" s="8">
        <v>3.4711864406779695E-2</v>
      </c>
      <c r="D1136" s="8">
        <v>-1.8423476773257847E-3</v>
      </c>
      <c r="E1136" s="8">
        <v>7.8407085850501143E-3</v>
      </c>
      <c r="F1136" s="8">
        <v>1.8383233532934092E-2</v>
      </c>
      <c r="G1136" s="12">
        <v>-1.1405173399504143E-2</v>
      </c>
    </row>
    <row r="1137" spans="1:7" ht="15.6" x14ac:dyDescent="0.3">
      <c r="A1137" s="7">
        <v>45527</v>
      </c>
      <c r="B1137" s="8">
        <v>-5.4685398121395203E-3</v>
      </c>
      <c r="C1137" s="8">
        <v>-5.5562835801336773E-2</v>
      </c>
      <c r="D1137" s="8">
        <v>5.461907900931606E-4</v>
      </c>
      <c r="E1137" s="8">
        <v>1.0869565217391304E-2</v>
      </c>
      <c r="F1137" s="8">
        <v>-1.6797005154740193E-2</v>
      </c>
      <c r="G1137" s="12">
        <v>1.1536752057183406E-2</v>
      </c>
    </row>
    <row r="1138" spans="1:7" ht="15.6" x14ac:dyDescent="0.3">
      <c r="A1138" s="7">
        <v>45530</v>
      </c>
      <c r="B1138" s="8">
        <v>1.0185658921566859E-2</v>
      </c>
      <c r="C1138" s="8">
        <v>-7.9089773830996694E-3</v>
      </c>
      <c r="D1138" s="8">
        <v>1.187787064227081E-2</v>
      </c>
      <c r="E1138" s="8">
        <v>-1.2594982078853099E-2</v>
      </c>
      <c r="F1138" s="8">
        <v>-1.6645403077904405E-2</v>
      </c>
      <c r="G1138" s="12">
        <v>-7.9701055381753358E-3</v>
      </c>
    </row>
    <row r="1139" spans="1:7" ht="15.6" x14ac:dyDescent="0.3">
      <c r="A1139" s="7">
        <v>45531</v>
      </c>
      <c r="B1139" s="8">
        <v>-1.531072624072251E-3</v>
      </c>
      <c r="C1139" s="8">
        <v>8.0069930069930784E-3</v>
      </c>
      <c r="D1139" s="8">
        <v>7.4411682634190491E-4</v>
      </c>
      <c r="E1139" s="8">
        <v>-3.4266714097993299E-3</v>
      </c>
      <c r="F1139" s="8">
        <v>1.9157088122605342E-2</v>
      </c>
      <c r="G1139" s="12">
        <v>1.1088339630373265E-2</v>
      </c>
    </row>
    <row r="1140" spans="1:7" ht="15.6" x14ac:dyDescent="0.3">
      <c r="A1140" s="7">
        <v>45532</v>
      </c>
      <c r="B1140" s="8">
        <v>-8.535845888334271E-3</v>
      </c>
      <c r="C1140" s="8">
        <v>1.1758992680980908E-2</v>
      </c>
      <c r="D1140" s="8">
        <v>-1.4518077888279688E-2</v>
      </c>
      <c r="E1140" s="8">
        <v>-6.7603499646685088E-3</v>
      </c>
      <c r="F1140" s="8">
        <v>-4.7857739587062902E-2</v>
      </c>
      <c r="G1140" s="12">
        <v>-5.7830913290332943E-3</v>
      </c>
    </row>
    <row r="1141" spans="1:7" ht="15.6" x14ac:dyDescent="0.3">
      <c r="A1141" s="7">
        <v>45533</v>
      </c>
      <c r="B1141" s="8">
        <v>2.2287824614226357E-3</v>
      </c>
      <c r="C1141" s="8">
        <v>-1.5359297860669288E-2</v>
      </c>
      <c r="D1141" s="8">
        <v>-1.0638699211529004E-2</v>
      </c>
      <c r="E1141" s="8">
        <v>1.1418261296876283E-2</v>
      </c>
      <c r="F1141" s="8">
        <v>-9.7768864377036999E-3</v>
      </c>
      <c r="G1141" s="12">
        <v>5.8115153791351605E-3</v>
      </c>
    </row>
    <row r="1142" spans="1:7" ht="15.6" x14ac:dyDescent="0.3">
      <c r="A1142" s="7">
        <v>45534</v>
      </c>
      <c r="B1142" s="8">
        <v>1.0749470447757654E-2</v>
      </c>
      <c r="C1142" s="8">
        <v>0</v>
      </c>
      <c r="D1142" s="8">
        <v>-4.1754051477598756E-3</v>
      </c>
      <c r="E1142" s="8">
        <v>7.2661454186303653E-4</v>
      </c>
      <c r="F1142" s="8">
        <v>1.9620253164557106E-3</v>
      </c>
      <c r="G1142" s="12">
        <v>-8.8183712492413482E-3</v>
      </c>
    </row>
    <row r="1143" spans="1:7" ht="15.6" x14ac:dyDescent="0.3">
      <c r="A1143" s="7">
        <v>45538</v>
      </c>
      <c r="B1143" s="8">
        <v>8.0692445677730002E-3</v>
      </c>
      <c r="C1143" s="8">
        <v>-2.3816155988857852E-2</v>
      </c>
      <c r="D1143" s="8">
        <v>-1.1870345197294537E-3</v>
      </c>
      <c r="E1143" s="8">
        <v>1.4492753623188406E-2</v>
      </c>
      <c r="F1143" s="8">
        <v>-2.2929694902406643E-2</v>
      </c>
      <c r="G1143" s="12">
        <v>-5.1069405355600502E-3</v>
      </c>
    </row>
    <row r="1144" spans="1:7" ht="15.6" x14ac:dyDescent="0.3">
      <c r="A1144" s="7">
        <v>45539</v>
      </c>
      <c r="B1144" s="8">
        <v>8.6611497906696634E-3</v>
      </c>
      <c r="C1144" s="8">
        <v>4.2659437865601293E-2</v>
      </c>
      <c r="D1144" s="8">
        <v>2.5302382641030807E-3</v>
      </c>
      <c r="E1144" s="8">
        <v>-1.1761428571428562E-2</v>
      </c>
      <c r="F1144" s="8">
        <v>-1.8101887768296522E-3</v>
      </c>
      <c r="G1144" s="12">
        <v>5.8751394163828689E-3</v>
      </c>
    </row>
    <row r="1145" spans="1:7" ht="15.6" x14ac:dyDescent="0.3">
      <c r="A1145" s="7">
        <v>45540</v>
      </c>
      <c r="B1145" s="8">
        <v>-4.7387141527688781E-4</v>
      </c>
      <c r="C1145" s="8">
        <v>-7.9365079365079135E-3</v>
      </c>
      <c r="D1145" s="8">
        <v>-2.3402994206611745E-2</v>
      </c>
      <c r="E1145" s="8">
        <v>-3.8596810775883684E-4</v>
      </c>
      <c r="F1145" s="8">
        <v>-6.5414507772020136E-3</v>
      </c>
      <c r="G1145" s="12">
        <v>8.4635709235700469E-4</v>
      </c>
    </row>
    <row r="1146" spans="1:7" ht="15.6" x14ac:dyDescent="0.3">
      <c r="A1146" s="7">
        <v>45541</v>
      </c>
      <c r="B1146" s="8">
        <v>1.0075969612155065E-2</v>
      </c>
      <c r="C1146" s="8">
        <v>0</v>
      </c>
      <c r="D1146" s="8">
        <v>-1.8129490768839185E-2</v>
      </c>
      <c r="E1146" s="8">
        <v>1.193058568329718E-2</v>
      </c>
      <c r="F1146" s="8">
        <v>-9.3878349305691229E-3</v>
      </c>
      <c r="G1146" s="12">
        <v>-6.1519908100253987E-3</v>
      </c>
    </row>
    <row r="1147" spans="1:7" ht="15.6" x14ac:dyDescent="0.3">
      <c r="A1147" s="7">
        <v>45544</v>
      </c>
      <c r="B1147" s="8">
        <v>-1.0371308684981349E-2</v>
      </c>
      <c r="C1147" s="8">
        <v>3.3103448275862146E-2</v>
      </c>
      <c r="D1147" s="8">
        <v>-7.7765149249264494E-4</v>
      </c>
      <c r="E1147" s="8">
        <v>3.5584137191851115E-4</v>
      </c>
      <c r="F1147" s="8">
        <v>-1.0880772183832481E-2</v>
      </c>
      <c r="G1147" s="12">
        <v>5.2269027360815805E-3</v>
      </c>
    </row>
    <row r="1148" spans="1:7" ht="15.6" x14ac:dyDescent="0.3">
      <c r="A1148" s="7">
        <v>45545</v>
      </c>
      <c r="B1148" s="8">
        <v>1.9942857142857193E-3</v>
      </c>
      <c r="C1148" s="8">
        <v>-3.8718291054739729E-2</v>
      </c>
      <c r="D1148" s="8">
        <v>9.7581417624520803E-3</v>
      </c>
      <c r="E1148" s="8">
        <v>-2.8557183653119193E-3</v>
      </c>
      <c r="F1148" s="8">
        <v>-1.951695535496465E-2</v>
      </c>
      <c r="G1148" s="12">
        <v>3.862502221363368E-3</v>
      </c>
    </row>
    <row r="1149" spans="1:7" ht="15.6" x14ac:dyDescent="0.3">
      <c r="A1149" s="7">
        <v>45546</v>
      </c>
      <c r="B1149" s="8">
        <v>3.0225436130231452E-3</v>
      </c>
      <c r="C1149" s="8">
        <v>0</v>
      </c>
      <c r="D1149" s="8">
        <v>2.4307820003557604E-3</v>
      </c>
      <c r="E1149" s="8">
        <v>-1.4326647564469914E-3</v>
      </c>
      <c r="F1149" s="8">
        <v>-3.7775113664637499E-3</v>
      </c>
      <c r="G1149" s="12">
        <v>3.9158294200012976E-3</v>
      </c>
    </row>
    <row r="1150" spans="1:7" ht="15.6" x14ac:dyDescent="0.3">
      <c r="A1150" s="7">
        <v>45547</v>
      </c>
      <c r="B1150" s="8">
        <v>3.8833516224221921E-3</v>
      </c>
      <c r="C1150" s="8">
        <v>4.1666666666666664E-2</v>
      </c>
      <c r="D1150" s="8">
        <v>8.9898273006860704E-3</v>
      </c>
      <c r="E1150" s="8">
        <v>4.2324246771879483E-3</v>
      </c>
      <c r="F1150" s="8">
        <v>-7.492847736252689E-4</v>
      </c>
      <c r="G1150" s="12">
        <v>1.5564608095077322E-2</v>
      </c>
    </row>
    <row r="1151" spans="1:7" ht="15.6" x14ac:dyDescent="0.3">
      <c r="A1151" s="7">
        <v>45548</v>
      </c>
      <c r="B1151" s="8">
        <v>7.5894020230861999E-4</v>
      </c>
      <c r="C1151" s="8">
        <v>-1.3333333333333334E-2</v>
      </c>
      <c r="D1151" s="8">
        <v>-2.4071903087143402E-2</v>
      </c>
      <c r="E1151" s="8">
        <v>-2.095863990285031E-3</v>
      </c>
      <c r="F1151" s="8">
        <v>3.8742075484560004E-2</v>
      </c>
      <c r="G1151" s="12">
        <v>1.01632072719462E-2</v>
      </c>
    </row>
    <row r="1152" spans="1:7" ht="15.6" x14ac:dyDescent="0.3">
      <c r="A1152" s="7">
        <v>45551</v>
      </c>
      <c r="B1152" s="8">
        <v>-1.0922714719065488E-2</v>
      </c>
      <c r="C1152" s="8">
        <v>0</v>
      </c>
      <c r="D1152" s="8">
        <v>-1.9620405221430653E-3</v>
      </c>
      <c r="E1152" s="8">
        <v>-6.9149857620012616E-4</v>
      </c>
      <c r="F1152" s="8">
        <v>2.0781379883624026E-3</v>
      </c>
      <c r="G1152" s="12">
        <v>-3.5144164424561501E-3</v>
      </c>
    </row>
    <row r="1153" spans="1:7" ht="15.6" x14ac:dyDescent="0.3">
      <c r="A1153" s="7">
        <v>45553</v>
      </c>
      <c r="B1153" s="8">
        <v>1.4247622535275791E-3</v>
      </c>
      <c r="C1153" s="8">
        <v>0</v>
      </c>
      <c r="D1153" s="8">
        <v>1.2036108324975381E-4</v>
      </c>
      <c r="E1153" s="8">
        <v>-1.1230659025788013E-2</v>
      </c>
      <c r="F1153" s="8">
        <v>1.2661267436530834E-3</v>
      </c>
      <c r="G1153" s="12">
        <v>-3.0272113512178388E-3</v>
      </c>
    </row>
    <row r="1154" spans="1:7" ht="15.6" x14ac:dyDescent="0.3">
      <c r="A1154" s="7">
        <v>45554</v>
      </c>
      <c r="B1154" s="8">
        <v>-2.8968945518956452E-3</v>
      </c>
      <c r="C1154" s="8">
        <v>0</v>
      </c>
      <c r="D1154" s="8">
        <v>1.237564184852378E-2</v>
      </c>
      <c r="E1154" s="8">
        <v>8.7573769019113675E-3</v>
      </c>
      <c r="F1154" s="8">
        <v>2.4701855364423188E-2</v>
      </c>
      <c r="G1154" s="12">
        <v>8.4604808193804535E-3</v>
      </c>
    </row>
    <row r="1155" spans="1:7" ht="15.6" x14ac:dyDescent="0.3">
      <c r="A1155" s="7">
        <v>45555</v>
      </c>
      <c r="B1155" s="8">
        <v>1.2652715061773762E-2</v>
      </c>
      <c r="C1155" s="8">
        <v>0</v>
      </c>
      <c r="D1155" s="8">
        <v>1.091672775543358E-2</v>
      </c>
      <c r="E1155" s="8">
        <v>7.1817927190985414E-5</v>
      </c>
      <c r="F1155" s="8">
        <v>1.0021276595744637E-2</v>
      </c>
      <c r="G1155" s="12">
        <v>1.2508353673888861E-2</v>
      </c>
    </row>
    <row r="1156" spans="1:7" ht="15.6" x14ac:dyDescent="0.3">
      <c r="A1156" s="7">
        <v>45558</v>
      </c>
      <c r="B1156" s="8">
        <v>1.6580275696597003E-3</v>
      </c>
      <c r="C1156" s="8">
        <v>-6.9256756756757142E-3</v>
      </c>
      <c r="D1156" s="8">
        <v>-1.4208999686422075E-2</v>
      </c>
      <c r="E1156" s="8">
        <v>-6.4344241693064651E-4</v>
      </c>
      <c r="F1156" s="8">
        <v>4.3605569716247674E-3</v>
      </c>
      <c r="G1156" s="12">
        <v>-4.2158575865626647E-3</v>
      </c>
    </row>
    <row r="1157" spans="1:7" ht="15.6" x14ac:dyDescent="0.3">
      <c r="A1157" s="7">
        <v>45559</v>
      </c>
      <c r="B1157" s="8">
        <v>2.5083470332017323E-3</v>
      </c>
      <c r="C1157" s="8">
        <v>-4.4055111413505661E-2</v>
      </c>
      <c r="D1157" s="8">
        <v>-1.1928666573888148E-2</v>
      </c>
      <c r="E1157" s="8">
        <v>-7.4805226161851314E-3</v>
      </c>
      <c r="F1157" s="8">
        <v>-2.8734426779645703E-3</v>
      </c>
      <c r="G1157" s="12">
        <v>1.6231326508948696E-2</v>
      </c>
    </row>
    <row r="1158" spans="1:7" ht="15.6" x14ac:dyDescent="0.3">
      <c r="A1158" s="7">
        <v>45560</v>
      </c>
      <c r="B1158" s="8">
        <v>-3.3000287400043925E-2</v>
      </c>
      <c r="C1158" s="8">
        <v>7.7580071174377263E-2</v>
      </c>
      <c r="D1158" s="8">
        <v>1.5573753999074446E-2</v>
      </c>
      <c r="E1158" s="8">
        <v>0</v>
      </c>
      <c r="F1158" s="8">
        <v>1.6659304600239705E-2</v>
      </c>
      <c r="G1158" s="12">
        <v>1.7540060100018431E-3</v>
      </c>
    </row>
    <row r="1159" spans="1:7" ht="15.6" x14ac:dyDescent="0.3">
      <c r="A1159" s="7">
        <v>45561</v>
      </c>
      <c r="B1159" s="8">
        <v>2.9779075391760347E-3</v>
      </c>
      <c r="C1159" s="8">
        <v>4.7952443857331509E-2</v>
      </c>
      <c r="D1159" s="8">
        <v>-8.1429675271927834E-3</v>
      </c>
      <c r="E1159" s="8">
        <v>-5.8586566502848289E-3</v>
      </c>
      <c r="F1159" s="8">
        <v>2.2096704115200809E-2</v>
      </c>
      <c r="G1159" s="12">
        <v>5.1238204671207365E-3</v>
      </c>
    </row>
    <row r="1160" spans="1:7" ht="15.6" x14ac:dyDescent="0.3">
      <c r="A1160" s="7">
        <v>45562</v>
      </c>
      <c r="B1160" s="8">
        <v>-4.1834197132034959E-4</v>
      </c>
      <c r="C1160" s="8">
        <v>-7.1977814193873613E-2</v>
      </c>
      <c r="D1160" s="8">
        <v>-1.0986376892653338E-3</v>
      </c>
      <c r="E1160" s="8">
        <v>3.3398586568319818E-3</v>
      </c>
      <c r="F1160" s="8">
        <v>-8.5625797048643117E-3</v>
      </c>
      <c r="G1160" s="12">
        <v>-1.4949636882519657E-2</v>
      </c>
    </row>
    <row r="1161" spans="1:7" ht="15.6" x14ac:dyDescent="0.3">
      <c r="A1161" s="7">
        <v>45565</v>
      </c>
      <c r="B1161" s="8">
        <v>7.7425655095446095E-3</v>
      </c>
      <c r="C1161" s="8">
        <v>-2.7302363488182626E-2</v>
      </c>
      <c r="D1161" s="8">
        <v>-1.1998320235167531E-4</v>
      </c>
      <c r="E1161" s="8">
        <v>-1.2846066409329154E-2</v>
      </c>
      <c r="F1161" s="8">
        <v>1.4332965821389276E-2</v>
      </c>
      <c r="G1161" s="12">
        <v>8.6698090073549069E-4</v>
      </c>
    </row>
    <row r="1162" spans="1:7" ht="15.6" x14ac:dyDescent="0.3">
      <c r="A1162" s="7">
        <v>45566</v>
      </c>
      <c r="B1162" s="8">
        <v>-5.7103963822620612E-4</v>
      </c>
      <c r="C1162" s="8">
        <v>4.021784666945951E-2</v>
      </c>
      <c r="D1162" s="8">
        <v>3.39993200135995E-3</v>
      </c>
      <c r="E1162" s="8">
        <v>1.6544117647058823E-3</v>
      </c>
      <c r="F1162" s="8">
        <v>8.1521739130435006E-3</v>
      </c>
      <c r="G1162" s="12">
        <v>1.2200426537386743E-2</v>
      </c>
    </row>
    <row r="1163" spans="1:7" ht="15.6" x14ac:dyDescent="0.3">
      <c r="A1163" s="7">
        <v>45567</v>
      </c>
      <c r="B1163" s="8">
        <v>-9.8690475503410082E-4</v>
      </c>
      <c r="C1163" s="8">
        <v>2.0271177339240238E-2</v>
      </c>
      <c r="D1163" s="8">
        <v>2.3081062765342497E-2</v>
      </c>
      <c r="E1163" s="8">
        <v>-1.3184070471645533E-3</v>
      </c>
      <c r="F1163" s="8">
        <v>-2.1842867125885988E-2</v>
      </c>
      <c r="G1163" s="12">
        <v>-7.9308360333562207E-3</v>
      </c>
    </row>
    <row r="1164" spans="1:7" ht="15.6" x14ac:dyDescent="0.3">
      <c r="A1164" s="7">
        <v>45568</v>
      </c>
      <c r="B1164" s="8">
        <v>2.8307663866711866E-3</v>
      </c>
      <c r="C1164" s="8">
        <v>0</v>
      </c>
      <c r="D1164" s="8">
        <v>3.1755927448420883E-3</v>
      </c>
      <c r="E1164" s="8">
        <v>-3.3812242089842497E-5</v>
      </c>
      <c r="F1164" s="8">
        <v>-1.1614378151088971E-2</v>
      </c>
      <c r="G1164" s="12">
        <v>3.7777188738929929E-3</v>
      </c>
    </row>
    <row r="1165" spans="1:7" ht="15.6" x14ac:dyDescent="0.3">
      <c r="A1165" s="7">
        <v>45569</v>
      </c>
      <c r="B1165" s="8">
        <v>7.5408438371315509E-3</v>
      </c>
      <c r="C1165" s="8">
        <v>0</v>
      </c>
      <c r="D1165" s="8">
        <v>3.183018721354771E-2</v>
      </c>
      <c r="E1165" s="8">
        <v>-5.5130519667629123E-4</v>
      </c>
      <c r="F1165" s="8">
        <v>-5.9064061790095688E-3</v>
      </c>
      <c r="G1165" s="12">
        <v>-7.740908183726543E-3</v>
      </c>
    </row>
    <row r="1166" spans="1:7" ht="15.6" x14ac:dyDescent="0.3">
      <c r="A1166" s="7">
        <v>45572</v>
      </c>
      <c r="B1166" s="8">
        <v>-6.6724986706461929E-3</v>
      </c>
      <c r="C1166" s="8">
        <v>2.3815789473684242E-2</v>
      </c>
      <c r="D1166" s="8">
        <v>3.7096986693267657E-2</v>
      </c>
      <c r="E1166" s="8">
        <v>2.3682426021833029E-4</v>
      </c>
      <c r="F1166" s="8">
        <v>2.62381585507728E-2</v>
      </c>
      <c r="G1166" s="12">
        <v>2.3526282110527931E-3</v>
      </c>
    </row>
    <row r="1167" spans="1:7" ht="15.6" x14ac:dyDescent="0.3">
      <c r="A1167" s="7">
        <v>45573</v>
      </c>
      <c r="B1167" s="8">
        <v>-5.8136188338225457E-4</v>
      </c>
      <c r="C1167" s="8">
        <v>2.814548258578586E-2</v>
      </c>
      <c r="D1167" s="8">
        <v>1.9001125186018708E-2</v>
      </c>
      <c r="E1167" s="8">
        <v>9.608964837718224E-3</v>
      </c>
      <c r="F1167" s="8">
        <v>-1.6478066357618549E-2</v>
      </c>
      <c r="G1167" s="12">
        <v>-1.1564703046433929E-2</v>
      </c>
    </row>
    <row r="1168" spans="1:7" ht="15.6" x14ac:dyDescent="0.3">
      <c r="A1168" s="7">
        <v>45574</v>
      </c>
      <c r="B1168" s="8">
        <v>1.0597308053379019E-3</v>
      </c>
      <c r="C1168" s="8">
        <v>8.9999999999999854E-3</v>
      </c>
      <c r="D1168" s="8">
        <v>-6.6608488129797664E-3</v>
      </c>
      <c r="E1168" s="8">
        <v>-1.0959558587900755E-2</v>
      </c>
      <c r="F1168" s="8">
        <v>-8.6858083770711674E-3</v>
      </c>
      <c r="G1168" s="12">
        <v>-6.5249725483932167E-3</v>
      </c>
    </row>
    <row r="1169" spans="1:7" ht="15.6" x14ac:dyDescent="0.3">
      <c r="A1169" s="7">
        <v>45575</v>
      </c>
      <c r="B1169" s="8">
        <v>1.0816222031723069E-3</v>
      </c>
      <c r="C1169" s="8">
        <v>5.0792864222001556E-3</v>
      </c>
      <c r="D1169" s="8">
        <v>5.6118332586284096E-3</v>
      </c>
      <c r="E1169" s="8">
        <v>-1.8041237113402063E-3</v>
      </c>
      <c r="F1169" s="8">
        <v>-1.4284824450304165E-2</v>
      </c>
      <c r="G1169" s="12">
        <v>9.2694421356955773E-3</v>
      </c>
    </row>
    <row r="1170" spans="1:7" ht="15.6" x14ac:dyDescent="0.3">
      <c r="A1170" s="7">
        <v>45576</v>
      </c>
      <c r="B1170" s="8">
        <v>6.7815702208611655E-4</v>
      </c>
      <c r="C1170" s="8">
        <v>1.0723530136817511E-2</v>
      </c>
      <c r="D1170" s="8">
        <v>-1.2658679218371779E-3</v>
      </c>
      <c r="E1170" s="8">
        <v>2.267714211943489E-2</v>
      </c>
      <c r="F1170" s="8">
        <v>-9.836756187467122E-3</v>
      </c>
      <c r="G1170" s="12">
        <v>1.4301747782555121E-2</v>
      </c>
    </row>
    <row r="1171" spans="1:7" ht="15.6" x14ac:dyDescent="0.3">
      <c r="A1171" s="7">
        <v>45579</v>
      </c>
      <c r="B1171" s="8">
        <v>2.3374818371343369E-3</v>
      </c>
      <c r="C1171" s="8">
        <v>5.0243902439024449E-2</v>
      </c>
      <c r="D1171" s="8">
        <v>2.476034061088599E-2</v>
      </c>
      <c r="E1171" s="8">
        <v>-2.0118445635473072E-2</v>
      </c>
      <c r="F1171" s="8">
        <v>3.4036759700481836E-4</v>
      </c>
      <c r="G1171" s="12">
        <v>-9.1691259128795846E-3</v>
      </c>
    </row>
    <row r="1172" spans="1:7" ht="15.6" x14ac:dyDescent="0.3">
      <c r="A1172" s="7">
        <v>45580</v>
      </c>
      <c r="B1172" s="8">
        <v>1.646173063039319E-2</v>
      </c>
      <c r="C1172" s="8">
        <v>-4.7840222944728339E-2</v>
      </c>
      <c r="D1172" s="8">
        <v>3.3098738763850796E-3</v>
      </c>
      <c r="E1172" s="8">
        <v>1.1778563015312131E-3</v>
      </c>
      <c r="F1172" s="8">
        <v>-4.2659067710105483E-2</v>
      </c>
      <c r="G1172" s="12">
        <v>7.2241789200624797E-3</v>
      </c>
    </row>
    <row r="1173" spans="1:7" ht="15.6" x14ac:dyDescent="0.3">
      <c r="A1173" s="7">
        <v>45581</v>
      </c>
      <c r="B1173" s="8">
        <v>2.5710404230012515E-2</v>
      </c>
      <c r="C1173" s="8">
        <v>1.2195121951219513E-2</v>
      </c>
      <c r="D1173" s="8">
        <v>-2.2450255234920412E-2</v>
      </c>
      <c r="E1173" s="8">
        <v>1.4705882352941176E-2</v>
      </c>
      <c r="F1173" s="8">
        <v>1.0773468390421533E-2</v>
      </c>
      <c r="G1173" s="12">
        <v>8.9258178396994167E-3</v>
      </c>
    </row>
    <row r="1174" spans="1:7" ht="15.6" x14ac:dyDescent="0.3">
      <c r="A1174" s="7">
        <v>45582</v>
      </c>
      <c r="B1174" s="8">
        <v>2.354913167729179E-2</v>
      </c>
      <c r="C1174" s="8">
        <v>2.8072289156626486E-2</v>
      </c>
      <c r="D1174" s="8">
        <v>1.3214685351947664E-2</v>
      </c>
      <c r="E1174" s="8">
        <v>-1.4492753623188406E-2</v>
      </c>
      <c r="F1174" s="8">
        <v>-2.3141331340790657E-2</v>
      </c>
      <c r="G1174" s="12">
        <v>5.8135619270796484E-3</v>
      </c>
    </row>
    <row r="1175" spans="1:7" ht="15.6" x14ac:dyDescent="0.3">
      <c r="A1175" s="7">
        <v>45583</v>
      </c>
      <c r="B1175" s="8">
        <v>5.1383929769926364E-3</v>
      </c>
      <c r="C1175" s="8">
        <v>3.70326965897105E-2</v>
      </c>
      <c r="D1175" s="8">
        <v>1.0851082478744747E-2</v>
      </c>
      <c r="E1175" s="8">
        <v>-3.8088235294119789E-4</v>
      </c>
      <c r="F1175" s="8">
        <v>-1.4308211473565835E-2</v>
      </c>
      <c r="G1175" s="12">
        <v>8.7991265877538256E-3</v>
      </c>
    </row>
    <row r="1176" spans="1:7" ht="15.6" x14ac:dyDescent="0.3">
      <c r="A1176" s="7">
        <v>45586</v>
      </c>
      <c r="B1176" s="8">
        <v>-1.5539363895684832E-2</v>
      </c>
      <c r="C1176" s="8">
        <v>-3.9326477568086673E-2</v>
      </c>
      <c r="D1176" s="8">
        <v>1.3197142064372943E-2</v>
      </c>
      <c r="E1176" s="8">
        <v>2.3832606831129664E-4</v>
      </c>
      <c r="F1176" s="8">
        <v>8.1937280321358552E-2</v>
      </c>
      <c r="G1176" s="12">
        <v>-4.2217188850198709E-3</v>
      </c>
    </row>
    <row r="1177" spans="1:7" ht="15.6" x14ac:dyDescent="0.3">
      <c r="A1177" s="7">
        <v>45587</v>
      </c>
      <c r="B1177" s="8">
        <v>1.7146608932514281E-3</v>
      </c>
      <c r="C1177" s="8">
        <v>0</v>
      </c>
      <c r="D1177" s="8">
        <v>1.2836970474967907E-3</v>
      </c>
      <c r="E1177" s="8">
        <v>1.4707980403407955E-6</v>
      </c>
      <c r="F1177" s="8">
        <v>3.6980001687621236E-2</v>
      </c>
      <c r="G1177" s="12">
        <v>1.5709501215469327E-2</v>
      </c>
    </row>
    <row r="1178" spans="1:7" ht="15.6" x14ac:dyDescent="0.3">
      <c r="A1178" s="7">
        <v>45588</v>
      </c>
      <c r="B1178" s="8">
        <v>-6.1968809754669747E-3</v>
      </c>
      <c r="C1178" s="8">
        <v>-1.1763321962128121E-4</v>
      </c>
      <c r="D1178" s="8">
        <v>0</v>
      </c>
      <c r="E1178" s="8">
        <v>-2.5209441332894539E-3</v>
      </c>
      <c r="F1178" s="8">
        <v>-1.6721931769636003E-2</v>
      </c>
      <c r="G1178" s="12">
        <v>-1.1037464844396385E-2</v>
      </c>
    </row>
    <row r="1179" spans="1:7" ht="15.6" x14ac:dyDescent="0.3">
      <c r="A1179" s="7">
        <v>45589</v>
      </c>
      <c r="B1179" s="8">
        <v>-5.9248357997438847E-3</v>
      </c>
      <c r="C1179" s="8">
        <v>0</v>
      </c>
      <c r="D1179" s="8">
        <v>1.3487179487179464E-2</v>
      </c>
      <c r="E1179" s="8">
        <v>-2.3141007682212892E-2</v>
      </c>
      <c r="F1179" s="8">
        <v>-1.0696182890245196E-2</v>
      </c>
      <c r="G1179" s="12">
        <v>7.5523138585067238E-3</v>
      </c>
    </row>
    <row r="1180" spans="1:7" ht="15.6" x14ac:dyDescent="0.3">
      <c r="A1180" s="7">
        <v>45590</v>
      </c>
      <c r="B1180" s="8">
        <v>-3.2076237265459152E-3</v>
      </c>
      <c r="C1180" s="8">
        <v>9.9647058823529394E-2</v>
      </c>
      <c r="D1180" s="8">
        <v>4.2874732243755098E-2</v>
      </c>
      <c r="E1180" s="8">
        <v>-9.0325073660822326E-3</v>
      </c>
      <c r="F1180" s="8">
        <v>-2.8963988456229918E-2</v>
      </c>
      <c r="G1180" s="12">
        <v>2.3744284820211002E-3</v>
      </c>
    </row>
    <row r="1181" spans="1:7" ht="15.6" x14ac:dyDescent="0.3">
      <c r="A1181" s="7">
        <v>45593</v>
      </c>
      <c r="B1181" s="8">
        <v>5.8484100047856591E-2</v>
      </c>
      <c r="C1181" s="8">
        <v>5.8949395527976949E-2</v>
      </c>
      <c r="D1181" s="8">
        <v>-2.5941679739936222E-2</v>
      </c>
      <c r="E1181" s="8">
        <v>1.3126949697796887E-2</v>
      </c>
      <c r="F1181" s="8">
        <v>-4.3029741778476432E-2</v>
      </c>
      <c r="G1181" s="12">
        <v>-2.2353740581255365E-3</v>
      </c>
    </row>
    <row r="1182" spans="1:7" ht="15.6" x14ac:dyDescent="0.3">
      <c r="A1182" s="7">
        <v>45594</v>
      </c>
      <c r="B1182" s="8">
        <v>5.7373002468494028E-3</v>
      </c>
      <c r="C1182" s="8">
        <v>2.9298848252171349E-3</v>
      </c>
      <c r="D1182" s="8">
        <v>1.7699702791106928E-2</v>
      </c>
      <c r="E1182" s="8">
        <v>4.0142528528257356E-3</v>
      </c>
      <c r="F1182" s="8">
        <v>-1.7328682344998413E-2</v>
      </c>
      <c r="G1182" s="12">
        <v>1.1931247847325523E-2</v>
      </c>
    </row>
    <row r="1183" spans="1:7" ht="15.6" x14ac:dyDescent="0.3">
      <c r="A1183" s="7">
        <v>45595</v>
      </c>
      <c r="B1183" s="8">
        <v>-1.3388174382133869E-2</v>
      </c>
      <c r="C1183" s="8">
        <v>-6.7996373526745243E-2</v>
      </c>
      <c r="D1183" s="8">
        <v>1.869707796975191E-2</v>
      </c>
      <c r="E1183" s="8">
        <v>-3.7810721772985924E-3</v>
      </c>
      <c r="F1183" s="8">
        <v>-1.4244818504523006E-2</v>
      </c>
      <c r="G1183" s="12">
        <v>7.442167320871983E-3</v>
      </c>
    </row>
    <row r="1184" spans="1:7" ht="15.6" x14ac:dyDescent="0.3">
      <c r="A1184" s="7">
        <v>45596</v>
      </c>
      <c r="B1184" s="8">
        <v>-5.5777268013701255E-3</v>
      </c>
      <c r="C1184" s="8">
        <v>5.1880674448768265E-3</v>
      </c>
      <c r="D1184" s="8">
        <v>-4.1640641265874037E-4</v>
      </c>
      <c r="E1184" s="8">
        <v>-1.5141107060989751E-2</v>
      </c>
      <c r="F1184" s="8">
        <v>4.4141904607020356E-4</v>
      </c>
      <c r="G1184" s="12">
        <v>-1.7825567638644572E-2</v>
      </c>
    </row>
    <row r="1185" spans="1:7" ht="15.6" x14ac:dyDescent="0.3">
      <c r="A1185" s="7">
        <v>45597</v>
      </c>
      <c r="B1185" s="8">
        <v>1.0559689897984418E-2</v>
      </c>
      <c r="C1185" s="8">
        <v>4.0752688172043076E-2</v>
      </c>
      <c r="D1185" s="8">
        <v>-4.7586240046144672E-3</v>
      </c>
      <c r="E1185" s="8">
        <v>1.8086025378432078E-3</v>
      </c>
      <c r="F1185" s="8">
        <v>-9.7533788491012685E-3</v>
      </c>
      <c r="G1185" s="12">
        <v>1.0957485402427248E-4</v>
      </c>
    </row>
    <row r="1186" spans="1:7" ht="15.6" x14ac:dyDescent="0.3">
      <c r="A1186" s="7">
        <v>45600</v>
      </c>
      <c r="B1186" s="8">
        <v>3.6742096540510118E-2</v>
      </c>
      <c r="C1186" s="8">
        <v>4.9695216447980035E-2</v>
      </c>
      <c r="D1186" s="8">
        <v>-1.8352759353467488E-3</v>
      </c>
      <c r="E1186" s="8">
        <v>8.5513576594295915E-3</v>
      </c>
      <c r="F1186" s="8">
        <v>3.1424417241217521E-2</v>
      </c>
      <c r="G1186" s="12">
        <v>-6.7269075592603159E-3</v>
      </c>
    </row>
    <row r="1187" spans="1:7" ht="15.6" x14ac:dyDescent="0.3">
      <c r="A1187" s="7">
        <v>45601</v>
      </c>
      <c r="B1187" s="8">
        <v>3.6998310946674245E-2</v>
      </c>
      <c r="C1187" s="8">
        <v>-5.9055118110235665E-3</v>
      </c>
      <c r="D1187" s="8">
        <v>1.612851198348807E-4</v>
      </c>
      <c r="E1187" s="8">
        <v>-3.0211480362537764E-3</v>
      </c>
      <c r="F1187" s="8">
        <v>2.2895730071392829E-2</v>
      </c>
      <c r="G1187" s="12">
        <v>7.3974065076455198E-3</v>
      </c>
    </row>
    <row r="1188" spans="1:7" ht="15.6" x14ac:dyDescent="0.3">
      <c r="A1188" s="7">
        <v>45602</v>
      </c>
      <c r="B1188" s="8">
        <v>-2.1280927635150899E-2</v>
      </c>
      <c r="C1188" s="8">
        <v>3.9603960396039604E-2</v>
      </c>
      <c r="D1188" s="8">
        <v>-1.9463974714571453E-2</v>
      </c>
      <c r="E1188" s="8">
        <v>9.1060606060609371E-4</v>
      </c>
      <c r="F1188" s="8">
        <v>2.8895952343905277E-4</v>
      </c>
      <c r="G1188" s="12">
        <v>-2.6179102247263764E-2</v>
      </c>
    </row>
    <row r="1189" spans="1:7" ht="15.6" x14ac:dyDescent="0.3">
      <c r="A1189" s="7">
        <v>45603</v>
      </c>
      <c r="B1189" s="8">
        <v>-4.7697352128302948E-3</v>
      </c>
      <c r="C1189" s="8">
        <v>2.8095238095238121E-2</v>
      </c>
      <c r="D1189" s="8">
        <v>-1.062412630540239E-2</v>
      </c>
      <c r="E1189" s="8">
        <v>-1.198908266866092E-3</v>
      </c>
      <c r="F1189" s="8">
        <v>7.957424114483802E-2</v>
      </c>
      <c r="G1189" s="12">
        <v>1.1728035654032904E-2</v>
      </c>
    </row>
    <row r="1190" spans="1:7" ht="15.6" x14ac:dyDescent="0.3">
      <c r="A1190" s="7">
        <v>45604</v>
      </c>
      <c r="B1190" s="8">
        <v>8.5500286162192071E-3</v>
      </c>
      <c r="C1190" s="8">
        <v>-2.9735988883742546E-2</v>
      </c>
      <c r="D1190" s="8">
        <v>5.6849349224554245E-3</v>
      </c>
      <c r="E1190" s="8">
        <v>-5.6986188427260291E-4</v>
      </c>
      <c r="F1190" s="8">
        <v>4.2257579811868409E-2</v>
      </c>
      <c r="G1190" s="12">
        <v>-3.6806620028176505E-3</v>
      </c>
    </row>
    <row r="1191" spans="1:7" ht="15.6" x14ac:dyDescent="0.3">
      <c r="A1191" s="7">
        <v>45607</v>
      </c>
      <c r="B1191" s="8">
        <v>-9.4151085846249146E-3</v>
      </c>
      <c r="C1191" s="8">
        <v>-2.6160015275921281E-2</v>
      </c>
      <c r="D1191" s="8">
        <v>1.6198079370588842E-2</v>
      </c>
      <c r="E1191" s="8">
        <v>-7.2638160358974504E-4</v>
      </c>
      <c r="F1191" s="8">
        <v>-2.243463148747929E-2</v>
      </c>
      <c r="G1191" s="12">
        <v>-2.8383563267434318E-2</v>
      </c>
    </row>
    <row r="1192" spans="1:7" ht="15.6" x14ac:dyDescent="0.3">
      <c r="A1192" s="7">
        <v>45608</v>
      </c>
      <c r="B1192" s="8">
        <v>-7.2729084161500231E-4</v>
      </c>
      <c r="C1192" s="8">
        <v>0</v>
      </c>
      <c r="D1192" s="8">
        <v>1.1564548397065784E-2</v>
      </c>
      <c r="E1192" s="8">
        <v>-3.775680851774192E-3</v>
      </c>
      <c r="F1192" s="8">
        <v>-6.0606060606005487E-5</v>
      </c>
      <c r="G1192" s="12">
        <v>-9.1572663560565478E-3</v>
      </c>
    </row>
    <row r="1193" spans="1:7" ht="15.6" x14ac:dyDescent="0.3">
      <c r="A1193" s="7">
        <v>45609</v>
      </c>
      <c r="B1193" s="8">
        <v>-3.290146012691942E-3</v>
      </c>
      <c r="C1193" s="8">
        <v>-1.0294117647058796E-2</v>
      </c>
      <c r="D1193" s="8">
        <v>-3.0872137895548613E-3</v>
      </c>
      <c r="E1193" s="8">
        <v>-1.814259992139708E-3</v>
      </c>
      <c r="F1193" s="8">
        <v>5.7316605046770518E-2</v>
      </c>
      <c r="G1193" s="12">
        <v>-2.6946825323626179E-3</v>
      </c>
    </row>
    <row r="1194" spans="1:7" ht="15.6" x14ac:dyDescent="0.3">
      <c r="A1194" s="7">
        <v>45610</v>
      </c>
      <c r="B1194" s="8">
        <v>8.8026848188697089E-4</v>
      </c>
      <c r="C1194" s="8">
        <v>1.2877662209013912E-3</v>
      </c>
      <c r="D1194" s="8">
        <v>-6.2258064516129254E-3</v>
      </c>
      <c r="E1194" s="8">
        <v>4.4637747510587154E-3</v>
      </c>
      <c r="F1194" s="8">
        <v>-1.2382007872511213E-2</v>
      </c>
      <c r="G1194" s="12">
        <v>-4.8822448147315331E-3</v>
      </c>
    </row>
    <row r="1195" spans="1:7" ht="15.6" x14ac:dyDescent="0.3">
      <c r="A1195" s="7">
        <v>45611</v>
      </c>
      <c r="B1195" s="8">
        <v>5.5917847237837376E-3</v>
      </c>
      <c r="C1195" s="8">
        <v>-7.9145231499800457E-4</v>
      </c>
      <c r="D1195" s="8">
        <v>2.0255136819554029E-2</v>
      </c>
      <c r="E1195" s="8">
        <v>2.7362503798237948E-3</v>
      </c>
      <c r="F1195" s="8">
        <v>3.422590256549151E-2</v>
      </c>
      <c r="G1195" s="12">
        <v>-7.9361323199574941E-4</v>
      </c>
    </row>
    <row r="1196" spans="1:7" ht="15.6" x14ac:dyDescent="0.3">
      <c r="A1196" s="7">
        <v>45614</v>
      </c>
      <c r="B1196" s="8">
        <v>-8.6068954550423578E-3</v>
      </c>
      <c r="C1196" s="8">
        <v>-9.9009900990149662E-5</v>
      </c>
      <c r="D1196" s="8">
        <v>4.4176131844357452E-2</v>
      </c>
      <c r="E1196" s="8">
        <v>-6.312111648315662E-3</v>
      </c>
      <c r="F1196" s="8">
        <v>5.6608362173791026E-2</v>
      </c>
      <c r="G1196" s="12">
        <v>1.4637814088325317E-2</v>
      </c>
    </row>
    <row r="1197" spans="1:7" ht="15.6" x14ac:dyDescent="0.3">
      <c r="A1197" s="7">
        <v>45615</v>
      </c>
      <c r="B1197" s="8">
        <v>7.9147076219787081E-3</v>
      </c>
      <c r="C1197" s="8">
        <v>-8.2186355084661687E-3</v>
      </c>
      <c r="D1197" s="8">
        <v>2.7864531757034634E-2</v>
      </c>
      <c r="E1197" s="8">
        <v>6.350682717451742E-3</v>
      </c>
      <c r="F1197" s="8">
        <v>2.1724119615446073E-2</v>
      </c>
      <c r="G1197" s="12">
        <v>8.6142844788400421E-3</v>
      </c>
    </row>
    <row r="1198" spans="1:7" ht="15.6" x14ac:dyDescent="0.3">
      <c r="A1198" s="7">
        <v>45616</v>
      </c>
      <c r="B1198" s="8">
        <v>8.6532292956570194E-4</v>
      </c>
      <c r="C1198" s="8">
        <v>-2.1066293929712456E-2</v>
      </c>
      <c r="D1198" s="8">
        <v>-1.8764451295428898E-2</v>
      </c>
      <c r="E1198" s="8">
        <v>1.3813636363636375E-2</v>
      </c>
      <c r="F1198" s="8">
        <v>-3.5523670894849931E-2</v>
      </c>
      <c r="G1198" s="12">
        <v>8.5762773396660056E-3</v>
      </c>
    </row>
    <row r="1199" spans="1:7" ht="15.6" x14ac:dyDescent="0.3">
      <c r="A1199" s="7">
        <v>45617</v>
      </c>
      <c r="B1199" s="8">
        <v>1.1130158256937761E-3</v>
      </c>
      <c r="C1199" s="8">
        <v>0.10005099439061706</v>
      </c>
      <c r="D1199" s="8">
        <v>1.3020754659980068E-2</v>
      </c>
      <c r="E1199" s="8">
        <v>-1.118787895091586E-2</v>
      </c>
      <c r="F1199" s="8">
        <v>3.7748391965216122E-2</v>
      </c>
      <c r="G1199" s="12">
        <v>9.5699594415904372E-3</v>
      </c>
    </row>
    <row r="1200" spans="1:7" ht="15.6" x14ac:dyDescent="0.3">
      <c r="A1200" s="7">
        <v>45618</v>
      </c>
      <c r="B1200" s="8">
        <v>1.5088421125774715E-3</v>
      </c>
      <c r="C1200" s="8">
        <v>-5.6647506026330424E-2</v>
      </c>
      <c r="D1200" s="8">
        <v>4.7715614934988153E-3</v>
      </c>
      <c r="E1200" s="8">
        <v>1.2649044558069316E-2</v>
      </c>
      <c r="F1200" s="8">
        <v>-2.1693588877923935E-2</v>
      </c>
      <c r="G1200" s="12">
        <v>1.3051351995536286E-2</v>
      </c>
    </row>
    <row r="1201" spans="1:7" ht="15.6" x14ac:dyDescent="0.3">
      <c r="A1201" s="7">
        <v>45621</v>
      </c>
      <c r="B1201" s="8">
        <v>-5.590163690697419E-3</v>
      </c>
      <c r="C1201" s="8">
        <v>3.046683046683069E-3</v>
      </c>
      <c r="D1201" s="8">
        <v>-5.6986821797459803E-3</v>
      </c>
      <c r="E1201" s="8">
        <v>0</v>
      </c>
      <c r="F1201" s="8">
        <v>5.1852900576931015E-3</v>
      </c>
      <c r="G1201" s="12">
        <v>-3.9604382217693739E-2</v>
      </c>
    </row>
    <row r="1202" spans="1:7" ht="15.6" x14ac:dyDescent="0.3">
      <c r="A1202" s="7">
        <v>45622</v>
      </c>
      <c r="B1202" s="8">
        <v>-1.7936258752585289E-2</v>
      </c>
      <c r="C1202" s="8">
        <v>-7.3388203017832734E-2</v>
      </c>
      <c r="D1202" s="8">
        <v>-4.074626865671635E-2</v>
      </c>
      <c r="E1202" s="8">
        <v>-1.4626865671641792E-2</v>
      </c>
      <c r="F1202" s="8">
        <v>-3.3750594200602051E-2</v>
      </c>
      <c r="G1202" s="12">
        <v>7.3542016044510486E-3</v>
      </c>
    </row>
    <row r="1203" spans="1:7" ht="15.6" x14ac:dyDescent="0.3">
      <c r="A1203" s="7">
        <v>45623</v>
      </c>
      <c r="B1203" s="8">
        <v>1.3894527443975372E-2</v>
      </c>
      <c r="C1203" s="8">
        <v>9.580205139050442E-2</v>
      </c>
      <c r="D1203" s="8">
        <v>2.8551423681344185E-2</v>
      </c>
      <c r="E1203" s="8">
        <v>-2.2871857013029661E-4</v>
      </c>
      <c r="F1203" s="8">
        <v>9.9121752122734962E-3</v>
      </c>
      <c r="G1203" s="12">
        <v>6.5731808067041346E-3</v>
      </c>
    </row>
    <row r="1204" spans="1:7" ht="15.6" x14ac:dyDescent="0.3">
      <c r="A1204" s="7">
        <v>45625</v>
      </c>
      <c r="B1204" s="8">
        <v>1.151185721292909E-3</v>
      </c>
      <c r="C1204" s="8">
        <v>0.11830550998745543</v>
      </c>
      <c r="D1204" s="8">
        <v>-4.6138718705089699E-3</v>
      </c>
      <c r="E1204" s="8">
        <v>-4.5178464023125113E-3</v>
      </c>
      <c r="F1204" s="8">
        <v>8.9723234583047706E-2</v>
      </c>
      <c r="G1204" s="12">
        <v>2.6263601239255611E-3</v>
      </c>
    </row>
    <row r="1205" spans="1:7" ht="15.6" x14ac:dyDescent="0.3">
      <c r="A1205" s="7">
        <v>45628</v>
      </c>
      <c r="B1205" s="8">
        <v>1.3173419189697191E-2</v>
      </c>
      <c r="C1205" s="8">
        <v>-3.684528432133917E-2</v>
      </c>
      <c r="D1205" s="8">
        <v>4.1215805471124627E-2</v>
      </c>
      <c r="E1205" s="8">
        <v>9.4663101327566012E-3</v>
      </c>
      <c r="F1205" s="8">
        <v>1.0265070613751958E-2</v>
      </c>
      <c r="G1205" s="12">
        <v>-9.8326370107644015E-3</v>
      </c>
    </row>
    <row r="1206" spans="1:7" ht="15.6" x14ac:dyDescent="0.3">
      <c r="A1206" s="7">
        <v>45629</v>
      </c>
      <c r="B1206" s="8">
        <v>-1.0189530196043533E-2</v>
      </c>
      <c r="C1206" s="8">
        <v>5.7247805052857911E-2</v>
      </c>
      <c r="D1206" s="8">
        <v>3.8577183559084467E-2</v>
      </c>
      <c r="E1206" s="8">
        <v>7.3135761744162362E-3</v>
      </c>
      <c r="F1206" s="8">
        <v>6.1947917861649195E-3</v>
      </c>
      <c r="G1206" s="12">
        <v>9.6617462656976068E-3</v>
      </c>
    </row>
    <row r="1207" spans="1:7" ht="15.6" x14ac:dyDescent="0.3">
      <c r="A1207" s="7">
        <v>45630</v>
      </c>
      <c r="B1207" s="8">
        <v>-4.1377109983357159E-4</v>
      </c>
      <c r="C1207" s="8">
        <v>7.6264723328522326E-4</v>
      </c>
      <c r="D1207" s="8">
        <v>8.33391890942318E-3</v>
      </c>
      <c r="E1207" s="8">
        <v>3.0802019941987922E-3</v>
      </c>
      <c r="F1207" s="8">
        <v>-3.2412007101324317E-3</v>
      </c>
      <c r="G1207" s="12">
        <v>3.6216496017583717E-3</v>
      </c>
    </row>
    <row r="1208" spans="1:7" ht="15.6" x14ac:dyDescent="0.3">
      <c r="A1208" s="7">
        <v>45631</v>
      </c>
      <c r="B1208" s="8">
        <v>1.2667634194633666E-3</v>
      </c>
      <c r="C1208" s="8">
        <v>2.1761219305673221E-2</v>
      </c>
      <c r="D1208" s="8">
        <v>3.4147293304342026E-3</v>
      </c>
      <c r="E1208" s="8">
        <v>1.4115273740816173E-3</v>
      </c>
      <c r="F1208" s="8">
        <v>4.4887087813327273E-2</v>
      </c>
      <c r="G1208" s="12">
        <v>-1.0605866761842001E-2</v>
      </c>
    </row>
    <row r="1209" spans="1:7" ht="15.6" x14ac:dyDescent="0.3">
      <c r="A1209" s="7">
        <v>45632</v>
      </c>
      <c r="B1209" s="8">
        <v>-2.2364455955968467E-3</v>
      </c>
      <c r="C1209" s="8">
        <v>-5.5523328084859675E-3</v>
      </c>
      <c r="D1209" s="8">
        <v>-1.2917922575805919E-2</v>
      </c>
      <c r="E1209" s="8">
        <v>6.7198893825751009E-4</v>
      </c>
      <c r="F1209" s="8">
        <v>1.9626241301118078E-2</v>
      </c>
      <c r="G1209" s="12">
        <v>4.5686437043491162E-3</v>
      </c>
    </row>
    <row r="1210" spans="1:7" ht="15.6" x14ac:dyDescent="0.3">
      <c r="A1210" s="7">
        <v>45635</v>
      </c>
      <c r="B1210" s="8">
        <v>1.3942970107230493E-2</v>
      </c>
      <c r="C1210" s="8">
        <v>3.1500000000000007E-2</v>
      </c>
      <c r="D1210" s="8">
        <v>2.9832683675048966E-3</v>
      </c>
      <c r="E1210" s="8">
        <v>9.9999553300883143E-2</v>
      </c>
      <c r="F1210" s="8">
        <v>-6.5797546012269382E-3</v>
      </c>
      <c r="G1210" s="12">
        <v>7.2241296399549659E-3</v>
      </c>
    </row>
    <row r="1211" spans="1:7" ht="15.6" x14ac:dyDescent="0.3">
      <c r="A1211" s="7">
        <v>45636</v>
      </c>
      <c r="B1211" s="8">
        <v>-9.7189193979587366E-3</v>
      </c>
      <c r="C1211" s="8">
        <v>2.9083858458555455E-2</v>
      </c>
      <c r="D1211" s="8">
        <v>-1.1701157488600535E-2</v>
      </c>
      <c r="E1211" s="8">
        <v>-7.6764597591614013E-3</v>
      </c>
      <c r="F1211" s="8">
        <v>-1.6797640919547319E-2</v>
      </c>
      <c r="G1211" s="12">
        <v>1.2254188351581072E-2</v>
      </c>
    </row>
    <row r="1212" spans="1:7" ht="15.6" x14ac:dyDescent="0.3">
      <c r="A1212" s="7">
        <v>45637</v>
      </c>
      <c r="B1212" s="8">
        <v>9.6949809829221449E-4</v>
      </c>
      <c r="C1212" s="8">
        <v>-2.6534777830114584E-2</v>
      </c>
      <c r="D1212" s="8">
        <v>-1.1484788688405785E-2</v>
      </c>
      <c r="E1212" s="8">
        <v>-2.3945512160320613E-2</v>
      </c>
      <c r="F1212" s="8">
        <v>-6.0141639055949639E-3</v>
      </c>
      <c r="G1212" s="12">
        <v>1.6195971532436342E-2</v>
      </c>
    </row>
    <row r="1213" spans="1:7" ht="15.6" x14ac:dyDescent="0.3">
      <c r="A1213" s="7">
        <v>45638</v>
      </c>
      <c r="B1213" s="8">
        <v>-2.6374608851139651E-3</v>
      </c>
      <c r="C1213" s="8">
        <v>9.9919354838709562E-2</v>
      </c>
      <c r="D1213" s="8">
        <v>-6.1896829044118494E-3</v>
      </c>
      <c r="E1213" s="8">
        <v>2.7940245441471692E-2</v>
      </c>
      <c r="F1213" s="8">
        <v>3.0900473933649204E-2</v>
      </c>
      <c r="G1213" s="12">
        <v>-1.5519653544017463E-2</v>
      </c>
    </row>
    <row r="1214" spans="1:7" ht="15.6" x14ac:dyDescent="0.3">
      <c r="A1214" s="7">
        <v>45639</v>
      </c>
      <c r="B1214" s="8">
        <v>1.0622562861368796E-2</v>
      </c>
      <c r="C1214" s="8">
        <v>6.9946477014444036E-2</v>
      </c>
      <c r="D1214" s="8">
        <v>-2.3699079493070714E-3</v>
      </c>
      <c r="E1214" s="8">
        <v>9.2315766146082636E-3</v>
      </c>
      <c r="F1214" s="8">
        <v>-5.3941400024518542E-3</v>
      </c>
      <c r="G1214" s="12">
        <v>-1.6027067299648652E-2</v>
      </c>
    </row>
    <row r="1215" spans="1:7" ht="15.6" x14ac:dyDescent="0.3">
      <c r="A1215" s="7">
        <v>45642</v>
      </c>
      <c r="B1215" s="8">
        <v>3.6120473853311231E-3</v>
      </c>
      <c r="C1215" s="8">
        <v>-1.4184883163160371E-2</v>
      </c>
      <c r="D1215" s="8">
        <v>2.1090140069817555E-2</v>
      </c>
      <c r="E1215" s="8">
        <v>2.1994883532329465E-2</v>
      </c>
      <c r="F1215" s="8">
        <v>-1.362011586342894E-2</v>
      </c>
      <c r="G1215" s="12">
        <v>-4.4522187133755374E-3</v>
      </c>
    </row>
    <row r="1216" spans="1:7" ht="15.6" x14ac:dyDescent="0.3">
      <c r="A1216" s="7">
        <v>45643</v>
      </c>
      <c r="B1216" s="8">
        <v>-1.0674391770800092E-2</v>
      </c>
      <c r="C1216" s="8">
        <v>-8.8141248435979466E-2</v>
      </c>
      <c r="D1216" s="8">
        <v>-2.0328259543500673E-2</v>
      </c>
      <c r="E1216" s="8">
        <v>-9.8703462530119988E-3</v>
      </c>
      <c r="F1216" s="8">
        <v>-2.7756950952827389E-2</v>
      </c>
      <c r="G1216" s="12">
        <v>-1.2944376382404261E-3</v>
      </c>
    </row>
    <row r="1217" spans="1:7" ht="15.6" x14ac:dyDescent="0.3">
      <c r="A1217" s="7">
        <v>45644</v>
      </c>
      <c r="B1217" s="8">
        <v>2.1668461618633131E-2</v>
      </c>
      <c r="C1217" s="8">
        <v>-7.9737764903186514E-2</v>
      </c>
      <c r="D1217" s="8">
        <v>-2.2502172024326784E-2</v>
      </c>
      <c r="E1217" s="8">
        <v>-1.0980525808495739E-2</v>
      </c>
      <c r="F1217" s="8">
        <v>-3.4365310155358819E-2</v>
      </c>
      <c r="G1217" s="12">
        <v>-2.0703457593852577E-3</v>
      </c>
    </row>
    <row r="1218" spans="1:7" ht="15.6" x14ac:dyDescent="0.3">
      <c r="A1218" s="7">
        <v>45645</v>
      </c>
      <c r="B1218" s="8">
        <v>9.0737745133757874E-2</v>
      </c>
      <c r="C1218" s="8">
        <v>-5.2601060304837591E-2</v>
      </c>
      <c r="D1218" s="8">
        <v>-1.6102272390602156E-2</v>
      </c>
      <c r="E1218" s="8">
        <v>-2.5256427513797294E-2</v>
      </c>
      <c r="F1218" s="8">
        <v>-4.6436177292692615E-2</v>
      </c>
      <c r="G1218" s="12">
        <v>-1.6727331130118442E-2</v>
      </c>
    </row>
    <row r="1219" spans="1:7" ht="15.6" x14ac:dyDescent="0.3">
      <c r="A1219" s="7">
        <v>45646</v>
      </c>
      <c r="B1219" s="8">
        <v>-7.5756226173086796E-3</v>
      </c>
      <c r="C1219" s="8">
        <v>4.8176969485004731E-2</v>
      </c>
      <c r="D1219" s="8">
        <v>1.6124904018428345E-2</v>
      </c>
      <c r="E1219" s="8">
        <v>9.7053458116350567E-3</v>
      </c>
      <c r="F1219" s="8">
        <v>9.770907124039207E-4</v>
      </c>
      <c r="G1219" s="12">
        <v>1.4385275111040341E-2</v>
      </c>
    </row>
    <row r="1220" spans="1:7" ht="15.6" x14ac:dyDescent="0.3">
      <c r="A1220" s="7">
        <v>45649</v>
      </c>
      <c r="B1220" s="8">
        <v>4.9004869073530069E-3</v>
      </c>
      <c r="C1220" s="8">
        <v>1.6683350016691886E-4</v>
      </c>
      <c r="D1220" s="8">
        <v>2.2106978811675913E-2</v>
      </c>
      <c r="E1220" s="8">
        <v>2.4207942119768766E-3</v>
      </c>
      <c r="F1220" s="8">
        <v>4.3455524760759201E-2</v>
      </c>
      <c r="G1220" s="12">
        <v>-1.0066649399081688E-2</v>
      </c>
    </row>
    <row r="1221" spans="1:7" ht="15.6" x14ac:dyDescent="0.3">
      <c r="A1221" s="7">
        <v>45650</v>
      </c>
      <c r="B1221" s="8">
        <v>-1.7760252225055478E-2</v>
      </c>
      <c r="C1221" s="8">
        <v>3.7030859049207651E-2</v>
      </c>
      <c r="D1221" s="8">
        <v>1.0452001971528692E-2</v>
      </c>
      <c r="E1221" s="8">
        <v>-1.3282214657507195E-2</v>
      </c>
      <c r="F1221" s="8">
        <v>2.2150947178510558E-2</v>
      </c>
      <c r="G1221" s="12">
        <v>9.2215235836671967E-3</v>
      </c>
    </row>
    <row r="1222" spans="1:7" ht="15.6" x14ac:dyDescent="0.3">
      <c r="A1222" s="7">
        <v>45652</v>
      </c>
      <c r="B1222" s="8">
        <v>-1.5530802455103366E-2</v>
      </c>
      <c r="C1222" s="8">
        <v>-5.1310921666398661E-2</v>
      </c>
      <c r="D1222" s="8">
        <v>-1.0085649111229033E-2</v>
      </c>
      <c r="E1222" s="8">
        <v>2.7490320796460233E-2</v>
      </c>
      <c r="F1222" s="8">
        <v>-3.8291821925867733E-2</v>
      </c>
      <c r="G1222" s="12">
        <v>4.4955150521217508E-3</v>
      </c>
    </row>
    <row r="1223" spans="1:7" ht="15.6" x14ac:dyDescent="0.3">
      <c r="A1223" s="7">
        <v>45653</v>
      </c>
      <c r="B1223" s="8">
        <v>-5.0892700453508367E-3</v>
      </c>
      <c r="C1223" s="8">
        <v>-8.0535774838927498E-3</v>
      </c>
      <c r="D1223" s="8">
        <v>1.942028985507243E-2</v>
      </c>
      <c r="E1223" s="8">
        <v>-7.1472692748166863E-3</v>
      </c>
      <c r="F1223" s="8">
        <v>2.7563939162205647E-2</v>
      </c>
      <c r="G1223" s="12">
        <v>-9.1429924082221566E-3</v>
      </c>
    </row>
    <row r="1224" spans="1:7" ht="15.6" x14ac:dyDescent="0.3">
      <c r="A1224" s="7">
        <v>45656</v>
      </c>
      <c r="B1224" s="8">
        <v>-1.8520925396413885E-3</v>
      </c>
      <c r="C1224" s="8">
        <v>2.5553371506708784E-2</v>
      </c>
      <c r="D1224" s="8">
        <v>2.4893375035541641E-2</v>
      </c>
      <c r="E1224" s="8">
        <v>3.0226222264391591E-3</v>
      </c>
      <c r="F1224" s="8">
        <v>-7.7893727156960373E-3</v>
      </c>
      <c r="G1224" s="12">
        <v>-1.5314343921961819E-3</v>
      </c>
    </row>
    <row r="1225" spans="1:7" ht="15.6" x14ac:dyDescent="0.3">
      <c r="A1225" s="7">
        <v>45657</v>
      </c>
      <c r="B1225" s="8">
        <v>-9.6403807787641977E-3</v>
      </c>
      <c r="C1225" s="8">
        <v>7.9999999999999481E-3</v>
      </c>
      <c r="D1225" s="8">
        <v>-3.6620382572026835E-3</v>
      </c>
      <c r="E1225" s="8">
        <v>6.7567567567567571E-3</v>
      </c>
      <c r="F1225" s="8">
        <v>-7.3671578105208224E-3</v>
      </c>
      <c r="G1225" s="12">
        <v>7.3858465028007088E-3</v>
      </c>
    </row>
    <row r="1226" spans="1:7" ht="15.6" x14ac:dyDescent="0.3">
      <c r="A1226" s="7">
        <v>45659</v>
      </c>
      <c r="B1226" s="8">
        <v>-4.3721825694966146E-2</v>
      </c>
      <c r="C1226" s="8">
        <v>3.9269179894179898E-2</v>
      </c>
      <c r="D1226" s="8">
        <v>2.4085650242945109E-3</v>
      </c>
      <c r="E1226" s="8">
        <v>-5.9758389261745553E-3</v>
      </c>
      <c r="F1226" s="8">
        <v>5.5747724754005613E-3</v>
      </c>
      <c r="G1226" s="12">
        <v>1.1296193413755875E-2</v>
      </c>
    </row>
    <row r="1227" spans="1:7" ht="15.6" x14ac:dyDescent="0.3">
      <c r="A1227" s="7">
        <v>45660</v>
      </c>
      <c r="B1227" s="8">
        <v>2.1728562379387951E-2</v>
      </c>
      <c r="C1227" s="8">
        <v>-4.9638055842812785E-2</v>
      </c>
      <c r="D1227" s="8">
        <v>-7.3611111111107326E-4</v>
      </c>
      <c r="E1227" s="8">
        <v>-6.4816865348304702E-5</v>
      </c>
      <c r="F1227" s="8">
        <v>5.0095180843557286E-5</v>
      </c>
      <c r="G1227" s="12">
        <v>-3.9263396006051568E-3</v>
      </c>
    </row>
    <row r="1228" spans="1:7" ht="15.6" x14ac:dyDescent="0.3">
      <c r="A1228" s="7">
        <v>45663</v>
      </c>
      <c r="B1228" s="8">
        <v>8.8430077760803642E-4</v>
      </c>
      <c r="C1228" s="8">
        <v>-2.0674646354733397E-2</v>
      </c>
      <c r="D1228" s="8">
        <v>8.767565013134658E-2</v>
      </c>
      <c r="E1228" s="8">
        <v>1.9540850776502707E-3</v>
      </c>
      <c r="F1228" s="8">
        <v>-3.1391407437091879E-3</v>
      </c>
      <c r="G1228" s="12">
        <v>-4.7884671691355418E-3</v>
      </c>
    </row>
    <row r="1229" spans="1:7" ht="15.6" x14ac:dyDescent="0.3">
      <c r="A1229" s="7">
        <v>45664</v>
      </c>
      <c r="B1229" s="8">
        <v>-9.6995073418547275E-4</v>
      </c>
      <c r="C1229" s="8">
        <v>-1.9829059829059772E-2</v>
      </c>
      <c r="D1229" s="8">
        <v>8.9451153280946329E-4</v>
      </c>
      <c r="E1229" s="8">
        <v>-1.0161103151572865E-2</v>
      </c>
      <c r="F1229" s="8">
        <v>-6.0300497479104584E-3</v>
      </c>
      <c r="G1229" s="12">
        <v>1.3164361081079292E-2</v>
      </c>
    </row>
    <row r="1230" spans="1:7" ht="15.6" x14ac:dyDescent="0.3">
      <c r="A1230" s="7">
        <v>45665</v>
      </c>
      <c r="B1230" s="8">
        <v>2.7252278232783832E-3</v>
      </c>
      <c r="C1230" s="8">
        <v>-8.8943146145797885E-3</v>
      </c>
      <c r="D1230" s="8">
        <v>2.5968720076603936E-2</v>
      </c>
      <c r="E1230" s="8">
        <v>-8.4217492184181491E-3</v>
      </c>
      <c r="F1230" s="8">
        <v>-6.2587418479634629E-2</v>
      </c>
      <c r="G1230" s="12">
        <v>2.9359916330349554E-3</v>
      </c>
    </row>
    <row r="1231" spans="1:7" ht="15.6" x14ac:dyDescent="0.3">
      <c r="A1231" s="7">
        <v>45666</v>
      </c>
      <c r="B1231" s="8">
        <v>-7.8371032915833388E-3</v>
      </c>
      <c r="C1231" s="8">
        <v>-3.3696991025866603E-2</v>
      </c>
      <c r="D1231" s="8">
        <v>-1.6824500055998684E-2</v>
      </c>
      <c r="E1231" s="8">
        <v>-1.7991741540709306E-2</v>
      </c>
      <c r="F1231" s="8">
        <v>-3.7266075826487173E-2</v>
      </c>
      <c r="G1231" s="12">
        <v>7.243403575952336E-3</v>
      </c>
    </row>
    <row r="1232" spans="1:7" ht="15.6" x14ac:dyDescent="0.3">
      <c r="A1232" s="7">
        <v>45667</v>
      </c>
      <c r="B1232" s="8">
        <v>-1.1846097358301064E-2</v>
      </c>
      <c r="C1232" s="8">
        <v>-1.5751616134025349E-2</v>
      </c>
      <c r="D1232" s="8">
        <v>9.163744984621483E-3</v>
      </c>
      <c r="E1232" s="8">
        <v>4.9137139029618811E-2</v>
      </c>
      <c r="F1232" s="8">
        <v>-3.0754005303058437E-2</v>
      </c>
      <c r="G1232" s="12">
        <v>5.8902481438176018E-3</v>
      </c>
    </row>
    <row r="1233" spans="1:7" ht="15.6" x14ac:dyDescent="0.3">
      <c r="A1233" s="7">
        <v>45670</v>
      </c>
      <c r="B1233" s="8">
        <v>2.6645676066805088E-3</v>
      </c>
      <c r="C1233" s="8">
        <v>6.0129509713229019E-3</v>
      </c>
      <c r="D1233" s="8">
        <v>6.6097252009884432E-3</v>
      </c>
      <c r="E1233" s="8">
        <v>-1.1502679071255443E-3</v>
      </c>
      <c r="F1233" s="8">
        <v>1.2387539252894502E-2</v>
      </c>
      <c r="G1233" s="12">
        <v>-9.7945527980895127E-3</v>
      </c>
    </row>
    <row r="1234" spans="1:7" ht="15.6" x14ac:dyDescent="0.3">
      <c r="A1234" s="7">
        <v>45671</v>
      </c>
      <c r="B1234" s="8">
        <v>2.0235906788050044E-3</v>
      </c>
      <c r="C1234" s="8">
        <v>7.3655172413793157E-2</v>
      </c>
      <c r="D1234" s="8">
        <v>-2.7162401255950356E-3</v>
      </c>
      <c r="E1234" s="8">
        <v>-7.744893561089778E-3</v>
      </c>
      <c r="F1234" s="8">
        <v>1.4804947668886723E-2</v>
      </c>
      <c r="G1234" s="12">
        <v>2.3409899819725084E-3</v>
      </c>
    </row>
    <row r="1235" spans="1:7" ht="15.6" x14ac:dyDescent="0.3">
      <c r="A1235" s="7">
        <v>45672</v>
      </c>
      <c r="B1235" s="8">
        <v>-2.0044185774905621E-2</v>
      </c>
      <c r="C1235" s="8">
        <v>-2.4922918807810987E-2</v>
      </c>
      <c r="D1235" s="8">
        <v>1.2493753123441121E-4</v>
      </c>
      <c r="E1235" s="8">
        <v>-3.6242944729174059E-3</v>
      </c>
      <c r="F1235" s="8">
        <v>3.6191119111912387E-3</v>
      </c>
      <c r="G1235" s="12">
        <v>1.3071895424836602E-2</v>
      </c>
    </row>
    <row r="1236" spans="1:7" ht="15.6" x14ac:dyDescent="0.3">
      <c r="A1236" s="7">
        <v>45673</v>
      </c>
      <c r="B1236" s="8">
        <v>7.8509462351708213E-3</v>
      </c>
      <c r="C1236" s="8">
        <v>-1.5458937198067554E-2</v>
      </c>
      <c r="D1236" s="8">
        <v>-6.745783885071376E-4</v>
      </c>
      <c r="E1236" s="8">
        <v>1.3672597307591745E-3</v>
      </c>
      <c r="F1236" s="8">
        <v>-3.3164552231834232E-2</v>
      </c>
      <c r="G1236" s="12">
        <v>1.2497659850230415E-2</v>
      </c>
    </row>
    <row r="1237" spans="1:7" ht="15.6" x14ac:dyDescent="0.3">
      <c r="A1237" s="7">
        <v>45674</v>
      </c>
      <c r="B1237" s="8">
        <v>9.3270528877897364E-3</v>
      </c>
      <c r="C1237" s="8">
        <v>4.1216879293424838E-2</v>
      </c>
      <c r="D1237" s="8">
        <v>1.8238411920595925E-2</v>
      </c>
      <c r="E1237" s="8">
        <v>9.3784834029957669E-3</v>
      </c>
      <c r="F1237" s="8">
        <v>3.3123333204498867E-2</v>
      </c>
      <c r="G1237" s="12">
        <v>-4.6698669982824007E-5</v>
      </c>
    </row>
    <row r="1238" spans="1:7" ht="15.6" x14ac:dyDescent="0.3">
      <c r="A1238" s="7">
        <v>45678</v>
      </c>
      <c r="B1238" s="8">
        <v>5.2233086487250818E-3</v>
      </c>
      <c r="C1238" s="8">
        <v>2.9988861280095966E-2</v>
      </c>
      <c r="D1238" s="8">
        <v>-1.7482045301086501E-2</v>
      </c>
      <c r="E1238" s="8">
        <v>-5.3226932881451465E-3</v>
      </c>
      <c r="F1238" s="8">
        <v>2.2951739618406249E-2</v>
      </c>
      <c r="G1238" s="12">
        <v>-8.7718628235978265E-4</v>
      </c>
    </row>
    <row r="1239" spans="1:7" ht="15.6" x14ac:dyDescent="0.3">
      <c r="A1239" s="7">
        <v>45679</v>
      </c>
      <c r="B1239" s="8">
        <v>-8.3527177898320443E-3</v>
      </c>
      <c r="C1239" s="8">
        <v>5.8065052824224313E-2</v>
      </c>
      <c r="D1239" s="8">
        <v>-5.8602291611999612E-3</v>
      </c>
      <c r="E1239" s="8">
        <v>3.1441179352999162E-3</v>
      </c>
      <c r="F1239" s="8">
        <v>-2.669738694753847E-3</v>
      </c>
      <c r="G1239" s="12">
        <v>9.0134286479271845E-3</v>
      </c>
    </row>
    <row r="1240" spans="1:7" ht="15.6" x14ac:dyDescent="0.3">
      <c r="A1240" s="7">
        <v>45680</v>
      </c>
      <c r="B1240" s="8">
        <v>3.9617827532675738E-3</v>
      </c>
      <c r="C1240" s="8">
        <v>2.2092931834263717E-2</v>
      </c>
      <c r="D1240" s="8">
        <v>5.7188104874185599E-3</v>
      </c>
      <c r="E1240" s="8">
        <v>-4.2838502459098954E-3</v>
      </c>
      <c r="F1240" s="8">
        <v>2.6402156176088716E-3</v>
      </c>
      <c r="G1240" s="12">
        <v>-1.9844619315354233E-3</v>
      </c>
    </row>
    <row r="1241" spans="1:7" ht="15.6" x14ac:dyDescent="0.3">
      <c r="A1241" s="7">
        <v>45681</v>
      </c>
      <c r="B1241" s="8">
        <v>4.9070777035266312E-3</v>
      </c>
      <c r="C1241" s="8">
        <v>1.5384615384615385E-2</v>
      </c>
      <c r="D1241" s="8">
        <v>5.8362597947936978E-3</v>
      </c>
      <c r="E1241" s="8">
        <v>-2.1356837951463149E-3</v>
      </c>
      <c r="F1241" s="8">
        <v>-2.8892749382829677E-3</v>
      </c>
      <c r="G1241" s="12">
        <v>5.8612642453968848E-3</v>
      </c>
    </row>
    <row r="1242" spans="1:7" ht="15.6" x14ac:dyDescent="0.3">
      <c r="A1242" s="7">
        <v>45684</v>
      </c>
      <c r="B1242" s="8">
        <v>-5.2811432121775276E-3</v>
      </c>
      <c r="C1242" s="8">
        <v>0</v>
      </c>
      <c r="D1242" s="8">
        <v>-5.9266438049798489E-3</v>
      </c>
      <c r="E1242" s="8">
        <v>-2.5039229023416385E-3</v>
      </c>
      <c r="F1242" s="8">
        <v>0</v>
      </c>
      <c r="G1242" s="12">
        <v>-2.1195277976132281E-2</v>
      </c>
    </row>
    <row r="1243" spans="1:7" ht="15.6" x14ac:dyDescent="0.3">
      <c r="A1243" s="7">
        <v>45685</v>
      </c>
      <c r="B1243" s="8">
        <v>-1.61032167395379E-2</v>
      </c>
      <c r="C1243" s="8">
        <v>1.5151515151522904E-4</v>
      </c>
      <c r="D1243" s="8">
        <v>-1.1411501493619303E-2</v>
      </c>
      <c r="E1243" s="8">
        <v>-4.8286738970747386E-3</v>
      </c>
      <c r="F1243" s="8">
        <v>-1.2984393052982792E-2</v>
      </c>
      <c r="G1243" s="12">
        <v>1.8157074353625655E-2</v>
      </c>
    </row>
    <row r="1244" spans="1:7" ht="15.6" x14ac:dyDescent="0.3">
      <c r="A1244" s="7">
        <v>45686</v>
      </c>
      <c r="B1244" s="8">
        <v>1.9734362290951747E-2</v>
      </c>
      <c r="C1244" s="8">
        <v>-1.499772761702786E-2</v>
      </c>
      <c r="D1244" s="8">
        <v>9.2421675474750869E-3</v>
      </c>
      <c r="E1244" s="8">
        <v>1.2157394843962057E-2</v>
      </c>
      <c r="F1244" s="8">
        <v>-1.8580798602723942E-3</v>
      </c>
      <c r="G1244" s="12">
        <v>1.0108125451350361E-3</v>
      </c>
    </row>
    <row r="1245" spans="1:7" ht="15.6" x14ac:dyDescent="0.3">
      <c r="A1245" s="7">
        <v>45687</v>
      </c>
      <c r="B1245" s="8">
        <v>2.2620825166458223E-2</v>
      </c>
      <c r="C1245" s="8">
        <v>6.0058443555828997E-2</v>
      </c>
      <c r="D1245" s="8">
        <v>2.0231756968368278E-2</v>
      </c>
      <c r="E1245" s="8">
        <v>-3.8272829642340316E-3</v>
      </c>
      <c r="F1245" s="8">
        <v>-1.6716617956402793E-2</v>
      </c>
      <c r="G1245" s="12">
        <v>1.7818954736790803E-2</v>
      </c>
    </row>
    <row r="1246" spans="1:7" ht="15.6" x14ac:dyDescent="0.3">
      <c r="A1246" s="7">
        <v>45688</v>
      </c>
      <c r="B1246" s="8">
        <v>1.5238421368033541E-2</v>
      </c>
      <c r="C1246" s="8">
        <v>4.5048966267682324E-2</v>
      </c>
      <c r="D1246" s="8">
        <v>-1.1358055009823183E-2</v>
      </c>
      <c r="E1246" s="8">
        <v>3.2969768740619669E-4</v>
      </c>
      <c r="F1246" s="8">
        <v>-8.9358399121562005E-3</v>
      </c>
      <c r="G1246" s="12">
        <v>-3.7194473963868225E-3</v>
      </c>
    </row>
    <row r="1247" spans="1:7" ht="15.6" x14ac:dyDescent="0.3">
      <c r="A1247" s="7">
        <v>45691</v>
      </c>
      <c r="B1247" s="8">
        <v>-1.6391676270249404E-2</v>
      </c>
      <c r="C1247" s="8">
        <v>-3.2417048452033984E-2</v>
      </c>
      <c r="D1247" s="8">
        <v>-1.0159597590511023E-2</v>
      </c>
      <c r="E1247" s="8">
        <v>-5.1792560704916933E-3</v>
      </c>
      <c r="F1247" s="8">
        <v>-5.9791017975510431E-3</v>
      </c>
      <c r="G1247" s="12">
        <v>2.0105110864764082E-2</v>
      </c>
    </row>
    <row r="1248" spans="1:7" ht="15.6" x14ac:dyDescent="0.3">
      <c r="A1248" s="7">
        <v>45692</v>
      </c>
      <c r="B1248" s="8">
        <v>-1.7064911436776919E-2</v>
      </c>
      <c r="C1248" s="8">
        <v>4.3762106320396994E-3</v>
      </c>
      <c r="D1248" s="8">
        <v>3.3250937927399742E-3</v>
      </c>
      <c r="E1248" s="8">
        <v>-7.77552400270453E-4</v>
      </c>
      <c r="F1248" s="8">
        <v>1.6565454685217935E-2</v>
      </c>
      <c r="G1248" s="12">
        <v>-1.5220076153557409E-2</v>
      </c>
    </row>
    <row r="1249" spans="1:7" ht="15.6" x14ac:dyDescent="0.3">
      <c r="A1249" s="7">
        <v>45694</v>
      </c>
      <c r="B1249" s="8">
        <v>1.1677488128693935E-3</v>
      </c>
      <c r="C1249" s="8">
        <v>5.6428571428570858E-3</v>
      </c>
      <c r="D1249" s="8">
        <v>-1.2018208649108344E-2</v>
      </c>
      <c r="E1249" s="8">
        <v>6.9168048178096112E-3</v>
      </c>
      <c r="F1249" s="8">
        <v>-2.5180536126129627E-2</v>
      </c>
      <c r="G1249" s="12">
        <v>1.2290969746741468E-2</v>
      </c>
    </row>
    <row r="1250" spans="1:7" ht="15.6" x14ac:dyDescent="0.3">
      <c r="A1250" s="7">
        <v>45695</v>
      </c>
      <c r="B1250" s="8">
        <v>1.2147845572326934E-3</v>
      </c>
      <c r="C1250" s="8">
        <v>8.594360394914468E-3</v>
      </c>
      <c r="D1250" s="8">
        <v>1.6063087809015147E-2</v>
      </c>
      <c r="E1250" s="8">
        <v>2.5012230590993694E-3</v>
      </c>
      <c r="F1250" s="8">
        <v>-2.0963425512934775E-2</v>
      </c>
      <c r="G1250" s="12">
        <v>4.6769905735021813E-3</v>
      </c>
    </row>
    <row r="1251" spans="1:7" ht="15.6" x14ac:dyDescent="0.3">
      <c r="A1251" s="7">
        <v>45698</v>
      </c>
      <c r="B1251" s="8">
        <v>4.0604818438455138E-3</v>
      </c>
      <c r="C1251" s="8">
        <v>0</v>
      </c>
      <c r="D1251" s="8">
        <v>-3.5878908683194162E-3</v>
      </c>
      <c r="E1251" s="8">
        <v>-4.6521168472326001E-4</v>
      </c>
      <c r="F1251" s="8">
        <v>-2.71169654352778E-2</v>
      </c>
      <c r="G1251" s="12">
        <v>1.5921399636139491E-2</v>
      </c>
    </row>
    <row r="1252" spans="1:7" ht="15.6" x14ac:dyDescent="0.3">
      <c r="A1252" s="7">
        <v>45699</v>
      </c>
      <c r="B1252" s="8">
        <v>5.8301879525497454E-3</v>
      </c>
      <c r="C1252" s="8">
        <v>3.5211267605641812E-4</v>
      </c>
      <c r="D1252" s="8">
        <v>-3.5257933034933482E-3</v>
      </c>
      <c r="E1252" s="8">
        <v>-1.5398028301253522E-3</v>
      </c>
      <c r="F1252" s="8">
        <v>2.074680348562586E-2</v>
      </c>
      <c r="G1252" s="12">
        <v>-6.9271209969117128E-4</v>
      </c>
    </row>
    <row r="1253" spans="1:7" ht="15.6" x14ac:dyDescent="0.3">
      <c r="A1253" s="7">
        <v>45700</v>
      </c>
      <c r="B1253" s="8">
        <v>1.232032854209435E-2</v>
      </c>
      <c r="C1253" s="8">
        <v>1.1615628299894242E-2</v>
      </c>
      <c r="D1253" s="8">
        <v>1.267252195733991E-3</v>
      </c>
      <c r="E1253" s="8">
        <v>-1.8833909634848422E-3</v>
      </c>
      <c r="F1253" s="8">
        <v>1.5837239453475611E-2</v>
      </c>
      <c r="G1253" s="12">
        <v>-1.2017167381974249E-3</v>
      </c>
    </row>
    <row r="1254" spans="1:7" ht="15.6" x14ac:dyDescent="0.3">
      <c r="A1254" s="7">
        <v>45701</v>
      </c>
      <c r="B1254" s="8">
        <v>-1.0165628826884715E-3</v>
      </c>
      <c r="C1254" s="8">
        <v>-1.6910229645093797E-2</v>
      </c>
      <c r="D1254" s="8">
        <v>-6.5788649265046805E-3</v>
      </c>
      <c r="E1254" s="8">
        <v>-8.546433378196501E-3</v>
      </c>
      <c r="F1254" s="8">
        <v>3.2162422195605528E-2</v>
      </c>
      <c r="G1254" s="12">
        <v>5.6291527604970101E-3</v>
      </c>
    </row>
    <row r="1255" spans="1:7" ht="15.6" x14ac:dyDescent="0.3">
      <c r="A1255" s="7">
        <v>45702</v>
      </c>
      <c r="B1255" s="8">
        <v>-4.0419912723279614E-3</v>
      </c>
      <c r="C1255" s="8">
        <v>-2.7889856303532225E-2</v>
      </c>
      <c r="D1255" s="8">
        <v>8.7542257429739836E-3</v>
      </c>
      <c r="E1255" s="8">
        <v>9.3531527862625774E-4</v>
      </c>
      <c r="F1255" s="8">
        <v>4.2517168565830321E-2</v>
      </c>
      <c r="G1255" s="12">
        <v>-1.339620272420753E-2</v>
      </c>
    </row>
    <row r="1256" spans="1:7" ht="15.6" x14ac:dyDescent="0.3">
      <c r="A1256" s="7">
        <v>45706</v>
      </c>
      <c r="B1256" s="8">
        <v>7.5512764461002678E-3</v>
      </c>
      <c r="C1256" s="8">
        <v>-2.3301536445060919E-3</v>
      </c>
      <c r="D1256" s="8">
        <v>-1.9632362135800982E-2</v>
      </c>
      <c r="E1256" s="8">
        <v>-9.9533593096256031E-3</v>
      </c>
      <c r="F1256" s="8">
        <v>5.6384803474326334E-3</v>
      </c>
      <c r="G1256" s="12">
        <v>1.1863250572137942E-2</v>
      </c>
    </row>
    <row r="1257" spans="1:7" ht="15.6" x14ac:dyDescent="0.3">
      <c r="A1257" s="7">
        <v>45707</v>
      </c>
      <c r="B1257" s="8">
        <v>-4.8109349721955398E-4</v>
      </c>
      <c r="C1257" s="8">
        <v>3.5033939128532093E-3</v>
      </c>
      <c r="D1257" s="8">
        <v>2.9719387755102562E-3</v>
      </c>
      <c r="E1257" s="8">
        <v>0</v>
      </c>
      <c r="F1257" s="8">
        <v>-3.7197655640435995E-3</v>
      </c>
      <c r="G1257" s="12">
        <v>5.4524960219147739E-4</v>
      </c>
    </row>
    <row r="1258" spans="1:7" ht="15.6" x14ac:dyDescent="0.3">
      <c r="A1258" s="7">
        <v>45708</v>
      </c>
      <c r="B1258" s="8">
        <v>4.6480900360993367E-3</v>
      </c>
      <c r="C1258" s="8">
        <v>9.9570877882027758E-2</v>
      </c>
      <c r="D1258" s="8">
        <v>-8.8003764322867918E-3</v>
      </c>
      <c r="E1258" s="8">
        <v>-3.9315068493149188E-4</v>
      </c>
      <c r="F1258" s="8">
        <v>2.0052453283794312E-2</v>
      </c>
      <c r="G1258" s="12">
        <v>7.9586582981479963E-3</v>
      </c>
    </row>
    <row r="1259" spans="1:7" ht="15.6" x14ac:dyDescent="0.3">
      <c r="A1259" s="7">
        <v>45709</v>
      </c>
      <c r="B1259" s="8">
        <v>-4.0347581023955593E-3</v>
      </c>
      <c r="C1259" s="8">
        <v>3.5388278872866739E-2</v>
      </c>
      <c r="D1259" s="8">
        <v>-1.6050602378722356E-2</v>
      </c>
      <c r="E1259" s="8">
        <v>6.6752271098363377E-3</v>
      </c>
      <c r="F1259" s="8">
        <v>-2.4907600835609913E-2</v>
      </c>
      <c r="G1259" s="12">
        <v>-1.352986089382431E-3</v>
      </c>
    </row>
    <row r="1260" spans="1:7" ht="15.6" x14ac:dyDescent="0.3">
      <c r="A1260" s="7">
        <v>45712</v>
      </c>
      <c r="B1260" s="8">
        <v>-3.871892699996716E-3</v>
      </c>
      <c r="C1260" s="8">
        <v>8.4967737813837679E-2</v>
      </c>
      <c r="D1260" s="8">
        <v>-3.2337984091798389E-3</v>
      </c>
      <c r="E1260" s="8">
        <v>-6.2402665998715114E-3</v>
      </c>
      <c r="F1260" s="8">
        <v>6.1708049512927644E-3</v>
      </c>
      <c r="G1260" s="12">
        <v>-1.9256294072321346E-4</v>
      </c>
    </row>
    <row r="1261" spans="1:7" ht="15.6" x14ac:dyDescent="0.3">
      <c r="A1261" s="7">
        <v>45713</v>
      </c>
      <c r="B1261" s="8">
        <v>5.7807025849825003E-3</v>
      </c>
      <c r="C1261" s="8">
        <v>3.1089913442854625E-2</v>
      </c>
      <c r="D1261" s="8">
        <v>7.5351246696841933E-3</v>
      </c>
      <c r="E1261" s="8">
        <v>6.5753424657536742E-4</v>
      </c>
      <c r="F1261" s="8">
        <v>-2.2293399333927825E-2</v>
      </c>
      <c r="G1261" s="12">
        <v>-9.6600238665281654E-3</v>
      </c>
    </row>
    <row r="1262" spans="1:7" ht="15.6" x14ac:dyDescent="0.3">
      <c r="A1262" s="7">
        <v>45714</v>
      </c>
      <c r="B1262" s="8">
        <v>1.6710521980221249E-3</v>
      </c>
      <c r="C1262" s="8">
        <v>-4.2944434926617613E-2</v>
      </c>
      <c r="D1262" s="8">
        <v>2.3890519099431717E-3</v>
      </c>
      <c r="E1262" s="8">
        <v>3.9973715912824193E-3</v>
      </c>
      <c r="F1262" s="8">
        <v>1.2582830764648929E-2</v>
      </c>
      <c r="G1262" s="12">
        <v>4.2348248676622484E-3</v>
      </c>
    </row>
    <row r="1263" spans="1:7" ht="15.6" x14ac:dyDescent="0.3">
      <c r="A1263" s="7">
        <v>45715</v>
      </c>
      <c r="B1263" s="8">
        <v>9.6853324310607943E-3</v>
      </c>
      <c r="C1263" s="8">
        <v>-1.5454382719732701E-2</v>
      </c>
      <c r="D1263" s="8">
        <v>-5.8418175694930066E-3</v>
      </c>
      <c r="E1263" s="8">
        <v>3.8682847013907676E-3</v>
      </c>
      <c r="F1263" s="8">
        <v>-7.7205882352942012E-3</v>
      </c>
      <c r="G1263" s="12">
        <v>-1.1519506683274167E-2</v>
      </c>
    </row>
    <row r="1264" spans="1:7" ht="15.6" x14ac:dyDescent="0.3">
      <c r="A1264" s="7">
        <v>45716</v>
      </c>
      <c r="B1264" s="8">
        <v>-1.3604397343349305E-2</v>
      </c>
      <c r="C1264" s="8">
        <v>1.2060606060606115E-2</v>
      </c>
      <c r="D1264" s="8">
        <v>5.850086643822242E-3</v>
      </c>
      <c r="E1264" s="8">
        <v>-1.6217603842240474E-3</v>
      </c>
      <c r="F1264" s="8">
        <v>1.3338273434605495E-2</v>
      </c>
      <c r="G1264" s="12">
        <v>-1.6797286920554027E-2</v>
      </c>
    </row>
    <row r="1265" spans="1:7" ht="15.6" x14ac:dyDescent="0.3">
      <c r="A1265" s="7">
        <v>45719</v>
      </c>
      <c r="B1265" s="8">
        <v>-4.1663914237450939E-3</v>
      </c>
      <c r="C1265" s="8">
        <v>-1.1138391520450408E-2</v>
      </c>
      <c r="D1265" s="8">
        <v>-1.2227979274611469E-2</v>
      </c>
      <c r="E1265" s="8">
        <v>-1.6461621973136759E-3</v>
      </c>
      <c r="F1265" s="8">
        <v>3.7641681901279762E-2</v>
      </c>
      <c r="G1265" s="12">
        <v>1.6174767766658788E-2</v>
      </c>
    </row>
    <row r="1266" spans="1:7" ht="15.6" x14ac:dyDescent="0.3">
      <c r="A1266" s="7">
        <v>45720</v>
      </c>
      <c r="B1266" s="8">
        <v>-9.4290005733222598E-4</v>
      </c>
      <c r="C1266" s="8">
        <v>3.8091200872040161E-2</v>
      </c>
      <c r="D1266" s="8">
        <v>-9.6516995383968476E-3</v>
      </c>
      <c r="E1266" s="8">
        <v>1.5902800773473084E-3</v>
      </c>
      <c r="F1266" s="8">
        <v>9.3201078243097361E-3</v>
      </c>
      <c r="G1266" s="12">
        <v>1.0059750659395647E-2</v>
      </c>
    </row>
    <row r="1267" spans="1:7" ht="15.6" x14ac:dyDescent="0.3">
      <c r="A1267" s="7">
        <v>45721</v>
      </c>
      <c r="B1267" s="8">
        <v>5.4493199021115454E-3</v>
      </c>
      <c r="C1267" s="8">
        <v>-2.5901295064753225E-2</v>
      </c>
      <c r="D1267" s="8">
        <v>-8.4480932203389765E-3</v>
      </c>
      <c r="E1267" s="8">
        <v>2.0299319727891132E-2</v>
      </c>
      <c r="F1267" s="8">
        <v>-1.0909789135595586E-2</v>
      </c>
      <c r="G1267" s="12">
        <v>2.3175198549994654E-3</v>
      </c>
    </row>
    <row r="1268" spans="1:7" ht="15.6" x14ac:dyDescent="0.3">
      <c r="A1268" s="7">
        <v>45722</v>
      </c>
      <c r="B1268" s="8">
        <v>-4.9386559497362056E-3</v>
      </c>
      <c r="C1268" s="8">
        <v>-9.7616481015690235E-3</v>
      </c>
      <c r="D1268" s="8">
        <v>-2.0538981330626847E-2</v>
      </c>
      <c r="E1268" s="8">
        <v>-1.8292617879240369E-2</v>
      </c>
      <c r="F1268" s="8">
        <v>-1.1894887316238126E-2</v>
      </c>
      <c r="G1268" s="12">
        <v>8.8104859420071576E-5</v>
      </c>
    </row>
    <row r="1269" spans="1:7" ht="15.6" x14ac:dyDescent="0.3">
      <c r="A1269" s="7">
        <v>45723</v>
      </c>
      <c r="B1269" s="8">
        <v>1.4268513514794651E-2</v>
      </c>
      <c r="C1269" s="8">
        <v>5.8663441185364314E-3</v>
      </c>
      <c r="D1269" s="8">
        <v>-5.3719458987784331E-3</v>
      </c>
      <c r="E1269" s="8">
        <v>4.5612481357018763E-3</v>
      </c>
      <c r="F1269" s="8">
        <v>-1.993248673846643E-2</v>
      </c>
      <c r="G1269" s="12">
        <v>-8.2513328513934801E-3</v>
      </c>
    </row>
    <row r="1270" spans="1:7" ht="15.6" x14ac:dyDescent="0.3">
      <c r="A1270" s="7">
        <v>45726</v>
      </c>
      <c r="B1270" s="8">
        <v>-2.5069637883008297E-2</v>
      </c>
      <c r="C1270" s="8">
        <v>2.2126022126022167E-2</v>
      </c>
      <c r="D1270" s="8">
        <v>-2.7141877998629448E-3</v>
      </c>
      <c r="E1270" s="8">
        <v>-1.0053274920222883E-2</v>
      </c>
      <c r="F1270" s="8">
        <v>7.3806790224699844E-3</v>
      </c>
      <c r="G1270" s="12">
        <v>-2.8211349787513958E-3</v>
      </c>
    </row>
    <row r="1271" spans="1:7" ht="15.6" x14ac:dyDescent="0.3">
      <c r="A1271" s="7">
        <v>45727</v>
      </c>
      <c r="B1271" s="8">
        <v>-5.8341323106424125E-3</v>
      </c>
      <c r="C1271" s="8">
        <v>-5.8823529411761361E-4</v>
      </c>
      <c r="D1271" s="8">
        <v>-4.0273806905651395E-3</v>
      </c>
      <c r="E1271" s="8">
        <v>4.0635137442376641E-3</v>
      </c>
      <c r="F1271" s="8">
        <v>-1.9465248380911016E-2</v>
      </c>
      <c r="G1271" s="12">
        <v>1.1154439146544836E-2</v>
      </c>
    </row>
    <row r="1272" spans="1:7" ht="15.6" x14ac:dyDescent="0.3">
      <c r="A1272" s="7">
        <v>45728</v>
      </c>
      <c r="B1272" s="8">
        <v>-4.3590843993962687E-3</v>
      </c>
      <c r="C1272" s="8">
        <v>-2.8134196586227199E-2</v>
      </c>
      <c r="D1272" s="8">
        <v>1.2752039084171751E-2</v>
      </c>
      <c r="E1272" s="8">
        <v>-1.3603591348115902E-4</v>
      </c>
      <c r="F1272" s="8">
        <v>5.4057045865467399E-3</v>
      </c>
      <c r="G1272" s="12">
        <v>3.7811794031994139E-3</v>
      </c>
    </row>
    <row r="1273" spans="1:7" ht="15.6" x14ac:dyDescent="0.3">
      <c r="A1273" s="7">
        <v>45729</v>
      </c>
      <c r="B1273" s="8">
        <v>-7.167799146644541E-3</v>
      </c>
      <c r="C1273" s="8">
        <v>-3.6337209302326958E-4</v>
      </c>
      <c r="D1273" s="8">
        <v>8.0672635351511368E-3</v>
      </c>
      <c r="E1273" s="8">
        <v>6.8027210884601222E-6</v>
      </c>
      <c r="F1273" s="8">
        <v>2.5305073859987086E-2</v>
      </c>
      <c r="G1273" s="12">
        <v>2.1017172554233684E-2</v>
      </c>
    </row>
    <row r="1274" spans="1:7" ht="15.6" x14ac:dyDescent="0.3">
      <c r="A1274" s="7">
        <v>45730</v>
      </c>
      <c r="B1274" s="8">
        <v>8.7854087093108841E-3</v>
      </c>
      <c r="C1274" s="8">
        <v>1.1510965709439026E-2</v>
      </c>
      <c r="D1274" s="8">
        <v>2.7360594795539046E-2</v>
      </c>
      <c r="E1274" s="8">
        <v>-1.9047489472860729E-3</v>
      </c>
      <c r="F1274" s="8">
        <v>-1.6465619071482345E-2</v>
      </c>
      <c r="G1274" s="12">
        <v>-1.7956703152799387E-3</v>
      </c>
    </row>
    <row r="1275" spans="1:7" ht="15.6" x14ac:dyDescent="0.3">
      <c r="A1275" s="7">
        <v>45733</v>
      </c>
      <c r="B1275" s="8">
        <v>-3.9119922630561632E-3</v>
      </c>
      <c r="C1275" s="8">
        <v>-1.1679444178246389E-2</v>
      </c>
      <c r="D1275" s="8">
        <v>-1.2737009697496103E-2</v>
      </c>
      <c r="E1275" s="8">
        <v>1.9015682826588993E-3</v>
      </c>
      <c r="F1275" s="8">
        <v>6.2361247588892499E-2</v>
      </c>
      <c r="G1275" s="12">
        <v>5.3411027242793451E-5</v>
      </c>
    </row>
    <row r="1276" spans="1:7" ht="15.6" x14ac:dyDescent="0.3">
      <c r="A1276" s="7">
        <v>45734</v>
      </c>
      <c r="B1276" s="8">
        <v>-3.2622784490583573E-3</v>
      </c>
      <c r="C1276" s="8">
        <v>2.9634567601963608E-2</v>
      </c>
      <c r="D1276" s="8">
        <v>5.1445402566939183E-3</v>
      </c>
      <c r="E1276" s="8">
        <v>1.5941496598639467E-2</v>
      </c>
      <c r="F1276" s="8">
        <v>4.7960809167380897E-4</v>
      </c>
      <c r="G1276" s="12">
        <v>1.8797540589609672E-2</v>
      </c>
    </row>
    <row r="1277" spans="1:7" ht="15.6" x14ac:dyDescent="0.3">
      <c r="A1277" s="7">
        <v>45735</v>
      </c>
      <c r="B1277" s="8">
        <v>-4.1496403158012563E-3</v>
      </c>
      <c r="C1277" s="8">
        <v>2.1954090641553795E-2</v>
      </c>
      <c r="D1277" s="8">
        <v>-1.8563453863187345E-2</v>
      </c>
      <c r="E1277" s="8">
        <v>-8.6833432210596719E-3</v>
      </c>
      <c r="F1277" s="8">
        <v>1.8969679330240078E-2</v>
      </c>
      <c r="G1277" s="12">
        <v>4.4212515244948335E-4</v>
      </c>
    </row>
    <row r="1278" spans="1:7" ht="15.6" x14ac:dyDescent="0.3">
      <c r="A1278" s="7">
        <v>45736</v>
      </c>
      <c r="B1278" s="8">
        <v>4.4114698215359845E-3</v>
      </c>
      <c r="C1278" s="8">
        <v>4.9530611069516428E-3</v>
      </c>
      <c r="D1278" s="8">
        <v>2.472404988043343E-3</v>
      </c>
      <c r="E1278" s="8">
        <v>-2.4870547516795192E-3</v>
      </c>
      <c r="F1278" s="8">
        <v>-1.0770032091671234E-2</v>
      </c>
      <c r="G1278" s="12">
        <v>1.3505378267197404E-3</v>
      </c>
    </row>
    <row r="1279" spans="1:7" ht="15.6" x14ac:dyDescent="0.3">
      <c r="A1279" s="7">
        <v>45737</v>
      </c>
      <c r="B1279" s="8">
        <v>-1.0420267908008865E-3</v>
      </c>
      <c r="C1279" s="8">
        <v>3.9715743022522655E-2</v>
      </c>
      <c r="D1279" s="8">
        <v>3.9757412398922446E-3</v>
      </c>
      <c r="E1279" s="8">
        <v>1.9813324088018437E-3</v>
      </c>
      <c r="F1279" s="8">
        <v>-6.2164549222093355E-3</v>
      </c>
      <c r="G1279" s="12">
        <v>-7.1710686934621714E-3</v>
      </c>
    </row>
    <row r="1280" spans="1:7" ht="15.6" x14ac:dyDescent="0.3">
      <c r="A1280" s="7">
        <v>45740</v>
      </c>
      <c r="B1280" s="8">
        <v>-5.03034291145727E-3</v>
      </c>
      <c r="C1280" s="8">
        <v>-3.1198324330283304E-2</v>
      </c>
      <c r="D1280" s="8">
        <v>-3.8526075575542043E-3</v>
      </c>
      <c r="E1280" s="8">
        <v>-3.1911658365491322E-3</v>
      </c>
      <c r="F1280" s="8">
        <v>-6.5458895915228863E-3</v>
      </c>
      <c r="G1280" s="12">
        <v>-8.6664172274054981E-3</v>
      </c>
    </row>
    <row r="1281" spans="1:7" ht="15.6" x14ac:dyDescent="0.3">
      <c r="A1281" s="7">
        <v>45741</v>
      </c>
      <c r="B1281" s="8">
        <v>9.1954360851055402E-3</v>
      </c>
      <c r="C1281" s="8">
        <v>-4.0395994538005211E-3</v>
      </c>
      <c r="D1281" s="8">
        <v>-2.2639068564037079E-3</v>
      </c>
      <c r="E1281" s="8">
        <v>5.4237729391647418E-6</v>
      </c>
      <c r="F1281" s="8">
        <v>4.5589829167168054E-3</v>
      </c>
      <c r="G1281" s="12">
        <v>1.0941333102404057E-2</v>
      </c>
    </row>
    <row r="1282" spans="1:7" ht="15.6" x14ac:dyDescent="0.3">
      <c r="A1282" s="7">
        <v>45742</v>
      </c>
      <c r="B1282" s="8">
        <v>4.5825242718446867E-3</v>
      </c>
      <c r="C1282" s="8">
        <v>-2.8906026849471592E-2</v>
      </c>
      <c r="D1282" s="8">
        <v>-3.3900594273365628E-3</v>
      </c>
      <c r="E1282" s="8">
        <v>1.464410750944434E-3</v>
      </c>
      <c r="F1282" s="8">
        <v>-4.9287573640224645E-2</v>
      </c>
      <c r="G1282" s="12">
        <v>-1.2827404620510744E-3</v>
      </c>
    </row>
    <row r="1283" spans="1:7" ht="15.6" x14ac:dyDescent="0.3">
      <c r="A1283" s="7">
        <v>45743</v>
      </c>
      <c r="B1283" s="8">
        <v>-2.4596025978043073E-3</v>
      </c>
      <c r="C1283" s="8">
        <v>-3.9767045120301305E-2</v>
      </c>
      <c r="D1283" s="8">
        <v>-8.5378579463062988E-4</v>
      </c>
      <c r="E1283" s="8">
        <v>-1.9334450795988705E-3</v>
      </c>
      <c r="F1283" s="8">
        <v>-1.0375761069279805E-2</v>
      </c>
      <c r="G1283" s="12">
        <v>1.319023502237702E-2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B5E2D-4F9D-47F7-B908-F01BD664ED9C}">
  <dimension ref="A1:R1283"/>
  <sheetViews>
    <sheetView topLeftCell="D15" zoomScale="88" workbookViewId="0">
      <selection activeCell="I27" sqref="I27"/>
    </sheetView>
  </sheetViews>
  <sheetFormatPr defaultRowHeight="14.4" x14ac:dyDescent="0.3"/>
  <cols>
    <col min="1" max="1" width="10.88671875" bestFit="1" customWidth="1"/>
    <col min="2" max="6" width="14.44140625" bestFit="1" customWidth="1"/>
    <col min="7" max="7" width="16.44140625" bestFit="1" customWidth="1"/>
    <col min="12" max="12" width="16.33203125" bestFit="1" customWidth="1"/>
    <col min="13" max="13" width="22.21875" customWidth="1"/>
    <col min="14" max="14" width="26.21875" bestFit="1" customWidth="1"/>
    <col min="15" max="15" width="14.6640625" bestFit="1" customWidth="1"/>
    <col min="16" max="16" width="14.5546875" bestFit="1" customWidth="1"/>
    <col min="17" max="17" width="12.44140625" bestFit="1" customWidth="1"/>
    <col min="18" max="18" width="17" bestFit="1" customWidth="1"/>
    <col min="19" max="19" width="16.6640625" bestFit="1" customWidth="1"/>
  </cols>
  <sheetData>
    <row r="1" spans="1:18" x14ac:dyDescent="0.3">
      <c r="A1" s="1" t="s">
        <v>0</v>
      </c>
      <c r="B1" s="1" t="s">
        <v>9</v>
      </c>
      <c r="C1" s="1" t="s">
        <v>10</v>
      </c>
      <c r="D1" s="1" t="s">
        <v>11</v>
      </c>
      <c r="E1" s="1" t="s">
        <v>12</v>
      </c>
      <c r="F1" s="1" t="s">
        <v>13</v>
      </c>
      <c r="G1" s="2" t="s">
        <v>14</v>
      </c>
    </row>
    <row r="2" spans="1:18" ht="16.2" thickBot="1" x14ac:dyDescent="0.35">
      <c r="A2" s="7">
        <v>43832</v>
      </c>
      <c r="B2" s="8">
        <v>1.0126560932216958E-2</v>
      </c>
      <c r="C2" s="8">
        <v>-1.166920345002539E-2</v>
      </c>
      <c r="D2" s="8">
        <v>0.02</v>
      </c>
      <c r="E2" s="8">
        <v>4.5662100456621002E-3</v>
      </c>
      <c r="F2" s="8">
        <v>3.4848034848034809E-2</v>
      </c>
      <c r="G2" s="12">
        <v>5.1138252580966383E-4</v>
      </c>
      <c r="L2" t="s">
        <v>18</v>
      </c>
    </row>
    <row r="3" spans="1:18" ht="15.6" x14ac:dyDescent="0.3">
      <c r="A3" s="7">
        <v>43833</v>
      </c>
      <c r="B3" s="8">
        <v>-6.6861435726210273E-3</v>
      </c>
      <c r="C3" s="8">
        <v>1.5400410677618106E-2</v>
      </c>
      <c r="D3" s="8">
        <v>-1.9694989106753734E-2</v>
      </c>
      <c r="E3" s="8">
        <v>-9.0909090909090905E-3</v>
      </c>
      <c r="F3" s="8">
        <v>-1.839184922988615E-2</v>
      </c>
      <c r="G3" s="12">
        <v>1.4701446253885919E-2</v>
      </c>
      <c r="L3" s="15"/>
      <c r="M3" s="15" t="s">
        <v>9</v>
      </c>
      <c r="N3" s="15" t="s">
        <v>10</v>
      </c>
      <c r="O3" s="15" t="s">
        <v>11</v>
      </c>
      <c r="P3" s="15" t="s">
        <v>12</v>
      </c>
      <c r="Q3" s="15" t="s">
        <v>13</v>
      </c>
      <c r="R3" s="15" t="s">
        <v>14</v>
      </c>
    </row>
    <row r="4" spans="1:18" ht="15.6" x14ac:dyDescent="0.3">
      <c r="A4" s="7">
        <v>43836</v>
      </c>
      <c r="B4" s="8">
        <v>-4.9992016739636477E-2</v>
      </c>
      <c r="C4" s="8">
        <v>-2.7047522750252788E-2</v>
      </c>
      <c r="D4" s="8">
        <v>-5.4523365039856331E-3</v>
      </c>
      <c r="E4" s="8">
        <v>-8.37920489296636E-3</v>
      </c>
      <c r="F4" s="8">
        <v>-4.4733572107302132E-2</v>
      </c>
      <c r="G4" s="12">
        <v>1.3927529009915745E-2</v>
      </c>
      <c r="L4" t="s">
        <v>9</v>
      </c>
      <c r="M4">
        <v>1</v>
      </c>
    </row>
    <row r="5" spans="1:18" ht="15.6" x14ac:dyDescent="0.3">
      <c r="A5" s="7">
        <v>43837</v>
      </c>
      <c r="B5" s="8">
        <v>-4.7014595311809015E-2</v>
      </c>
      <c r="C5" s="8">
        <v>5.1961548454142826E-3</v>
      </c>
      <c r="D5" s="8">
        <v>-9.3257456127282881E-3</v>
      </c>
      <c r="E5" s="8">
        <v>-1.3137605625115649E-2</v>
      </c>
      <c r="F5" s="8">
        <v>2.6678909378427269E-2</v>
      </c>
      <c r="G5" s="12">
        <v>4.5503157717891344E-3</v>
      </c>
      <c r="L5" t="s">
        <v>10</v>
      </c>
      <c r="M5">
        <v>0.19710920944111271</v>
      </c>
      <c r="N5">
        <v>1</v>
      </c>
    </row>
    <row r="6" spans="1:18" ht="15.6" x14ac:dyDescent="0.3">
      <c r="A6" s="7">
        <v>43838</v>
      </c>
      <c r="B6" s="8">
        <v>-4.5082842159001199E-2</v>
      </c>
      <c r="C6" s="8">
        <v>-3.2825019384853868E-2</v>
      </c>
      <c r="D6" s="8">
        <v>3.0075187969924814E-3</v>
      </c>
      <c r="E6" s="8">
        <v>1.25E-4</v>
      </c>
      <c r="F6" s="8">
        <v>-2.0868009837776012E-2</v>
      </c>
      <c r="G6" s="12">
        <v>-9.8024298668506361E-3</v>
      </c>
      <c r="L6" t="s">
        <v>11</v>
      </c>
      <c r="M6">
        <v>4.9999748418595488E-2</v>
      </c>
      <c r="N6">
        <v>4.4789229349349993E-2</v>
      </c>
      <c r="O6">
        <v>1</v>
      </c>
    </row>
    <row r="7" spans="1:18" ht="15.6" x14ac:dyDescent="0.3">
      <c r="A7" s="7">
        <v>43839</v>
      </c>
      <c r="B7" s="8">
        <v>1.2121153210598989E-2</v>
      </c>
      <c r="C7" s="8">
        <v>4.9973276322821947E-2</v>
      </c>
      <c r="D7" s="8">
        <v>-1.1244377811094452E-3</v>
      </c>
      <c r="E7" s="8">
        <v>3.0412865058533972E-3</v>
      </c>
      <c r="F7" s="8">
        <v>2.841701976505211E-2</v>
      </c>
      <c r="G7" s="12">
        <v>-5.272193693598758E-3</v>
      </c>
      <c r="L7" t="s">
        <v>12</v>
      </c>
      <c r="M7">
        <v>5.0626009532041383E-2</v>
      </c>
      <c r="N7">
        <v>0.10061981302732891</v>
      </c>
      <c r="O7">
        <v>5.4514460157583031E-2</v>
      </c>
      <c r="P7">
        <v>1</v>
      </c>
    </row>
    <row r="8" spans="1:18" ht="15.6" x14ac:dyDescent="0.3">
      <c r="A8" s="7">
        <v>43840</v>
      </c>
      <c r="B8" s="8">
        <v>8.4033613445378148E-3</v>
      </c>
      <c r="C8" s="8">
        <v>3.6141511835072582E-2</v>
      </c>
      <c r="D8" s="8">
        <v>5.6285178236397749E-3</v>
      </c>
      <c r="E8" s="8">
        <v>0</v>
      </c>
      <c r="F8" s="8">
        <v>-5.625046258604033E-3</v>
      </c>
      <c r="G8" s="12">
        <v>2.1110638319650908E-3</v>
      </c>
      <c r="L8" t="s">
        <v>13</v>
      </c>
      <c r="M8">
        <v>0.15399593573022879</v>
      </c>
      <c r="N8">
        <v>0.29285715679877122</v>
      </c>
      <c r="O8">
        <v>9.3970603215740411E-2</v>
      </c>
      <c r="P8">
        <v>0.11512626913636977</v>
      </c>
      <c r="Q8">
        <v>1</v>
      </c>
    </row>
    <row r="9" spans="1:18" ht="16.2" thickBot="1" x14ac:dyDescent="0.35">
      <c r="A9" s="7">
        <v>43843</v>
      </c>
      <c r="B9" s="8">
        <v>-4.2095238095238791E-3</v>
      </c>
      <c r="C9" s="8">
        <v>-2.4563989191845105E-3</v>
      </c>
      <c r="D9" s="8">
        <v>-1.8955223880596744E-3</v>
      </c>
      <c r="E9" s="8">
        <v>6.1887356703771773E-3</v>
      </c>
      <c r="F9" s="8">
        <v>-5.4583798536168534E-4</v>
      </c>
      <c r="G9" s="12">
        <v>-1.176819720914264E-2</v>
      </c>
      <c r="L9" s="14" t="s">
        <v>14</v>
      </c>
      <c r="M9" s="14">
        <v>-6.3396626740450365E-2</v>
      </c>
      <c r="N9" s="14">
        <v>1.5611090439497127E-2</v>
      </c>
      <c r="O9" s="14">
        <v>1.2840391160327971E-2</v>
      </c>
      <c r="P9" s="14">
        <v>-1.8975383948197855E-2</v>
      </c>
      <c r="Q9" s="14">
        <v>1.1141434504659754E-3</v>
      </c>
      <c r="R9" s="14">
        <v>1</v>
      </c>
    </row>
    <row r="10" spans="1:18" ht="15.6" x14ac:dyDescent="0.3">
      <c r="A10" s="7">
        <v>43844</v>
      </c>
      <c r="B10" s="8">
        <v>6.1305686795846154E-3</v>
      </c>
      <c r="C10" s="8">
        <v>4.1861610440778558E-3</v>
      </c>
      <c r="D10" s="8">
        <v>1.8991222167391649E-3</v>
      </c>
      <c r="E10" s="8">
        <v>-9.2879256965944269E-3</v>
      </c>
      <c r="F10" s="8">
        <v>-1.4969093662338884E-2</v>
      </c>
      <c r="G10" s="12">
        <v>6.0021941973288492E-3</v>
      </c>
    </row>
    <row r="11" spans="1:18" ht="15.6" x14ac:dyDescent="0.3">
      <c r="A11" s="7">
        <v>43845</v>
      </c>
      <c r="B11" s="8">
        <v>7.034287398169271E-4</v>
      </c>
      <c r="C11" s="8">
        <v>-1.078960274644428E-2</v>
      </c>
      <c r="D11" s="8">
        <v>-1.9850746268657328E-3</v>
      </c>
      <c r="E11" s="8">
        <v>4.6874999999999998E-3</v>
      </c>
      <c r="F11" s="8">
        <v>-1.0030241935483917E-2</v>
      </c>
      <c r="G11" s="12">
        <v>5.6379305935192548E-3</v>
      </c>
    </row>
    <row r="12" spans="1:18" ht="15.6" x14ac:dyDescent="0.3">
      <c r="A12" s="7">
        <v>43846</v>
      </c>
      <c r="B12" s="8">
        <v>-2.5932575304209227E-3</v>
      </c>
      <c r="C12" s="8">
        <v>1.3386217154189368E-2</v>
      </c>
      <c r="D12" s="8">
        <v>2.4122511851885079E-2</v>
      </c>
      <c r="E12" s="8">
        <v>-2.3328149300155523E-3</v>
      </c>
      <c r="F12" s="8">
        <v>-3.7930858917570622E-3</v>
      </c>
      <c r="G12" s="12">
        <v>-3.2891714858438617E-3</v>
      </c>
    </row>
    <row r="13" spans="1:18" ht="16.2" thickBot="1" x14ac:dyDescent="0.35">
      <c r="A13" s="7">
        <v>43847</v>
      </c>
      <c r="B13" s="8">
        <v>-3.6190476190475756E-3</v>
      </c>
      <c r="C13" s="8">
        <v>-8.3170254403131944E-3</v>
      </c>
      <c r="D13" s="8">
        <v>-2.1612149532710217E-2</v>
      </c>
      <c r="E13" s="8">
        <v>1.1691348402182386E-3</v>
      </c>
      <c r="F13" s="8">
        <v>6.1840390463292257E-3</v>
      </c>
      <c r="G13" s="12">
        <v>6.000579790777661E-3</v>
      </c>
      <c r="L13" t="s">
        <v>19</v>
      </c>
    </row>
    <row r="14" spans="1:18" ht="15.6" x14ac:dyDescent="0.3">
      <c r="A14" s="7">
        <v>43850</v>
      </c>
      <c r="B14" s="8">
        <v>1.5771363028100397E-3</v>
      </c>
      <c r="C14" s="8">
        <v>6.1667488899851998E-3</v>
      </c>
      <c r="D14" s="8">
        <v>-1.4149253731343311E-2</v>
      </c>
      <c r="E14" s="8">
        <v>-5.8388478007006617E-4</v>
      </c>
      <c r="F14" s="8">
        <v>7.8730158730159312E-4</v>
      </c>
      <c r="G14" s="12">
        <v>-3.2454683156747702E-3</v>
      </c>
      <c r="L14" s="15"/>
      <c r="M14" s="15" t="s">
        <v>9</v>
      </c>
      <c r="N14" s="15" t="s">
        <v>10</v>
      </c>
      <c r="O14" s="15" t="s">
        <v>11</v>
      </c>
      <c r="P14" s="15" t="s">
        <v>12</v>
      </c>
      <c r="Q14" s="15" t="s">
        <v>13</v>
      </c>
      <c r="R14" s="15" t="s">
        <v>14</v>
      </c>
    </row>
    <row r="15" spans="1:18" ht="15.6" x14ac:dyDescent="0.3">
      <c r="A15" s="7">
        <v>43851</v>
      </c>
      <c r="B15" s="8">
        <v>1.3360690938589409E-3</v>
      </c>
      <c r="C15" s="8">
        <v>8.8256925717087389E-3</v>
      </c>
      <c r="D15" s="8">
        <v>-7.8725852358744899E-4</v>
      </c>
      <c r="E15" s="8">
        <v>-7.7896786757546252E-4</v>
      </c>
      <c r="F15" s="8">
        <v>-6.9786326955285994E-3</v>
      </c>
      <c r="G15" s="12">
        <v>8.7841764588241246E-5</v>
      </c>
      <c r="L15" t="s">
        <v>9</v>
      </c>
      <c r="M15">
        <f>VARP('Corel and Covari'!$B$2:$B$1283)</f>
        <v>2.6937794204580178E-4</v>
      </c>
      <c r="N15">
        <v>9.119636968858496E-5</v>
      </c>
      <c r="O15">
        <v>1.5938157110352257E-5</v>
      </c>
      <c r="P15">
        <v>1.3939344542325253E-5</v>
      </c>
      <c r="Q15">
        <v>5.2398134488450191E-5</v>
      </c>
      <c r="R15">
        <v>-1.5225829258253266E-5</v>
      </c>
    </row>
    <row r="16" spans="1:18" ht="15.6" x14ac:dyDescent="0.3">
      <c r="A16" s="7">
        <v>43852</v>
      </c>
      <c r="B16" s="8">
        <v>-1.1913271384322134E-3</v>
      </c>
      <c r="C16" s="8">
        <v>2.8918590522478856E-2</v>
      </c>
      <c r="D16" s="8">
        <v>1.9696969696969007E-4</v>
      </c>
      <c r="E16" s="8">
        <v>-4.5475216007272255E-4</v>
      </c>
      <c r="F16" s="8">
        <v>-1.1397613145587845E-2</v>
      </c>
      <c r="G16" s="12">
        <v>-7.0674349054433911E-4</v>
      </c>
      <c r="L16" t="s">
        <v>10</v>
      </c>
      <c r="M16">
        <v>9.119636968858496E-5</v>
      </c>
      <c r="N16">
        <f>VARP('Corel and Covari'!$C$2:$C$1283)</f>
        <v>7.9465613011016627E-4</v>
      </c>
      <c r="O16">
        <v>2.4521807454710836E-5</v>
      </c>
      <c r="P16">
        <v>4.7583980166076119E-5</v>
      </c>
      <c r="Q16">
        <v>1.7114767806269805E-4</v>
      </c>
      <c r="R16">
        <v>6.4395667378717046E-6</v>
      </c>
    </row>
    <row r="17" spans="1:18" ht="15.6" x14ac:dyDescent="0.3">
      <c r="A17" s="7">
        <v>43853</v>
      </c>
      <c r="B17" s="8">
        <v>-3.9312977099235603E-3</v>
      </c>
      <c r="C17" s="8">
        <v>-2.2909777987718608E-2</v>
      </c>
      <c r="D17" s="8">
        <v>-1.9693090754850629E-4</v>
      </c>
      <c r="E17" s="8">
        <v>-1.6898479136878059E-3</v>
      </c>
      <c r="F17" s="8">
        <v>-1.8353366938090637E-3</v>
      </c>
      <c r="G17" s="12">
        <v>5.9795065041117331E-3</v>
      </c>
      <c r="L17" t="s">
        <v>11</v>
      </c>
      <c r="M17">
        <v>1.5938157110352257E-5</v>
      </c>
      <c r="N17">
        <v>2.4521807454710836E-5</v>
      </c>
      <c r="O17">
        <f>VARP('Corel and Covari'!$D$2:$D$1283)</f>
        <v>3.7720595306580307E-4</v>
      </c>
      <c r="P17">
        <v>1.7761867487269584E-5</v>
      </c>
      <c r="Q17">
        <v>3.7836140941489865E-5</v>
      </c>
      <c r="R17">
        <v>3.6492306411156634E-6</v>
      </c>
    </row>
    <row r="18" spans="1:18" ht="15.6" x14ac:dyDescent="0.3">
      <c r="A18" s="7">
        <v>43854</v>
      </c>
      <c r="B18" s="8">
        <v>2.2416369697665613E-3</v>
      </c>
      <c r="C18" s="8">
        <v>6.2847474014987945E-3</v>
      </c>
      <c r="D18" s="8">
        <v>0</v>
      </c>
      <c r="E18" s="8">
        <v>1.0506944444455258E-4</v>
      </c>
      <c r="F18" s="8">
        <v>-3.3925519241725858E-3</v>
      </c>
      <c r="G18" s="12">
        <v>4.1544165290976504E-3</v>
      </c>
      <c r="L18" t="s">
        <v>12</v>
      </c>
      <c r="M18">
        <v>1.3939344542325253E-5</v>
      </c>
      <c r="N18">
        <v>4.7583980166076119E-5</v>
      </c>
      <c r="O18">
        <v>1.7761867487269584E-5</v>
      </c>
      <c r="P18">
        <f>VARP('Corel and Covari'!$E$2:$E$1283)</f>
        <v>2.8143316948936497E-4</v>
      </c>
      <c r="Q18">
        <v>4.0039405683491961E-5</v>
      </c>
      <c r="R18">
        <v>-4.6581342694046734E-6</v>
      </c>
    </row>
    <row r="19" spans="1:18" ht="15.6" x14ac:dyDescent="0.3">
      <c r="A19" s="7">
        <v>43857</v>
      </c>
      <c r="B19" s="8">
        <v>6.0216780409462804E-4</v>
      </c>
      <c r="C19" s="8">
        <v>-7.6867643526303212E-3</v>
      </c>
      <c r="D19" s="8">
        <v>6.0606060606060606E-3</v>
      </c>
      <c r="E19" s="8">
        <v>-5.2915736469279705E-4</v>
      </c>
      <c r="F19" s="8">
        <v>1.7020502559571788E-2</v>
      </c>
      <c r="G19" s="12">
        <v>3.6280779904290339E-3</v>
      </c>
      <c r="L19" t="s">
        <v>13</v>
      </c>
      <c r="M19">
        <v>5.2398134488450191E-5</v>
      </c>
      <c r="N19">
        <v>1.7114767806269805E-4</v>
      </c>
      <c r="O19">
        <v>3.7836140941489865E-5</v>
      </c>
      <c r="P19">
        <v>4.0039405683491961E-5</v>
      </c>
      <c r="Q19">
        <f>VARP('Corel and Covari'!$F$2:$F$1283)</f>
        <v>4.2978484915467876E-4</v>
      </c>
      <c r="R19">
        <v>3.3798735475824056E-7</v>
      </c>
    </row>
    <row r="20" spans="1:18" ht="16.2" thickBot="1" x14ac:dyDescent="0.35">
      <c r="A20" s="7">
        <v>43858</v>
      </c>
      <c r="B20" s="8">
        <v>2.4473420260782461E-2</v>
      </c>
      <c r="C20" s="8">
        <v>-4.8414427499395502E-3</v>
      </c>
      <c r="D20" s="8">
        <v>-2.0135542168674705E-2</v>
      </c>
      <c r="E20" s="8">
        <v>-9.5376101303337193E-4</v>
      </c>
      <c r="F20" s="8">
        <v>-4.6502120701108719E-3</v>
      </c>
      <c r="G20" s="12">
        <v>-6.4355021944140604E-3</v>
      </c>
      <c r="L20" s="14" t="s">
        <v>14</v>
      </c>
      <c r="M20" s="14">
        <v>-1.5225829258253266E-5</v>
      </c>
      <c r="N20" s="14">
        <v>6.4395667378717046E-6</v>
      </c>
      <c r="O20" s="14">
        <v>3.6492306411156634E-6</v>
      </c>
      <c r="P20" s="14">
        <v>-4.6581342694046734E-6</v>
      </c>
      <c r="Q20" s="14">
        <v>3.3798735475824056E-7</v>
      </c>
      <c r="R20" s="14">
        <f>VARP('Corel and Covari'!$G$2:$G$1283)</f>
        <v>2.1412510035564332E-4</v>
      </c>
    </row>
    <row r="21" spans="1:18" ht="15.6" x14ac:dyDescent="0.3">
      <c r="A21" s="7">
        <v>43859</v>
      </c>
      <c r="B21" s="8">
        <v>-2.247149104403929E-3</v>
      </c>
      <c r="C21" s="8">
        <v>3.648747263439518E-3</v>
      </c>
      <c r="D21" s="8">
        <v>-9.5292255198808006E-4</v>
      </c>
      <c r="E21" s="8">
        <v>4.7733577076485397E-4</v>
      </c>
      <c r="F21" s="8">
        <v>-4.8259574905020934E-3</v>
      </c>
      <c r="G21" s="12">
        <v>2.0090607691477694E-3</v>
      </c>
    </row>
    <row r="22" spans="1:18" ht="15.6" x14ac:dyDescent="0.3">
      <c r="A22" s="7">
        <v>43860</v>
      </c>
      <c r="B22" s="8">
        <v>-4.6072182868248848E-3</v>
      </c>
      <c r="C22" s="8">
        <v>-5.5744062045563958E-3</v>
      </c>
      <c r="D22" s="8">
        <v>-1.5384378701852135E-5</v>
      </c>
      <c r="E22" s="8">
        <v>-2.3855401501762872E-4</v>
      </c>
      <c r="F22" s="8">
        <v>1.831407346264908E-3</v>
      </c>
      <c r="G22" s="12">
        <v>9.0547238412372246E-3</v>
      </c>
    </row>
    <row r="23" spans="1:18" ht="16.2" thickBot="1" x14ac:dyDescent="0.35">
      <c r="A23" s="7">
        <v>43861</v>
      </c>
      <c r="B23" s="8">
        <v>8.299456404382486E-3</v>
      </c>
      <c r="C23" s="8">
        <v>-6.5805508164758254E-3</v>
      </c>
      <c r="D23" s="8">
        <v>5.5E-2</v>
      </c>
      <c r="E23" s="8">
        <v>1.1930546830734953E-4</v>
      </c>
      <c r="F23" s="8">
        <v>-1.0092947810190683E-2</v>
      </c>
      <c r="G23" s="12">
        <v>-7.0335882972785149E-4</v>
      </c>
      <c r="L23" t="s">
        <v>67</v>
      </c>
    </row>
    <row r="24" spans="1:18" ht="15.6" x14ac:dyDescent="0.3">
      <c r="A24" s="7">
        <v>43864</v>
      </c>
      <c r="B24" s="8">
        <v>-1.4413810441632464E-2</v>
      </c>
      <c r="C24" s="8">
        <v>-1.8645731108930277E-2</v>
      </c>
      <c r="D24" s="8">
        <v>-5.2161866569449482E-2</v>
      </c>
      <c r="E24" s="8">
        <v>-5.9645618105274242E-5</v>
      </c>
      <c r="F24" s="8">
        <v>-4.2370015865997396E-2</v>
      </c>
      <c r="G24" s="12">
        <v>-3.6010317482286433E-3</v>
      </c>
      <c r="L24" s="15"/>
      <c r="M24" s="15" t="s">
        <v>9</v>
      </c>
      <c r="N24" s="15" t="s">
        <v>10</v>
      </c>
      <c r="O24" s="15" t="s">
        <v>11</v>
      </c>
      <c r="P24" s="15" t="s">
        <v>12</v>
      </c>
      <c r="Q24" s="15" t="s">
        <v>13</v>
      </c>
      <c r="R24" s="15" t="s">
        <v>14</v>
      </c>
    </row>
    <row r="25" spans="1:18" ht="15.6" x14ac:dyDescent="0.3">
      <c r="A25" s="7">
        <v>43865</v>
      </c>
      <c r="B25" s="8">
        <v>-8.0775444264943024E-3</v>
      </c>
      <c r="C25" s="8">
        <v>5.0000000000000712E-3</v>
      </c>
      <c r="D25" s="8">
        <v>-4.5847564540447677E-3</v>
      </c>
      <c r="E25" s="8">
        <v>-1.7054542077250289E-3</v>
      </c>
      <c r="F25" s="8">
        <v>1.4938345374545367E-3</v>
      </c>
      <c r="G25" s="12">
        <v>-2.3160884169184451E-2</v>
      </c>
      <c r="L25" t="s">
        <v>9</v>
      </c>
      <c r="M25">
        <v>1</v>
      </c>
    </row>
    <row r="26" spans="1:18" ht="15.6" x14ac:dyDescent="0.3">
      <c r="A26" s="7">
        <v>43867</v>
      </c>
      <c r="B26" s="8">
        <v>-5.1431510372022121E-3</v>
      </c>
      <c r="C26" s="8">
        <v>3.2338308457710309E-3</v>
      </c>
      <c r="D26" s="8">
        <v>1.9938176197836131E-2</v>
      </c>
      <c r="E26" s="8">
        <v>-1.6259004053642626E-2</v>
      </c>
      <c r="F26" s="8">
        <v>-3.6069752935753555E-3</v>
      </c>
      <c r="G26" s="12">
        <v>1.420720496575183E-2</v>
      </c>
      <c r="L26" t="s">
        <v>10</v>
      </c>
      <c r="M26">
        <v>0.19710920944111271</v>
      </c>
      <c r="N26">
        <v>1</v>
      </c>
    </row>
    <row r="27" spans="1:18" ht="15.6" x14ac:dyDescent="0.3">
      <c r="A27" s="7">
        <v>43868</v>
      </c>
      <c r="B27" s="8">
        <v>-3.8007161046968306E-3</v>
      </c>
      <c r="C27" s="8">
        <v>-1.8596578229605754E-2</v>
      </c>
      <c r="D27" s="8">
        <v>-2.7538263373238392E-2</v>
      </c>
      <c r="E27" s="8">
        <v>1.2993783451418188E-2</v>
      </c>
      <c r="F27" s="8">
        <v>-2.8497550353837699E-2</v>
      </c>
      <c r="G27" s="12">
        <v>6.0662638094487263E-4</v>
      </c>
      <c r="L27" t="s">
        <v>11</v>
      </c>
      <c r="M27">
        <v>4.9999748418595488E-2</v>
      </c>
      <c r="N27">
        <v>4.4789229349349993E-2</v>
      </c>
      <c r="O27">
        <v>1</v>
      </c>
    </row>
    <row r="28" spans="1:18" ht="15.6" x14ac:dyDescent="0.3">
      <c r="A28" s="7">
        <v>43871</v>
      </c>
      <c r="B28" s="8">
        <v>-3.8988246826258628E-2</v>
      </c>
      <c r="C28" s="8">
        <v>-1.8443658413339992E-2</v>
      </c>
      <c r="D28" s="8">
        <v>-1.8259307883797989E-2</v>
      </c>
      <c r="E28" s="8">
        <v>-0.06</v>
      </c>
      <c r="F28" s="8">
        <v>-3.4432521782982714E-2</v>
      </c>
      <c r="G28" s="12">
        <v>8.1397575630279082E-3</v>
      </c>
      <c r="L28" t="s">
        <v>12</v>
      </c>
      <c r="M28">
        <v>5.0626009532041383E-2</v>
      </c>
      <c r="N28">
        <v>0.10061981302732891</v>
      </c>
      <c r="O28">
        <v>5.4514460157583031E-2</v>
      </c>
      <c r="P28">
        <v>1</v>
      </c>
    </row>
    <row r="29" spans="1:18" ht="15.6" x14ac:dyDescent="0.3">
      <c r="A29" s="7">
        <v>43872</v>
      </c>
      <c r="B29" s="8">
        <v>4.4700000000000269E-3</v>
      </c>
      <c r="C29" s="8">
        <v>2.4710424710424731E-2</v>
      </c>
      <c r="D29" s="8">
        <v>-1.5872763924367716E-5</v>
      </c>
      <c r="E29" s="8">
        <v>1.1909541014318212E-2</v>
      </c>
      <c r="F29" s="8">
        <v>1.2737929433611846E-2</v>
      </c>
      <c r="G29" s="12">
        <v>-6.74627874924258E-3</v>
      </c>
      <c r="L29" t="s">
        <v>13</v>
      </c>
      <c r="M29">
        <v>0.15399593573022879</v>
      </c>
      <c r="N29">
        <v>0.29285715679877122</v>
      </c>
      <c r="O29">
        <v>9.3970603215740411E-2</v>
      </c>
      <c r="P29">
        <v>0.11512626913636977</v>
      </c>
      <c r="Q29">
        <v>1</v>
      </c>
    </row>
    <row r="30" spans="1:18" ht="16.2" thickBot="1" x14ac:dyDescent="0.35">
      <c r="A30" s="7">
        <v>43873</v>
      </c>
      <c r="B30" s="8">
        <v>1.7531633597817769E-2</v>
      </c>
      <c r="C30" s="8">
        <v>7.2846018588294181E-3</v>
      </c>
      <c r="D30" s="8">
        <v>4.4285714285714248E-2</v>
      </c>
      <c r="E30" s="8">
        <v>-2.1422903993652473E-2</v>
      </c>
      <c r="F30" s="8">
        <v>3.151591553734636E-2</v>
      </c>
      <c r="G30" s="12">
        <v>1.1497501636399427E-3</v>
      </c>
      <c r="L30" s="14" t="s">
        <v>14</v>
      </c>
      <c r="M30" s="14">
        <v>-6.3396626740450365E-2</v>
      </c>
      <c r="N30" s="14">
        <v>1.5611090439497127E-2</v>
      </c>
      <c r="O30" s="14">
        <v>1.2840391160327971E-2</v>
      </c>
      <c r="P30" s="14">
        <v>-1.8975383948197855E-2</v>
      </c>
      <c r="Q30" s="14">
        <v>1.1141434504659754E-3</v>
      </c>
      <c r="R30" s="14">
        <v>1</v>
      </c>
    </row>
    <row r="31" spans="1:18" ht="15.6" x14ac:dyDescent="0.3">
      <c r="A31" s="7">
        <v>43874</v>
      </c>
      <c r="B31" s="8">
        <v>8.2478866624921231E-3</v>
      </c>
      <c r="C31" s="8">
        <v>-4.0149625935162081E-2</v>
      </c>
      <c r="D31" s="8">
        <v>-7.5999392004863964E-4</v>
      </c>
      <c r="E31" s="8">
        <v>3.3783783783783786E-3</v>
      </c>
      <c r="F31" s="8">
        <v>-2.8608727050522813E-3</v>
      </c>
      <c r="G31" s="12">
        <v>-1.8823788183561685E-3</v>
      </c>
    </row>
    <row r="32" spans="1:18" ht="18.600000000000001" customHeight="1" x14ac:dyDescent="0.3">
      <c r="A32" s="7">
        <v>43875</v>
      </c>
      <c r="B32" s="8">
        <v>-3.4060804844203269E-3</v>
      </c>
      <c r="C32" s="8">
        <v>1.0911925175370086E-2</v>
      </c>
      <c r="D32" s="8">
        <v>-2.6467903863705473E-2</v>
      </c>
      <c r="E32" s="8">
        <v>-1.6835016835016834E-3</v>
      </c>
      <c r="F32" s="8">
        <v>1.5905292479108577E-2</v>
      </c>
      <c r="G32" s="12">
        <v>1.0023365037394164E-2</v>
      </c>
      <c r="L32" s="29" t="s">
        <v>68</v>
      </c>
      <c r="M32" s="29" t="s">
        <v>69</v>
      </c>
      <c r="N32" s="30" t="s">
        <v>70</v>
      </c>
    </row>
    <row r="33" spans="1:14" ht="18.600000000000001" customHeight="1" x14ac:dyDescent="0.3">
      <c r="A33" s="7">
        <v>43878</v>
      </c>
      <c r="B33" s="8">
        <v>2.4148003894839515E-3</v>
      </c>
      <c r="C33" s="8">
        <v>1.4906193780519286E-2</v>
      </c>
      <c r="D33" s="8">
        <v>2.8242187500000073E-3</v>
      </c>
      <c r="E33" s="8">
        <v>8.4317032040472171E-4</v>
      </c>
      <c r="F33" s="8">
        <v>-1.2009541827753547E-2</v>
      </c>
      <c r="G33" s="12">
        <v>4.8098211460434106E-3</v>
      </c>
      <c r="L33" s="29" t="s">
        <v>71</v>
      </c>
      <c r="M33" s="29" t="s">
        <v>72</v>
      </c>
      <c r="N33" s="30" t="s">
        <v>73</v>
      </c>
    </row>
    <row r="34" spans="1:14" ht="18.600000000000001" customHeight="1" x14ac:dyDescent="0.3">
      <c r="A34" s="7">
        <v>43879</v>
      </c>
      <c r="B34" s="8">
        <v>6.4012899716360859E-3</v>
      </c>
      <c r="C34" s="8">
        <v>2.5322866548488251E-4</v>
      </c>
      <c r="D34" s="8">
        <v>-9.9835230968787787E-3</v>
      </c>
      <c r="E34" s="8">
        <v>-4.2122999157540015E-4</v>
      </c>
      <c r="F34" s="8">
        <v>-1.5541309355313249E-3</v>
      </c>
      <c r="G34" s="12">
        <v>7.7275199057916478E-3</v>
      </c>
      <c r="L34" s="29" t="s">
        <v>74</v>
      </c>
      <c r="M34" s="29" t="s">
        <v>75</v>
      </c>
      <c r="N34" s="30" t="s">
        <v>76</v>
      </c>
    </row>
    <row r="35" spans="1:14" ht="18.600000000000001" customHeight="1" x14ac:dyDescent="0.3">
      <c r="A35" s="7">
        <v>43880</v>
      </c>
      <c r="B35" s="8">
        <v>-1.5510535002461164E-2</v>
      </c>
      <c r="C35" s="8">
        <v>3.1139240506329036E-2</v>
      </c>
      <c r="D35" s="8">
        <v>-1.5265974189487368E-3</v>
      </c>
      <c r="E35" s="8">
        <v>2.1070375052675939E-4</v>
      </c>
      <c r="F35" s="8">
        <v>8.8389804597381848E-3</v>
      </c>
      <c r="G35" s="12">
        <v>4.0350657004813465E-3</v>
      </c>
      <c r="L35" s="29" t="s">
        <v>77</v>
      </c>
      <c r="M35" s="29" t="s">
        <v>78</v>
      </c>
      <c r="N35" s="30" t="s">
        <v>79</v>
      </c>
    </row>
    <row r="36" spans="1:14" ht="15.6" x14ac:dyDescent="0.3">
      <c r="A36" s="7">
        <v>43881</v>
      </c>
      <c r="B36" s="8">
        <v>0</v>
      </c>
      <c r="C36" s="8">
        <v>5.6469432850479746E-3</v>
      </c>
      <c r="D36" s="8">
        <v>-1.4863735951956798E-2</v>
      </c>
      <c r="E36" s="8">
        <v>1.7133628256442626E-2</v>
      </c>
      <c r="F36" s="8">
        <v>6.4995178399228637E-2</v>
      </c>
      <c r="G36" s="12">
        <v>4.0273217051372562E-3</v>
      </c>
    </row>
    <row r="37" spans="1:14" ht="15.6" x14ac:dyDescent="0.3">
      <c r="A37" s="7">
        <v>43882</v>
      </c>
      <c r="B37" s="8">
        <v>-8.1666666666667075E-3</v>
      </c>
      <c r="C37" s="8">
        <v>1.0742187499999944E-2</v>
      </c>
      <c r="D37" s="8">
        <v>0</v>
      </c>
      <c r="E37" s="8">
        <v>1.2737314463237833E-2</v>
      </c>
      <c r="F37" s="8">
        <v>-1.0451699694727635E-2</v>
      </c>
      <c r="G37" s="12">
        <v>1.7982444944430815E-2</v>
      </c>
    </row>
    <row r="38" spans="1:14" ht="15.6" x14ac:dyDescent="0.3">
      <c r="A38" s="7">
        <v>43885</v>
      </c>
      <c r="B38" s="8">
        <v>-2.2813763381339693E-2</v>
      </c>
      <c r="C38" s="8">
        <v>-2.1739130434782573E-2</v>
      </c>
      <c r="D38" s="8">
        <v>2.8255999999999948E-2</v>
      </c>
      <c r="E38" s="8">
        <v>2.0893690991513045E-2</v>
      </c>
      <c r="F38" s="8">
        <v>-4.7424836601307155E-2</v>
      </c>
      <c r="G38" s="12">
        <v>1.7234556956533868E-2</v>
      </c>
    </row>
    <row r="39" spans="1:14" ht="15.6" x14ac:dyDescent="0.3">
      <c r="A39" s="7">
        <v>43886</v>
      </c>
      <c r="B39" s="8">
        <v>-5.0475930365470106E-3</v>
      </c>
      <c r="C39" s="8">
        <v>-2.4691358024686447E-4</v>
      </c>
      <c r="D39" s="8">
        <v>-2.0228425606074754E-2</v>
      </c>
      <c r="E39" s="8">
        <v>0</v>
      </c>
      <c r="F39" s="8">
        <v>-1.7016137885607609E-2</v>
      </c>
      <c r="G39" s="12">
        <v>-1.4927388088316208E-2</v>
      </c>
    </row>
    <row r="40" spans="1:14" ht="15.6" x14ac:dyDescent="0.3">
      <c r="A40" s="7">
        <v>43887</v>
      </c>
      <c r="B40" s="8">
        <v>-8.1028873525823778E-3</v>
      </c>
      <c r="C40" s="8">
        <v>-2.4450481600395209E-2</v>
      </c>
      <c r="D40" s="8">
        <v>1.8803798875583699E-2</v>
      </c>
      <c r="E40" s="8">
        <v>-1.0489316239316232E-2</v>
      </c>
      <c r="F40" s="8">
        <v>-4.3500111681929972E-2</v>
      </c>
      <c r="G40" s="12">
        <v>-4.8370044727644177E-3</v>
      </c>
    </row>
    <row r="41" spans="1:14" ht="15.6" x14ac:dyDescent="0.3">
      <c r="A41" s="7">
        <v>43888</v>
      </c>
      <c r="B41" s="8">
        <v>-3.3414306653136973E-2</v>
      </c>
      <c r="C41" s="8">
        <v>1.2658227848101266E-2</v>
      </c>
      <c r="D41" s="8">
        <v>-1.4809041309431021E-2</v>
      </c>
      <c r="E41" s="8">
        <v>-2.1201016646836136E-2</v>
      </c>
      <c r="F41" s="8">
        <v>-1.0712826201179167E-2</v>
      </c>
      <c r="G41" s="12">
        <v>3.2522310086382112E-4</v>
      </c>
    </row>
    <row r="42" spans="1:14" ht="15.6" x14ac:dyDescent="0.3">
      <c r="A42" s="7">
        <v>43889</v>
      </c>
      <c r="B42" s="8">
        <v>4.4505477026181593E-2</v>
      </c>
      <c r="C42" s="8">
        <v>0</v>
      </c>
      <c r="D42" s="8">
        <v>1.9901107594936688E-2</v>
      </c>
      <c r="E42" s="8">
        <v>1.0830117831858497E-2</v>
      </c>
      <c r="F42" s="8">
        <v>2.0624944675577444E-2</v>
      </c>
      <c r="G42" s="12">
        <v>-4.6590573461593142E-2</v>
      </c>
    </row>
    <row r="43" spans="1:14" ht="15.6" x14ac:dyDescent="0.3">
      <c r="A43" s="7">
        <v>43892</v>
      </c>
      <c r="B43" s="8">
        <v>2.5086294416243691E-2</v>
      </c>
      <c r="C43" s="8">
        <v>2.5000000000000001E-2</v>
      </c>
      <c r="D43" s="8">
        <v>1.1841089706047837E-2</v>
      </c>
      <c r="E43" s="8">
        <v>-5.3570415249834585E-3</v>
      </c>
      <c r="F43" s="8">
        <v>2.8592078635443895E-2</v>
      </c>
      <c r="G43" s="12">
        <v>1.8360671600173514E-2</v>
      </c>
    </row>
    <row r="44" spans="1:14" ht="15.6" x14ac:dyDescent="0.3">
      <c r="A44" s="7">
        <v>43893</v>
      </c>
      <c r="B44" s="8">
        <v>-6.2889344465242719E-3</v>
      </c>
      <c r="C44" s="8">
        <v>-1.2195121951219513E-2</v>
      </c>
      <c r="D44" s="8">
        <v>5.9796691249748752E-4</v>
      </c>
      <c r="E44" s="8">
        <v>1.9946130088703846E-3</v>
      </c>
      <c r="F44" s="8">
        <v>5.9023581326057373E-4</v>
      </c>
      <c r="G44" s="12">
        <v>3.2281220823991826E-2</v>
      </c>
    </row>
    <row r="45" spans="1:14" ht="15.6" x14ac:dyDescent="0.3">
      <c r="A45" s="7">
        <v>43894</v>
      </c>
      <c r="B45" s="8">
        <v>-3.3487482060277603E-3</v>
      </c>
      <c r="C45" s="8">
        <v>1.8950617283950574E-2</v>
      </c>
      <c r="D45" s="8">
        <v>-3.9993870671161712E-3</v>
      </c>
      <c r="E45" s="8">
        <v>2.0902840662101493E-3</v>
      </c>
      <c r="F45" s="8">
        <v>3.1264044943820214E-2</v>
      </c>
      <c r="G45" s="12">
        <v>-1.9072884913517074E-3</v>
      </c>
    </row>
    <row r="46" spans="1:14" ht="15.6" x14ac:dyDescent="0.3">
      <c r="A46" s="7">
        <v>43895</v>
      </c>
      <c r="B46" s="8">
        <v>1.5700000000000501E-3</v>
      </c>
      <c r="C46" s="8">
        <v>3.6954019506876697E-3</v>
      </c>
      <c r="D46" s="8">
        <v>1.5384852074633311E-5</v>
      </c>
      <c r="E46" s="8">
        <v>-3.4769040475009024E-3</v>
      </c>
      <c r="F46" s="8">
        <v>3.7044098820581636E-3</v>
      </c>
      <c r="G46" s="12">
        <v>1.5416518922981449E-2</v>
      </c>
    </row>
    <row r="47" spans="1:14" ht="15.6" x14ac:dyDescent="0.3">
      <c r="A47" s="7">
        <v>43896</v>
      </c>
      <c r="B47" s="8">
        <v>-1.5605499365995382E-2</v>
      </c>
      <c r="C47" s="8">
        <v>1.7624336069531552E-2</v>
      </c>
      <c r="D47" s="8">
        <v>3.0769230769230769E-3</v>
      </c>
      <c r="E47" s="8">
        <v>1.3157894736842105E-2</v>
      </c>
      <c r="F47" s="8">
        <v>-4.1955005563244691E-2</v>
      </c>
      <c r="G47" s="12">
        <v>2.6404370796918597E-3</v>
      </c>
    </row>
    <row r="48" spans="1:14" ht="15.6" x14ac:dyDescent="0.3">
      <c r="A48" s="7">
        <v>43899</v>
      </c>
      <c r="B48" s="8">
        <v>9.392052254701088E-3</v>
      </c>
      <c r="C48" s="8">
        <v>6.1209964412811346E-2</v>
      </c>
      <c r="D48" s="8">
        <v>-3.9877300613496931E-2</v>
      </c>
      <c r="E48" s="8">
        <v>-6.4480519480519485E-2</v>
      </c>
      <c r="F48" s="8">
        <v>-3.7362263830269381E-2</v>
      </c>
      <c r="G48" s="12">
        <v>1.8885354304913143E-3</v>
      </c>
    </row>
    <row r="49" spans="1:7" ht="15.6" x14ac:dyDescent="0.3">
      <c r="A49" s="7">
        <v>43900</v>
      </c>
      <c r="B49" s="8">
        <v>1.1897106109324675E-2</v>
      </c>
      <c r="C49" s="8">
        <v>6.0362173038230075E-3</v>
      </c>
      <c r="D49" s="8">
        <v>2.2364217252396165E-2</v>
      </c>
      <c r="E49" s="8">
        <v>3.4462414104254879E-2</v>
      </c>
      <c r="F49" s="8">
        <v>2.5129472693032076E-2</v>
      </c>
      <c r="G49" s="12">
        <v>2.4066509762484126E-3</v>
      </c>
    </row>
    <row r="50" spans="1:7" ht="15.6" x14ac:dyDescent="0.3">
      <c r="A50" s="7">
        <v>43901</v>
      </c>
      <c r="B50" s="8">
        <v>-8.241976485541064E-4</v>
      </c>
      <c r="C50" s="8">
        <v>-1.1999999999999981E-2</v>
      </c>
      <c r="D50" s="8">
        <v>1.5218750000000014E-2</v>
      </c>
      <c r="E50" s="8">
        <v>-1.665716106954742E-2</v>
      </c>
      <c r="F50" s="8">
        <v>-1.3404902692462299E-2</v>
      </c>
      <c r="G50" s="12">
        <v>-1.0668405420007528E-2</v>
      </c>
    </row>
    <row r="51" spans="1:7" ht="15.6" x14ac:dyDescent="0.3">
      <c r="A51" s="7">
        <v>43902</v>
      </c>
      <c r="B51" s="8">
        <v>6.9876069607735902E-2</v>
      </c>
      <c r="C51" s="8">
        <v>-3.1713900134952851E-2</v>
      </c>
      <c r="D51" s="8">
        <v>-4.1308831224797657E-2</v>
      </c>
      <c r="E51" s="8">
        <v>0</v>
      </c>
      <c r="F51" s="8">
        <v>-6.8255215152308576E-2</v>
      </c>
      <c r="G51" s="12">
        <v>-1.6709715075144245E-2</v>
      </c>
    </row>
    <row r="52" spans="1:7" ht="15.6" x14ac:dyDescent="0.3">
      <c r="A52" s="7">
        <v>43903</v>
      </c>
      <c r="B52" s="8">
        <v>-2.1727417976442495E-2</v>
      </c>
      <c r="C52" s="8">
        <v>-5.0174216027874488E-2</v>
      </c>
      <c r="D52" s="8">
        <v>3.54792101460909E-2</v>
      </c>
      <c r="E52" s="8">
        <v>-5.6464406953139661E-3</v>
      </c>
      <c r="F52" s="8">
        <v>-2.7697111631537874E-2</v>
      </c>
      <c r="G52" s="12">
        <v>-4.2770826859699108E-2</v>
      </c>
    </row>
    <row r="53" spans="1:7" ht="15.6" x14ac:dyDescent="0.3">
      <c r="A53" s="7">
        <v>43906</v>
      </c>
      <c r="B53" s="8">
        <v>-7.4995489635657636E-2</v>
      </c>
      <c r="C53" s="8">
        <v>-7.4834922964049949E-2</v>
      </c>
      <c r="D53" s="8">
        <v>-3.0441860465116266E-2</v>
      </c>
      <c r="E53" s="8">
        <v>-1.1357008063132612E-2</v>
      </c>
      <c r="F53" s="8">
        <v>-7.492452951377733E-2</v>
      </c>
      <c r="G53" s="12">
        <v>-3.8340256533285259E-2</v>
      </c>
    </row>
    <row r="54" spans="1:7" ht="15.6" x14ac:dyDescent="0.3">
      <c r="A54" s="7">
        <v>43907</v>
      </c>
      <c r="B54" s="8">
        <v>-4.4233434276035551E-2</v>
      </c>
      <c r="C54" s="8">
        <v>-6.3706053396774959E-2</v>
      </c>
      <c r="D54" s="8">
        <v>-1.0002158739296243E-2</v>
      </c>
      <c r="E54" s="8">
        <v>-1.9469702228083571E-2</v>
      </c>
      <c r="F54" s="8">
        <v>-2.8293699010588556E-2</v>
      </c>
      <c r="G54" s="12">
        <v>4.2880432642112956E-2</v>
      </c>
    </row>
    <row r="55" spans="1:7" ht="15.6" x14ac:dyDescent="0.3">
      <c r="A55" s="7">
        <v>43908</v>
      </c>
      <c r="B55" s="8">
        <v>-6.9329581337400331E-2</v>
      </c>
      <c r="C55" s="8">
        <v>-7.4816487859966072E-2</v>
      </c>
      <c r="D55" s="8">
        <v>-7.5269338243607242E-3</v>
      </c>
      <c r="E55" s="8">
        <v>-1.052395615804807E-2</v>
      </c>
      <c r="F55" s="8">
        <v>-7.4991068238656505E-2</v>
      </c>
      <c r="G55" s="12">
        <v>-3.2947128298955596E-2</v>
      </c>
    </row>
    <row r="56" spans="1:7" ht="15.6" x14ac:dyDescent="0.3">
      <c r="A56" s="7">
        <v>43909</v>
      </c>
      <c r="B56" s="8">
        <v>-5.0039814889614675E-2</v>
      </c>
      <c r="C56" s="8">
        <v>-6.1641745498932039E-2</v>
      </c>
      <c r="D56" s="8">
        <v>3.9059321344291271E-3</v>
      </c>
      <c r="E56" s="8">
        <v>-4.1339263357458876E-2</v>
      </c>
      <c r="F56" s="8">
        <v>-6.9406357421497922E-2</v>
      </c>
      <c r="G56" s="12">
        <v>4.25900839828684E-3</v>
      </c>
    </row>
    <row r="57" spans="1:7" ht="15.6" x14ac:dyDescent="0.3">
      <c r="A57" s="7">
        <v>43910</v>
      </c>
      <c r="B57" s="8">
        <v>1.6218186235801523E-2</v>
      </c>
      <c r="C57" s="8">
        <v>-6.0162601626016304E-2</v>
      </c>
      <c r="D57" s="8">
        <v>-5.3238226473210713E-2</v>
      </c>
      <c r="E57" s="8">
        <v>2.1560945273631931E-2</v>
      </c>
      <c r="F57" s="8">
        <v>3.5319996679671249E-2</v>
      </c>
      <c r="G57" s="12">
        <v>2.0665715402176572E-3</v>
      </c>
    </row>
    <row r="58" spans="1:7" ht="15.6" x14ac:dyDescent="0.3">
      <c r="A58" s="7">
        <v>43914</v>
      </c>
      <c r="B58" s="8">
        <v>-7.4991034070531995E-2</v>
      </c>
      <c r="C58" s="8">
        <v>-7.4740484429065751E-2</v>
      </c>
      <c r="D58" s="8">
        <v>-2.7122823239328148E-2</v>
      </c>
      <c r="E58" s="8">
        <v>-1.0552941248090043E-2</v>
      </c>
      <c r="F58" s="8">
        <v>-7.496492283022646E-2</v>
      </c>
      <c r="G58" s="12">
        <v>0.11731702446965944</v>
      </c>
    </row>
    <row r="59" spans="1:7" ht="15.6" x14ac:dyDescent="0.3">
      <c r="A59" s="7">
        <v>43915</v>
      </c>
      <c r="B59" s="8">
        <v>-3.9029685823952769E-2</v>
      </c>
      <c r="C59" s="8">
        <v>-7.4794315632011971E-2</v>
      </c>
      <c r="D59" s="8">
        <v>6.0703662636182855E-2</v>
      </c>
      <c r="E59" s="8">
        <v>5.3327467875852836E-3</v>
      </c>
      <c r="F59" s="8">
        <v>-2.8645720476706452E-2</v>
      </c>
      <c r="G59" s="12">
        <v>-1.3689826361624035E-2</v>
      </c>
    </row>
    <row r="60" spans="1:7" ht="15.6" x14ac:dyDescent="0.3">
      <c r="A60" s="7">
        <v>43916</v>
      </c>
      <c r="B60" s="8">
        <v>-3.3984695455707051E-2</v>
      </c>
      <c r="C60" s="8">
        <v>-6.1438965238480178E-2</v>
      </c>
      <c r="D60" s="8">
        <v>3.5459463047157608E-2</v>
      </c>
      <c r="E60" s="8">
        <v>-2.6522297242506389E-3</v>
      </c>
      <c r="F60" s="8">
        <v>-2.5028999732310098E-2</v>
      </c>
      <c r="G60" s="12">
        <v>2.1761004159484093E-2</v>
      </c>
    </row>
    <row r="61" spans="1:7" ht="15.6" x14ac:dyDescent="0.3">
      <c r="A61" s="7">
        <v>43917</v>
      </c>
      <c r="B61" s="8">
        <v>5.1371293331477861E-3</v>
      </c>
      <c r="C61" s="8">
        <v>3.5745047372954433E-2</v>
      </c>
      <c r="D61" s="8">
        <v>1.7419034341297702E-2</v>
      </c>
      <c r="E61" s="8">
        <v>-3.5457103373512464E-3</v>
      </c>
      <c r="F61" s="8">
        <v>2.530545005262436E-2</v>
      </c>
      <c r="G61" s="12">
        <v>7.1875679206150891E-3</v>
      </c>
    </row>
    <row r="62" spans="1:7" ht="15.6" x14ac:dyDescent="0.3">
      <c r="A62" s="7">
        <v>43920</v>
      </c>
      <c r="B62" s="8">
        <v>-2.9931162481474829E-2</v>
      </c>
      <c r="C62" s="8">
        <v>1.2058212058212022E-2</v>
      </c>
      <c r="D62" s="8">
        <v>-2.2444479445581981E-2</v>
      </c>
      <c r="E62" s="8">
        <v>-7.6979486249200407E-3</v>
      </c>
      <c r="F62" s="8">
        <v>-1.7763099169865168E-2</v>
      </c>
      <c r="G62" s="12">
        <v>-1.255676191635197E-2</v>
      </c>
    </row>
    <row r="63" spans="1:7" ht="15.6" x14ac:dyDescent="0.3">
      <c r="A63" s="7">
        <v>43921</v>
      </c>
      <c r="B63" s="8">
        <v>4.1620263285644901E-2</v>
      </c>
      <c r="C63" s="8">
        <v>6.3270336894001605E-2</v>
      </c>
      <c r="D63" s="8">
        <v>4.8658664303552436E-3</v>
      </c>
      <c r="E63" s="8">
        <v>-2.1036447445535729E-3</v>
      </c>
      <c r="F63" s="8">
        <v>3.7395492548164252E-2</v>
      </c>
      <c r="G63" s="12">
        <v>1.0274762650064728E-3</v>
      </c>
    </row>
    <row r="64" spans="1:7" ht="15.6" x14ac:dyDescent="0.3">
      <c r="A64" s="7">
        <v>43922</v>
      </c>
      <c r="B64" s="8">
        <v>7.4993488958644661E-2</v>
      </c>
      <c r="C64" s="8">
        <v>6.2596599690881036E-2</v>
      </c>
      <c r="D64" s="8">
        <v>-3.7952763480686838E-2</v>
      </c>
      <c r="E64" s="8">
        <v>-1.4925373134328358E-2</v>
      </c>
      <c r="F64" s="8">
        <v>-2.461565415443916E-2</v>
      </c>
      <c r="G64" s="12">
        <v>-5.0854305407640032E-3</v>
      </c>
    </row>
    <row r="65" spans="1:7" ht="15.6" x14ac:dyDescent="0.3">
      <c r="A65" s="7">
        <v>43923</v>
      </c>
      <c r="B65" s="8">
        <v>6.8218912577782597E-3</v>
      </c>
      <c r="C65" s="8">
        <v>7.4909090909090856E-2</v>
      </c>
      <c r="D65" s="8">
        <v>-3.3333333333333335E-3</v>
      </c>
      <c r="E65" s="8">
        <v>-1.5151515151515152E-3</v>
      </c>
      <c r="F65" s="8">
        <v>7.2252907629440047E-2</v>
      </c>
      <c r="G65" s="12">
        <v>3.1962592060105051E-2</v>
      </c>
    </row>
    <row r="66" spans="1:7" ht="15.6" x14ac:dyDescent="0.3">
      <c r="A66" s="7">
        <v>43924</v>
      </c>
      <c r="B66" s="8">
        <v>-1.224686229562187E-2</v>
      </c>
      <c r="C66" s="8">
        <v>7.4763193504736161E-2</v>
      </c>
      <c r="D66" s="8">
        <v>-1.617056856187284E-2</v>
      </c>
      <c r="E66" s="8">
        <v>7.5872534142640367E-4</v>
      </c>
      <c r="F66" s="8">
        <v>2.4960214423318569E-2</v>
      </c>
      <c r="G66" s="12">
        <v>5.2236627838366523E-3</v>
      </c>
    </row>
    <row r="67" spans="1:7" ht="15.6" x14ac:dyDescent="0.3">
      <c r="A67" s="7">
        <v>43927</v>
      </c>
      <c r="B67" s="8">
        <v>-3.8939891270899585E-2</v>
      </c>
      <c r="C67" s="8">
        <v>-7.1451054453887303E-2</v>
      </c>
      <c r="D67" s="8">
        <v>-1.4158720446008261E-2</v>
      </c>
      <c r="E67" s="8">
        <v>-5.0543340914829869E-4</v>
      </c>
      <c r="F67" s="8">
        <v>-5.7326142028274907E-2</v>
      </c>
      <c r="G67" s="12">
        <v>2.6504284827251173E-2</v>
      </c>
    </row>
    <row r="68" spans="1:7" ht="15.6" x14ac:dyDescent="0.3">
      <c r="A68" s="7">
        <v>43928</v>
      </c>
      <c r="B68" s="8">
        <v>-4.469348275631925E-3</v>
      </c>
      <c r="C68" s="8">
        <v>1.7288135593220393E-2</v>
      </c>
      <c r="D68" s="8">
        <v>-2.5862068965517241E-2</v>
      </c>
      <c r="E68" s="8">
        <v>8.4281500210719079E-5</v>
      </c>
      <c r="F68" s="8">
        <v>2.6613497464349122E-2</v>
      </c>
      <c r="G68" s="12">
        <v>-4.5845728101028549E-3</v>
      </c>
    </row>
    <row r="69" spans="1:7" ht="15.6" x14ac:dyDescent="0.3">
      <c r="A69" s="7">
        <v>43929</v>
      </c>
      <c r="B69" s="8">
        <v>3.7925489145000362E-3</v>
      </c>
      <c r="C69" s="8">
        <v>-3.3322225924696975E-4</v>
      </c>
      <c r="D69" s="8">
        <v>0</v>
      </c>
      <c r="E69" s="8">
        <v>-3.370975897522946E-4</v>
      </c>
      <c r="F69" s="8">
        <v>2.5881359510238528E-2</v>
      </c>
      <c r="G69" s="12">
        <v>3.3644742288400325E-3</v>
      </c>
    </row>
    <row r="70" spans="1:7" ht="15.6" x14ac:dyDescent="0.3">
      <c r="A70" s="7">
        <v>43930</v>
      </c>
      <c r="B70" s="8">
        <v>1.0680480087580848E-3</v>
      </c>
      <c r="C70" s="8">
        <v>3.6666666666666715E-2</v>
      </c>
      <c r="D70" s="8">
        <v>-4.4247787610619468E-3</v>
      </c>
      <c r="E70" s="8">
        <v>-2.1460686786938708E-2</v>
      </c>
      <c r="F70" s="8">
        <v>7.4985595522265205E-2</v>
      </c>
      <c r="G70" s="12">
        <v>4.2512264753161867E-2</v>
      </c>
    </row>
    <row r="71" spans="1:7" ht="15.6" x14ac:dyDescent="0.3">
      <c r="A71" s="7">
        <v>43931</v>
      </c>
      <c r="B71" s="8">
        <v>-1.6003627488898088E-3</v>
      </c>
      <c r="C71" s="8">
        <v>1.9292604501607649E-2</v>
      </c>
      <c r="D71" s="8">
        <v>2.2222222222222223E-2</v>
      </c>
      <c r="E71" s="8">
        <v>-3.0325394933706291E-2</v>
      </c>
      <c r="F71" s="8">
        <v>4.8889739663093568E-2</v>
      </c>
      <c r="G71" s="12">
        <v>-8.3853048341127438E-3</v>
      </c>
    </row>
    <row r="72" spans="1:7" ht="15.6" x14ac:dyDescent="0.3">
      <c r="A72" s="7">
        <v>43934</v>
      </c>
      <c r="B72" s="8">
        <v>-1.4359563469270534E-2</v>
      </c>
      <c r="C72" s="8">
        <v>-3.7854889589905343E-2</v>
      </c>
      <c r="D72" s="8">
        <v>8.6086956521739914E-3</v>
      </c>
      <c r="E72" s="8">
        <v>-1.4316048841596461E-2</v>
      </c>
      <c r="F72" s="8">
        <v>-6.7051136985801479E-2</v>
      </c>
      <c r="G72" s="12">
        <v>7.3829306870277266E-3</v>
      </c>
    </row>
    <row r="73" spans="1:7" ht="15.6" x14ac:dyDescent="0.3">
      <c r="A73" s="7">
        <v>43935</v>
      </c>
      <c r="B73" s="8">
        <v>-4.5671382880685266E-3</v>
      </c>
      <c r="C73" s="8">
        <v>3.3442622950819657E-2</v>
      </c>
      <c r="D73" s="8">
        <v>-1.0259505129752643E-2</v>
      </c>
      <c r="E73" s="8">
        <v>-5.7353776263486658E-2</v>
      </c>
      <c r="F73" s="8">
        <v>3.6150234741783964E-2</v>
      </c>
      <c r="G73" s="12">
        <v>9.2462455480119814E-3</v>
      </c>
    </row>
    <row r="74" spans="1:7" ht="15.6" x14ac:dyDescent="0.3">
      <c r="A74" s="7">
        <v>43936</v>
      </c>
      <c r="B74" s="8">
        <v>2.4369988155368391E-3</v>
      </c>
      <c r="C74" s="8">
        <v>2.1890862944162478E-2</v>
      </c>
      <c r="D74" s="8">
        <v>-2.4390243902439025E-2</v>
      </c>
      <c r="E74" s="8">
        <v>-4.3025817555937963E-2</v>
      </c>
      <c r="F74" s="8">
        <v>3.4398127171122242E-2</v>
      </c>
      <c r="G74" s="12">
        <v>-1.9156293444462163E-2</v>
      </c>
    </row>
    <row r="75" spans="1:7" ht="15.6" x14ac:dyDescent="0.3">
      <c r="A75" s="7">
        <v>43937</v>
      </c>
      <c r="B75" s="8">
        <v>-1.7655846801574828E-3</v>
      </c>
      <c r="C75" s="8">
        <v>-3.7565973300217347E-2</v>
      </c>
      <c r="D75" s="8">
        <v>3.5714285714285713E-3</v>
      </c>
      <c r="E75" s="8">
        <v>7.1906216164689266E-3</v>
      </c>
      <c r="F75" s="8">
        <v>5.4389487132688576E-2</v>
      </c>
      <c r="G75" s="12">
        <v>-2.4368706488015991E-3</v>
      </c>
    </row>
    <row r="76" spans="1:7" ht="15.6" x14ac:dyDescent="0.3">
      <c r="A76" s="7">
        <v>43938</v>
      </c>
      <c r="B76" s="8">
        <v>7.4993197278911572E-2</v>
      </c>
      <c r="C76" s="8">
        <v>7.483870967741936E-2</v>
      </c>
      <c r="D76" s="8">
        <v>1.4234875444839857E-2</v>
      </c>
      <c r="E76" s="8">
        <v>3.5714285714285713E-3</v>
      </c>
      <c r="F76" s="8">
        <v>7.4987017483122614E-2</v>
      </c>
      <c r="G76" s="12">
        <v>-1.6658871502535848E-2</v>
      </c>
    </row>
    <row r="77" spans="1:7" ht="15.6" x14ac:dyDescent="0.3">
      <c r="A77" s="7">
        <v>43941</v>
      </c>
      <c r="B77" s="8">
        <v>3.7196881486356484E-2</v>
      </c>
      <c r="C77" s="8">
        <v>7.4429771908763417E-2</v>
      </c>
      <c r="D77" s="8">
        <v>-6.1403508771929825E-3</v>
      </c>
      <c r="E77" s="8">
        <v>1.4213523131672618E-2</v>
      </c>
      <c r="F77" s="8">
        <v>5.8162378023252082E-2</v>
      </c>
      <c r="G77" s="12">
        <v>-2.4157833266452135E-2</v>
      </c>
    </row>
    <row r="78" spans="1:7" ht="15.6" x14ac:dyDescent="0.3">
      <c r="A78" s="7">
        <v>43942</v>
      </c>
      <c r="B78" s="8">
        <v>7.0896023233396289E-3</v>
      </c>
      <c r="C78" s="8">
        <v>-2.234636871508372E-2</v>
      </c>
      <c r="D78" s="8">
        <v>6.1782877316857903E-3</v>
      </c>
      <c r="E78" s="8">
        <v>-1.5200320006737041E-2</v>
      </c>
      <c r="F78" s="8">
        <v>-4.8969778129470051E-2</v>
      </c>
      <c r="G78" s="12">
        <v>-3.3184241877430715E-3</v>
      </c>
    </row>
    <row r="79" spans="1:7" ht="15.6" x14ac:dyDescent="0.3">
      <c r="A79" s="7">
        <v>43943</v>
      </c>
      <c r="B79" s="8">
        <v>2.1785489264769912E-2</v>
      </c>
      <c r="C79" s="8">
        <v>2.4285714285714327E-2</v>
      </c>
      <c r="D79" s="8">
        <v>-2.456140350877193E-2</v>
      </c>
      <c r="E79" s="8">
        <v>2.8610927022540279E-3</v>
      </c>
      <c r="F79" s="8">
        <v>-7.7124935995904536E-3</v>
      </c>
      <c r="G79" s="12">
        <v>1.9348496792048513E-2</v>
      </c>
    </row>
    <row r="80" spans="1:7" ht="15.6" x14ac:dyDescent="0.3">
      <c r="A80" s="7">
        <v>43944</v>
      </c>
      <c r="B80" s="8">
        <v>3.6594331791770442E-2</v>
      </c>
      <c r="C80" s="8">
        <v>3.5425383542538241E-2</v>
      </c>
      <c r="D80" s="8">
        <v>7.3920863309352765E-3</v>
      </c>
      <c r="E80" s="8">
        <v>9.0064484038867732E-3</v>
      </c>
      <c r="F80" s="8">
        <v>-3.1992775824813802E-2</v>
      </c>
      <c r="G80" s="12">
        <v>-5.4199660772045197E-3</v>
      </c>
    </row>
    <row r="81" spans="1:7" ht="15.6" x14ac:dyDescent="0.3">
      <c r="A81" s="7">
        <v>43945</v>
      </c>
      <c r="B81" s="8">
        <v>2.8690399926786906E-2</v>
      </c>
      <c r="C81" s="8">
        <v>1.1045258620689755E-2</v>
      </c>
      <c r="D81" s="8">
        <v>1.3729446001678136E-2</v>
      </c>
      <c r="E81" s="8">
        <v>-3.6399647887324265E-3</v>
      </c>
      <c r="F81" s="8">
        <v>1.1927369648509215E-2</v>
      </c>
      <c r="G81" s="12">
        <v>-8.4505621025478626E-3</v>
      </c>
    </row>
    <row r="82" spans="1:7" ht="15.6" x14ac:dyDescent="0.3">
      <c r="A82" s="7">
        <v>43948</v>
      </c>
      <c r="B82" s="8">
        <v>-1.0230861616476185E-2</v>
      </c>
      <c r="C82" s="8">
        <v>-6.7412736477484705E-2</v>
      </c>
      <c r="D82" s="8">
        <v>1.0514265586474159E-2</v>
      </c>
      <c r="E82" s="8">
        <v>-1.9671073847146052E-2</v>
      </c>
      <c r="F82" s="8">
        <v>-3.7072399828795281E-2</v>
      </c>
      <c r="G82" s="12">
        <v>-1.9374147891678575E-4</v>
      </c>
    </row>
    <row r="83" spans="1:7" ht="15.6" x14ac:dyDescent="0.3">
      <c r="A83" s="7">
        <v>43949</v>
      </c>
      <c r="B83" s="8">
        <v>1.0145611433194111E-2</v>
      </c>
      <c r="C83" s="8">
        <v>4.1428571428571509E-2</v>
      </c>
      <c r="D83" s="8">
        <v>2.652630845112158E-2</v>
      </c>
      <c r="E83" s="8">
        <v>4.1816870944484497E-2</v>
      </c>
      <c r="F83" s="8">
        <v>2.7524190515266365E-2</v>
      </c>
      <c r="G83" s="12">
        <v>-1.4400127567023204E-3</v>
      </c>
    </row>
    <row r="84" spans="1:7" ht="15.6" x14ac:dyDescent="0.3">
      <c r="A84" s="7">
        <v>43950</v>
      </c>
      <c r="B84" s="8">
        <v>5.8616125551959044E-3</v>
      </c>
      <c r="C84" s="8">
        <v>4.389574759945114E-2</v>
      </c>
      <c r="D84" s="8">
        <v>-3.9729027657515945E-3</v>
      </c>
      <c r="E84" s="8">
        <v>-1.3897923875432514E-2</v>
      </c>
      <c r="F84" s="8">
        <v>3.1944629309197468E-2</v>
      </c>
      <c r="G84" s="12">
        <v>-2.909904192720201E-3</v>
      </c>
    </row>
    <row r="85" spans="1:7" ht="15.6" x14ac:dyDescent="0.3">
      <c r="A85" s="7">
        <v>43951</v>
      </c>
      <c r="B85" s="8">
        <v>7.3655925868589253E-2</v>
      </c>
      <c r="C85" s="8">
        <v>5.019710906701718E-2</v>
      </c>
      <c r="D85" s="8">
        <v>1.4216312963436516E-2</v>
      </c>
      <c r="E85" s="8">
        <v>5.7898088836709358E-5</v>
      </c>
      <c r="F85" s="8">
        <v>9.0287630594608898E-3</v>
      </c>
      <c r="G85" s="12">
        <v>-9.1181576252325619E-3</v>
      </c>
    </row>
    <row r="86" spans="1:7" ht="15.6" x14ac:dyDescent="0.3">
      <c r="A86" s="7">
        <v>43955</v>
      </c>
      <c r="B86" s="8">
        <v>3.1773005819043111E-2</v>
      </c>
      <c r="C86" s="8">
        <v>-4.8798798798798872E-2</v>
      </c>
      <c r="D86" s="8">
        <v>5.7143817543157331E-4</v>
      </c>
      <c r="E86" s="8">
        <v>0</v>
      </c>
      <c r="F86" s="8">
        <v>-2.4223443691678514E-2</v>
      </c>
      <c r="G86" s="12">
        <v>5.2974099197674752E-3</v>
      </c>
    </row>
    <row r="87" spans="1:7" ht="15.6" x14ac:dyDescent="0.3">
      <c r="A87" s="7">
        <v>43956</v>
      </c>
      <c r="B87" s="8">
        <v>3.7332800958275198E-3</v>
      </c>
      <c r="C87" s="8">
        <v>-5.3406998158379404E-2</v>
      </c>
      <c r="D87" s="8">
        <v>-1.4949691767590853E-3</v>
      </c>
      <c r="E87" s="8">
        <v>2.2654385964912298E-2</v>
      </c>
      <c r="F87" s="8">
        <v>-2.6200301303459778E-4</v>
      </c>
      <c r="G87" s="12">
        <v>-1.2403215465426123E-2</v>
      </c>
    </row>
    <row r="88" spans="1:7" ht="15.6" x14ac:dyDescent="0.3">
      <c r="A88" s="7">
        <v>43957</v>
      </c>
      <c r="B88" s="8">
        <v>-1.9591463293353955E-3</v>
      </c>
      <c r="C88" s="8">
        <v>-5.5030572540300082E-2</v>
      </c>
      <c r="D88" s="8">
        <v>9.4206311822882943E-4</v>
      </c>
      <c r="E88" s="8">
        <v>1.4750057041102113E-2</v>
      </c>
      <c r="F88" s="8">
        <v>1.6313961868571113E-2</v>
      </c>
      <c r="G88" s="12">
        <v>-4.0340920214678409E-3</v>
      </c>
    </row>
    <row r="89" spans="1:7" ht="15.6" x14ac:dyDescent="0.3">
      <c r="A89" s="7">
        <v>43958</v>
      </c>
      <c r="B89" s="8">
        <v>-1.3521727433064011E-2</v>
      </c>
      <c r="C89" s="8">
        <v>-1.1764705882352691E-3</v>
      </c>
      <c r="D89" s="8">
        <v>0</v>
      </c>
      <c r="E89" s="8">
        <v>-1.3120635119211592E-2</v>
      </c>
      <c r="F89" s="8">
        <v>2.1628416709644081E-2</v>
      </c>
      <c r="G89" s="12">
        <v>2.2325198163132387E-2</v>
      </c>
    </row>
    <row r="90" spans="1:7" ht="15.6" x14ac:dyDescent="0.3">
      <c r="A90" s="7">
        <v>43959</v>
      </c>
      <c r="B90" s="8">
        <v>-3.049494949494955E-2</v>
      </c>
      <c r="C90" s="8">
        <v>-1.177856301531188E-3</v>
      </c>
      <c r="D90" s="8">
        <v>2.1008403361344539E-4</v>
      </c>
      <c r="E90" s="8">
        <v>4.4967880085653104E-2</v>
      </c>
      <c r="F90" s="8">
        <v>1.4260924436031042E-2</v>
      </c>
      <c r="G90" s="12">
        <v>-1.9225385695192108E-3</v>
      </c>
    </row>
    <row r="91" spans="1:7" ht="15.6" x14ac:dyDescent="0.3">
      <c r="A91" s="7">
        <v>43962</v>
      </c>
      <c r="B91" s="8">
        <v>-3.9695356372614846E-3</v>
      </c>
      <c r="C91" s="8">
        <v>-2.7122641509434012E-2</v>
      </c>
      <c r="D91" s="8">
        <v>-2.1003990758244065E-4</v>
      </c>
      <c r="E91" s="8">
        <v>-1.5038797814207652E-2</v>
      </c>
      <c r="F91" s="8">
        <v>-2.7996391576197905E-3</v>
      </c>
      <c r="G91" s="12">
        <v>-1.3804028102979544E-2</v>
      </c>
    </row>
    <row r="92" spans="1:7" ht="15.6" x14ac:dyDescent="0.3">
      <c r="A92" s="7">
        <v>43963</v>
      </c>
      <c r="B92" s="8">
        <v>-5.7531380753138078E-3</v>
      </c>
      <c r="C92" s="8">
        <v>2.0606060606060597E-2</v>
      </c>
      <c r="D92" s="8">
        <v>8.4033613445378156E-4</v>
      </c>
      <c r="E92" s="8">
        <v>2.122077427809145E-2</v>
      </c>
      <c r="F92" s="8">
        <v>1.0356552391053415E-2</v>
      </c>
      <c r="G92" s="12">
        <v>7.5780990023039743E-3</v>
      </c>
    </row>
    <row r="93" spans="1:7" ht="15.6" x14ac:dyDescent="0.3">
      <c r="A93" s="7">
        <v>43964</v>
      </c>
      <c r="B93" s="8">
        <v>-1.8716465018411323E-2</v>
      </c>
      <c r="C93" s="8">
        <v>6.2351543942992915E-2</v>
      </c>
      <c r="D93" s="8">
        <v>1.6792611251049538E-3</v>
      </c>
      <c r="E93" s="8">
        <v>-7.9001308720621048E-3</v>
      </c>
      <c r="F93" s="8">
        <v>-2.957794312883999E-2</v>
      </c>
      <c r="G93" s="12">
        <v>6.5191547386064183E-3</v>
      </c>
    </row>
    <row r="94" spans="1:7" ht="15.6" x14ac:dyDescent="0.3">
      <c r="A94" s="7">
        <v>43965</v>
      </c>
      <c r="B94" s="8">
        <v>-3.4973357206420003E-2</v>
      </c>
      <c r="C94" s="8">
        <v>-2.1799888205701539E-2</v>
      </c>
      <c r="D94" s="8">
        <v>5.0293378038558257E-3</v>
      </c>
      <c r="E94" s="8">
        <v>4.2746443819827874E-2</v>
      </c>
      <c r="F94" s="8">
        <v>-1.2980815118831675E-2</v>
      </c>
      <c r="G94" s="12">
        <v>1.7929947002785499E-2</v>
      </c>
    </row>
    <row r="95" spans="1:7" ht="15.6" x14ac:dyDescent="0.3">
      <c r="A95" s="7">
        <v>43966</v>
      </c>
      <c r="B95" s="8">
        <v>3.6885200368851293E-3</v>
      </c>
      <c r="C95" s="8">
        <v>2.5714285714285672E-2</v>
      </c>
      <c r="D95" s="8">
        <v>-5.8381984987489572E-3</v>
      </c>
      <c r="E95" s="8">
        <v>5.3958251280031511E-2</v>
      </c>
      <c r="F95" s="8">
        <v>-7.7361957257521545E-4</v>
      </c>
      <c r="G95" s="12">
        <v>8.4880637577601122E-3</v>
      </c>
    </row>
    <row r="96" spans="1:7" ht="15.6" x14ac:dyDescent="0.3">
      <c r="A96" s="7">
        <v>43969</v>
      </c>
      <c r="B96" s="8">
        <v>1.4146400858967786E-2</v>
      </c>
      <c r="C96" s="8">
        <v>-1.1142061281337007E-2</v>
      </c>
      <c r="D96" s="8">
        <v>-2.6845637583892617E-2</v>
      </c>
      <c r="E96" s="8">
        <v>3.6434977578475337E-2</v>
      </c>
      <c r="F96" s="8">
        <v>6.4518210264843587E-4</v>
      </c>
      <c r="G96" s="12">
        <v>-1.540059741050606E-2</v>
      </c>
    </row>
    <row r="97" spans="1:7" ht="15.6" x14ac:dyDescent="0.3">
      <c r="A97" s="7">
        <v>43970</v>
      </c>
      <c r="B97" s="8">
        <v>5.9387245003765556E-2</v>
      </c>
      <c r="C97" s="8">
        <v>-1.6901408450704265E-2</v>
      </c>
      <c r="D97" s="8">
        <v>2.8086206896551662E-2</v>
      </c>
      <c r="E97" s="8">
        <v>1.6765819361817199E-2</v>
      </c>
      <c r="F97" s="8">
        <v>3.0497437054708337E-2</v>
      </c>
      <c r="G97" s="12">
        <v>9.051523321323288E-3</v>
      </c>
    </row>
    <row r="98" spans="1:7" ht="15.6" x14ac:dyDescent="0.3">
      <c r="A98" s="7">
        <v>43971</v>
      </c>
      <c r="B98" s="8">
        <v>2.419122192458275E-2</v>
      </c>
      <c r="C98" s="8">
        <v>-2.5787965616045804E-2</v>
      </c>
      <c r="D98" s="8">
        <v>-1.0716262221402316E-2</v>
      </c>
      <c r="E98" s="8">
        <v>1.5514184397163121E-3</v>
      </c>
      <c r="F98" s="8">
        <v>-2.8030658532770154E-2</v>
      </c>
      <c r="G98" s="12">
        <v>3.6693180789061221E-3</v>
      </c>
    </row>
    <row r="99" spans="1:7" ht="15.6" x14ac:dyDescent="0.3">
      <c r="A99" s="7">
        <v>43972</v>
      </c>
      <c r="B99" s="8">
        <v>-1.3097537421535585E-2</v>
      </c>
      <c r="C99" s="8">
        <v>-8.5294117647058566E-3</v>
      </c>
      <c r="D99" s="8">
        <v>-8.3234446516358175E-3</v>
      </c>
      <c r="E99" s="8">
        <v>9.7809249834034072E-3</v>
      </c>
      <c r="F99" s="8">
        <v>-3.6048794618430092E-3</v>
      </c>
      <c r="G99" s="12">
        <v>-1.750114080518354E-2</v>
      </c>
    </row>
    <row r="100" spans="1:7" ht="15.6" x14ac:dyDescent="0.3">
      <c r="A100" s="7">
        <v>43979</v>
      </c>
      <c r="B100" s="8">
        <v>-7.6244062544593653E-3</v>
      </c>
      <c r="C100" s="8">
        <v>5.636309700385575E-3</v>
      </c>
      <c r="D100" s="8">
        <v>8.5642489615206947E-3</v>
      </c>
      <c r="E100" s="8">
        <v>0</v>
      </c>
      <c r="F100" s="8">
        <v>-1.8961785702748989E-2</v>
      </c>
      <c r="G100" s="12">
        <v>-2.6288403636044282E-3</v>
      </c>
    </row>
    <row r="101" spans="1:7" ht="15.6" x14ac:dyDescent="0.3">
      <c r="A101" s="7">
        <v>43980</v>
      </c>
      <c r="B101" s="8">
        <v>5.3411121838984135E-4</v>
      </c>
      <c r="C101" s="8">
        <v>1.1799410029498273E-3</v>
      </c>
      <c r="D101" s="8">
        <v>-8.4745762711864406E-3</v>
      </c>
      <c r="E101" s="8">
        <v>-3.5998597475455828E-2</v>
      </c>
      <c r="F101" s="8">
        <v>1.1689166941060295E-2</v>
      </c>
      <c r="G101" s="12">
        <v>1.5988783257061583E-2</v>
      </c>
    </row>
    <row r="102" spans="1:7" ht="15.6" x14ac:dyDescent="0.3">
      <c r="A102" s="7">
        <v>43983</v>
      </c>
      <c r="B102" s="8">
        <v>-1.9423057180987652E-2</v>
      </c>
      <c r="C102" s="8">
        <v>-2.5633470830877945E-2</v>
      </c>
      <c r="D102" s="8">
        <v>-1.7094017094017096E-2</v>
      </c>
      <c r="E102" s="8">
        <v>-1.7458786352466709E-2</v>
      </c>
      <c r="F102" s="8">
        <v>2.5386493083807086E-3</v>
      </c>
      <c r="G102" s="12">
        <v>1.609286945056787E-2</v>
      </c>
    </row>
    <row r="103" spans="1:7" ht="15.6" x14ac:dyDescent="0.3">
      <c r="A103" s="7">
        <v>43984</v>
      </c>
      <c r="B103" s="8">
        <v>5.2660231579389084E-3</v>
      </c>
      <c r="C103" s="8">
        <v>0</v>
      </c>
      <c r="D103" s="8">
        <v>0</v>
      </c>
      <c r="E103" s="8">
        <v>0</v>
      </c>
      <c r="F103" s="8">
        <v>2.8763432133233822E-2</v>
      </c>
      <c r="G103" s="12">
        <v>-6.9463393275774766E-3</v>
      </c>
    </row>
    <row r="104" spans="1:7" ht="15.6" x14ac:dyDescent="0.3">
      <c r="A104" s="7">
        <v>43985</v>
      </c>
      <c r="B104" s="8">
        <v>-7.5608460649232885E-3</v>
      </c>
      <c r="C104" s="8">
        <v>4.2939219836710063E-2</v>
      </c>
      <c r="D104" s="8">
        <v>-8.6956521739130436E-3</v>
      </c>
      <c r="E104" s="8">
        <v>6.9106648127664535E-3</v>
      </c>
      <c r="F104" s="8">
        <v>4.7303480703083121E-2</v>
      </c>
      <c r="G104" s="12">
        <v>-4.4213392211439216E-3</v>
      </c>
    </row>
    <row r="105" spans="1:7" ht="15.6" x14ac:dyDescent="0.3">
      <c r="A105" s="7">
        <v>43986</v>
      </c>
      <c r="B105" s="8">
        <v>-7.1462301274988812E-3</v>
      </c>
      <c r="C105" s="8">
        <v>-1.4207016526529486E-2</v>
      </c>
      <c r="D105" s="8">
        <v>0</v>
      </c>
      <c r="E105" s="8">
        <v>-2.9411764705882353E-2</v>
      </c>
      <c r="F105" s="8">
        <v>2.0248282511751318E-2</v>
      </c>
      <c r="G105" s="12">
        <v>7.520560474694989E-3</v>
      </c>
    </row>
    <row r="106" spans="1:7" ht="15.6" x14ac:dyDescent="0.3">
      <c r="A106" s="7">
        <v>43987</v>
      </c>
      <c r="B106" s="8">
        <v>5.9187858033701054E-4</v>
      </c>
      <c r="C106" s="8">
        <v>1.1764705882352899E-2</v>
      </c>
      <c r="D106" s="8">
        <v>2.6140350877192943E-2</v>
      </c>
      <c r="E106" s="8">
        <v>1.0227272727272727E-2</v>
      </c>
      <c r="F106" s="8">
        <v>-1.7720023626698839E-4</v>
      </c>
      <c r="G106" s="12">
        <v>-3.1372288660513122E-2</v>
      </c>
    </row>
    <row r="107" spans="1:7" ht="15.6" x14ac:dyDescent="0.3">
      <c r="A107" s="7">
        <v>43990</v>
      </c>
      <c r="B107" s="8">
        <v>7.3729798246539606E-3</v>
      </c>
      <c r="C107" s="8">
        <v>2.9069767441860881E-3</v>
      </c>
      <c r="D107" s="8">
        <v>-1.6925970251324973E-2</v>
      </c>
      <c r="E107" s="8">
        <v>-1.3123359580052493E-2</v>
      </c>
      <c r="F107" s="8">
        <v>-2.953860695943684E-5</v>
      </c>
      <c r="G107" s="12">
        <v>1.2874211526354479E-2</v>
      </c>
    </row>
    <row r="108" spans="1:7" ht="15.6" x14ac:dyDescent="0.3">
      <c r="A108" s="7">
        <v>43991</v>
      </c>
      <c r="B108" s="8">
        <v>2.8206526298129924E-3</v>
      </c>
      <c r="C108" s="8">
        <v>0</v>
      </c>
      <c r="D108" s="8">
        <v>1.7391304347826088E-3</v>
      </c>
      <c r="E108" s="8">
        <v>1.6717325227963525E-2</v>
      </c>
      <c r="F108" s="8">
        <v>-5.4943431896728708E-3</v>
      </c>
      <c r="G108" s="12">
        <v>9.3471181378204978E-3</v>
      </c>
    </row>
    <row r="109" spans="1:7" ht="15.6" x14ac:dyDescent="0.3">
      <c r="A109" s="7">
        <v>43992</v>
      </c>
      <c r="B109" s="8">
        <v>-3.2205108901367054E-3</v>
      </c>
      <c r="C109" s="8">
        <v>-1.1594202898550683E-2</v>
      </c>
      <c r="D109" s="8">
        <v>6.9444444444444441E-3</v>
      </c>
      <c r="E109" s="8">
        <v>-5.9790732436472349E-3</v>
      </c>
      <c r="F109" s="8">
        <v>-2.456411322660183E-2</v>
      </c>
      <c r="G109" s="12">
        <v>1.9412052191155982E-3</v>
      </c>
    </row>
    <row r="110" spans="1:7" ht="15.6" x14ac:dyDescent="0.3">
      <c r="A110" s="7">
        <v>43993</v>
      </c>
      <c r="B110" s="8">
        <v>-6.7135918765536863E-4</v>
      </c>
      <c r="C110" s="8">
        <v>-2.2580645161290415E-2</v>
      </c>
      <c r="D110" s="8">
        <v>-3.4482758620689655E-3</v>
      </c>
      <c r="E110" s="8">
        <v>-2.6315789473684209E-2</v>
      </c>
      <c r="F110" s="8">
        <v>2.5152253349573838E-2</v>
      </c>
      <c r="G110" s="12">
        <v>1.4006062320441551E-2</v>
      </c>
    </row>
    <row r="111" spans="1:7" ht="15.6" x14ac:dyDescent="0.3">
      <c r="A111" s="7">
        <v>43994</v>
      </c>
      <c r="B111" s="8">
        <v>3.9573820395738014E-3</v>
      </c>
      <c r="C111" s="8">
        <v>-6.6006600660065669E-3</v>
      </c>
      <c r="D111" s="8">
        <v>3.4602076124567475E-3</v>
      </c>
      <c r="E111" s="8">
        <v>9.2664092664092659E-3</v>
      </c>
      <c r="F111" s="8">
        <v>-8.0199607913029325E-3</v>
      </c>
      <c r="G111" s="12">
        <v>-6.4569206497877606E-4</v>
      </c>
    </row>
    <row r="112" spans="1:7" ht="15.6" x14ac:dyDescent="0.3">
      <c r="A112" s="7">
        <v>43997</v>
      </c>
      <c r="B112" s="8">
        <v>-2.3504318186570654E-2</v>
      </c>
      <c r="C112" s="8">
        <v>-7.1881606765327663E-2</v>
      </c>
      <c r="D112" s="8">
        <v>-8.6206896551724137E-3</v>
      </c>
      <c r="E112" s="8">
        <v>-8.760520275439939E-3</v>
      </c>
      <c r="F112" s="8">
        <v>-1.5091627739848975E-2</v>
      </c>
      <c r="G112" s="12">
        <v>-5.8103907424255623E-3</v>
      </c>
    </row>
    <row r="113" spans="1:7" ht="15.6" x14ac:dyDescent="0.3">
      <c r="A113" s="7">
        <v>43998</v>
      </c>
      <c r="B113" s="8">
        <v>-4.4542475962054111E-3</v>
      </c>
      <c r="C113" s="8">
        <v>4.8486820696387843E-2</v>
      </c>
      <c r="D113" s="8">
        <v>-5.7971014492754283E-3</v>
      </c>
      <c r="E113" s="8">
        <v>-1.1848249778086527E-2</v>
      </c>
      <c r="F113" s="8">
        <v>1.6174145688921296E-2</v>
      </c>
      <c r="G113" s="12">
        <v>5.7124425922667147E-3</v>
      </c>
    </row>
    <row r="114" spans="1:7" ht="15.6" x14ac:dyDescent="0.3">
      <c r="A114" s="7">
        <v>43999</v>
      </c>
      <c r="B114" s="8">
        <v>3.2265697261725165E-4</v>
      </c>
      <c r="C114" s="8">
        <v>9.3109869646186029E-4</v>
      </c>
      <c r="D114" s="8">
        <v>-8.7463556851311956E-3</v>
      </c>
      <c r="E114" s="8">
        <v>1.546633338540853E-2</v>
      </c>
      <c r="F114" s="8">
        <v>2.9320248922930173E-3</v>
      </c>
      <c r="G114" s="12">
        <v>1.2918274353181077E-3</v>
      </c>
    </row>
    <row r="115" spans="1:7" ht="15.6" x14ac:dyDescent="0.3">
      <c r="A115" s="7">
        <v>44000</v>
      </c>
      <c r="B115" s="8">
        <v>2.0643385515224056E-3</v>
      </c>
      <c r="C115" s="8">
        <v>1.6744186046511601E-2</v>
      </c>
      <c r="D115" s="8">
        <v>-1.1764705882352875E-2</v>
      </c>
      <c r="E115" s="8">
        <v>0</v>
      </c>
      <c r="F115" s="8">
        <v>9.5161386552114948E-3</v>
      </c>
      <c r="G115" s="12">
        <v>2.9176741022611044E-3</v>
      </c>
    </row>
    <row r="116" spans="1:7" ht="15.6" x14ac:dyDescent="0.3">
      <c r="A116" s="7">
        <v>44001</v>
      </c>
      <c r="B116" s="8">
        <v>8.4763948497850177E-4</v>
      </c>
      <c r="C116" s="8">
        <v>-8.8441598048185164E-3</v>
      </c>
      <c r="D116" s="8">
        <v>0</v>
      </c>
      <c r="E116" s="8">
        <v>-3.9130769230767051E-3</v>
      </c>
      <c r="F116" s="8">
        <v>-9.8696847019888057E-3</v>
      </c>
      <c r="G116" s="12">
        <v>1.4377238464242091E-2</v>
      </c>
    </row>
    <row r="117" spans="1:7" ht="15.6" x14ac:dyDescent="0.3">
      <c r="A117" s="7">
        <v>44004</v>
      </c>
      <c r="B117" s="8">
        <v>7.7294996730239785E-3</v>
      </c>
      <c r="C117" s="8">
        <v>4.2153846153846077E-2</v>
      </c>
      <c r="D117" s="8">
        <v>3.3749999999999961E-2</v>
      </c>
      <c r="E117" s="8">
        <v>-4.0628212088381528E-3</v>
      </c>
      <c r="F117" s="8">
        <v>-4.7751216163777172E-4</v>
      </c>
      <c r="G117" s="12">
        <v>1.2261880726302641E-2</v>
      </c>
    </row>
    <row r="118" spans="1:7" ht="15.6" x14ac:dyDescent="0.3">
      <c r="A118" s="7">
        <v>44005</v>
      </c>
      <c r="B118" s="8">
        <v>7.8829787234042208E-3</v>
      </c>
      <c r="C118" s="8">
        <v>-7.0859167404781487E-3</v>
      </c>
      <c r="D118" s="8">
        <v>-2.7560891345655428E-2</v>
      </c>
      <c r="E118" s="8">
        <v>2.6984023597060008E-4</v>
      </c>
      <c r="F118" s="8">
        <v>1.2242094891164687E-2</v>
      </c>
      <c r="G118" s="12">
        <v>6.1022274108544633E-3</v>
      </c>
    </row>
    <row r="119" spans="1:7" ht="15.6" x14ac:dyDescent="0.3">
      <c r="A119" s="7">
        <v>44006</v>
      </c>
      <c r="B119" s="8">
        <v>-8.0007599666458325E-3</v>
      </c>
      <c r="C119" s="8">
        <v>1.1002081474873547E-2</v>
      </c>
      <c r="D119" s="8">
        <v>-8.9973265594330779E-3</v>
      </c>
      <c r="E119" s="8">
        <v>6.2015503875968991E-2</v>
      </c>
      <c r="F119" s="8">
        <v>8.6723105513111642E-3</v>
      </c>
      <c r="G119" s="12">
        <v>-3.5550628320104262E-3</v>
      </c>
    </row>
    <row r="120" spans="1:7" ht="15.6" x14ac:dyDescent="0.3">
      <c r="A120" s="7">
        <v>44007</v>
      </c>
      <c r="B120" s="8">
        <v>4.6710575316812469E-3</v>
      </c>
      <c r="C120" s="8">
        <v>-4.0294117647058751E-2</v>
      </c>
      <c r="D120" s="8">
        <v>-5.1624005162400439E-3</v>
      </c>
      <c r="E120" s="8">
        <v>-5.1094890510948905E-2</v>
      </c>
      <c r="F120" s="8">
        <v>-9.6505337037573941E-4</v>
      </c>
      <c r="G120" s="12">
        <v>7.1533051510611475E-3</v>
      </c>
    </row>
    <row r="121" spans="1:7" ht="15.6" x14ac:dyDescent="0.3">
      <c r="A121" s="7">
        <v>44008</v>
      </c>
      <c r="B121" s="8">
        <v>1.3418482980661242E-2</v>
      </c>
      <c r="C121" s="8">
        <v>7.0487281642659166E-3</v>
      </c>
      <c r="D121" s="8">
        <v>0</v>
      </c>
      <c r="E121" s="8">
        <v>0.03</v>
      </c>
      <c r="F121" s="8">
        <v>2.4588724313564046E-3</v>
      </c>
      <c r="G121" s="12">
        <v>5.9020626287699203E-3</v>
      </c>
    </row>
    <row r="122" spans="1:7" ht="15.6" x14ac:dyDescent="0.3">
      <c r="A122" s="7">
        <v>44011</v>
      </c>
      <c r="B122" s="8">
        <v>2.4715484538452671E-2</v>
      </c>
      <c r="C122" s="8">
        <v>3.3475349969567907E-2</v>
      </c>
      <c r="D122" s="8">
        <v>2.7027027027027029E-2</v>
      </c>
      <c r="E122" s="8">
        <v>-5.7412247946228533E-3</v>
      </c>
      <c r="F122" s="8">
        <v>5.8400981136496374E-4</v>
      </c>
      <c r="G122" s="12">
        <v>-1.9863103395979134E-3</v>
      </c>
    </row>
    <row r="123" spans="1:7" ht="15.6" x14ac:dyDescent="0.3">
      <c r="A123" s="7">
        <v>44012</v>
      </c>
      <c r="B123" s="8">
        <v>1.4736777693923803E-2</v>
      </c>
      <c r="C123" s="8">
        <v>4.5641931684334426E-2</v>
      </c>
      <c r="D123" s="8">
        <v>1.7543859649122806E-2</v>
      </c>
      <c r="E123" s="8">
        <v>1.1783484343458054E-2</v>
      </c>
      <c r="F123" s="8">
        <v>1.3278468452693499E-2</v>
      </c>
      <c r="G123" s="12">
        <v>1.3578867515997524E-2</v>
      </c>
    </row>
    <row r="124" spans="1:7" ht="15.6" x14ac:dyDescent="0.3">
      <c r="A124" s="7">
        <v>44013</v>
      </c>
      <c r="B124" s="8">
        <v>1.0271460014673542E-2</v>
      </c>
      <c r="C124" s="8">
        <v>1.7459870459025757E-2</v>
      </c>
      <c r="D124" s="8">
        <v>-8.7701149425287953E-3</v>
      </c>
      <c r="E124" s="8">
        <v>-5.7535263548626576E-3</v>
      </c>
      <c r="F124" s="8">
        <v>-1.111719132513452E-2</v>
      </c>
      <c r="G124" s="12">
        <v>-1.0748095033084857E-2</v>
      </c>
    </row>
    <row r="125" spans="1:7" ht="15.6" x14ac:dyDescent="0.3">
      <c r="A125" s="7">
        <v>44014</v>
      </c>
      <c r="B125" s="8">
        <v>-1.3141532615075493E-2</v>
      </c>
      <c r="C125" s="8">
        <v>1.0240797121505602E-2</v>
      </c>
      <c r="D125" s="8">
        <v>-3.0149471804438244E-4</v>
      </c>
      <c r="E125" s="8">
        <v>2.8934104909464253E-2</v>
      </c>
      <c r="F125" s="8">
        <v>5.4172127566621715E-3</v>
      </c>
      <c r="G125" s="12">
        <v>6.0907112144841851E-3</v>
      </c>
    </row>
    <row r="126" spans="1:7" ht="15.6" x14ac:dyDescent="0.3">
      <c r="A126" s="7">
        <v>44015</v>
      </c>
      <c r="B126" s="8">
        <v>1.9758064516129398E-3</v>
      </c>
      <c r="C126" s="8">
        <v>-8.2191780821917037E-3</v>
      </c>
      <c r="D126" s="8">
        <v>2.4764821194510375E-3</v>
      </c>
      <c r="E126" s="8">
        <v>-1.3742743105950653E-2</v>
      </c>
      <c r="F126" s="8">
        <v>-3.4471770806175886E-3</v>
      </c>
      <c r="G126" s="12">
        <v>-2.5168674170563889E-3</v>
      </c>
    </row>
    <row r="127" spans="1:7" ht="15.6" x14ac:dyDescent="0.3">
      <c r="A127" s="7">
        <v>44018</v>
      </c>
      <c r="B127" s="8">
        <v>4.6531047527063461E-2</v>
      </c>
      <c r="C127" s="8">
        <v>3.5359116022099277E-2</v>
      </c>
      <c r="D127" s="8">
        <v>6.6589913739738766E-3</v>
      </c>
      <c r="E127" s="8">
        <v>7.3120257530466777E-3</v>
      </c>
      <c r="F127" s="8">
        <v>4.5636881576652322E-3</v>
      </c>
      <c r="G127" s="12">
        <v>-2.437205998777042E-3</v>
      </c>
    </row>
    <row r="128" spans="1:7" ht="15.6" x14ac:dyDescent="0.3">
      <c r="A128" s="7">
        <v>44019</v>
      </c>
      <c r="B128" s="8">
        <v>7.4994472270022386E-2</v>
      </c>
      <c r="C128" s="8">
        <v>-4.0021344717182123E-3</v>
      </c>
      <c r="D128" s="8">
        <v>-8.6206896551724137E-3</v>
      </c>
      <c r="E128" s="8">
        <v>-1.3878743608473338E-2</v>
      </c>
      <c r="F128" s="8">
        <v>-3.0672183801614696E-3</v>
      </c>
      <c r="G128" s="12">
        <v>5.8094683443071045E-3</v>
      </c>
    </row>
    <row r="129" spans="1:7" ht="15.6" x14ac:dyDescent="0.3">
      <c r="A129" s="7">
        <v>44020</v>
      </c>
      <c r="B129" s="8">
        <v>4.1619717050312068E-2</v>
      </c>
      <c r="C129" s="8">
        <v>3.4824537905170793E-3</v>
      </c>
      <c r="D129" s="8">
        <v>1.7391304347826087E-2</v>
      </c>
      <c r="E129" s="8">
        <v>-7.4074074074074077E-3</v>
      </c>
      <c r="F129" s="8">
        <v>7.4971700577598596E-2</v>
      </c>
      <c r="G129" s="12">
        <v>9.233340395671627E-3</v>
      </c>
    </row>
    <row r="130" spans="1:7" ht="15.6" x14ac:dyDescent="0.3">
      <c r="A130" s="7">
        <v>44021</v>
      </c>
      <c r="B130" s="8">
        <v>-2.4571585562690932E-2</v>
      </c>
      <c r="C130" s="8">
        <v>1.0678056593699718E-3</v>
      </c>
      <c r="D130" s="8">
        <v>-6.5299145299146152E-3</v>
      </c>
      <c r="E130" s="8">
        <v>1.5050746268656738E-2</v>
      </c>
      <c r="F130" s="8">
        <v>1.2312344745652884E-2</v>
      </c>
      <c r="G130" s="12">
        <v>-7.78787147501416E-3</v>
      </c>
    </row>
    <row r="131" spans="1:7" ht="15.6" x14ac:dyDescent="0.3">
      <c r="A131" s="7">
        <v>44022</v>
      </c>
      <c r="B131" s="8">
        <v>1.9715880085200846E-3</v>
      </c>
      <c r="C131" s="8">
        <v>1.3066666666666719E-2</v>
      </c>
      <c r="D131" s="8">
        <v>7.5019787329226985E-3</v>
      </c>
      <c r="E131" s="8">
        <v>-3.7686521076808321E-3</v>
      </c>
      <c r="F131" s="8">
        <v>-7.7349834631388935E-3</v>
      </c>
      <c r="G131" s="12">
        <v>-2.0546691442521739E-3</v>
      </c>
    </row>
    <row r="132" spans="1:7" ht="15.6" x14ac:dyDescent="0.3">
      <c r="A132" s="7">
        <v>44025</v>
      </c>
      <c r="B132" s="8">
        <v>4.6346562659217473E-2</v>
      </c>
      <c r="C132" s="8">
        <v>5.1066070018425842E-2</v>
      </c>
      <c r="D132" s="8">
        <v>-1.007616900638587E-3</v>
      </c>
      <c r="E132" s="8">
        <v>3.658927177164983E-3</v>
      </c>
      <c r="F132" s="8">
        <v>8.7092091823020509E-3</v>
      </c>
      <c r="G132" s="12">
        <v>-3.3654620055329613E-3</v>
      </c>
    </row>
    <row r="133" spans="1:7" ht="15.6" x14ac:dyDescent="0.3">
      <c r="A133" s="7">
        <v>44026</v>
      </c>
      <c r="B133" s="8">
        <v>2.4657051228235041E-2</v>
      </c>
      <c r="C133" s="8">
        <v>3.9318807913849244E-2</v>
      </c>
      <c r="D133" s="8">
        <v>-4.8551158218651707E-3</v>
      </c>
      <c r="E133" s="8">
        <v>0</v>
      </c>
      <c r="F133" s="8">
        <v>-6.1823802163832892E-3</v>
      </c>
      <c r="G133" s="12">
        <v>9.0819962349682551E-3</v>
      </c>
    </row>
    <row r="134" spans="1:7" ht="15.6" x14ac:dyDescent="0.3">
      <c r="A134" s="7">
        <v>44027</v>
      </c>
      <c r="B134" s="8">
        <v>2.9463093297064372E-2</v>
      </c>
      <c r="C134" s="8">
        <v>0</v>
      </c>
      <c r="D134" s="8">
        <v>-3.624744464104746E-3</v>
      </c>
      <c r="E134" s="8">
        <v>0</v>
      </c>
      <c r="F134" s="8">
        <v>-1.9037914946103383E-3</v>
      </c>
      <c r="G134" s="12">
        <v>1.4096631971975058E-4</v>
      </c>
    </row>
    <row r="135" spans="1:7" ht="15.6" x14ac:dyDescent="0.3">
      <c r="A135" s="7">
        <v>44028</v>
      </c>
      <c r="B135" s="8">
        <v>4.0900300046956849E-2</v>
      </c>
      <c r="C135" s="8">
        <v>2.3614457831325226E-2</v>
      </c>
      <c r="D135" s="8">
        <v>-5.1724137931034482E-3</v>
      </c>
      <c r="E135" s="8">
        <v>1.4705882352941176E-2</v>
      </c>
      <c r="F135" s="8">
        <v>4.7013942992235984E-3</v>
      </c>
      <c r="G135" s="12">
        <v>-8.206106104039176E-3</v>
      </c>
    </row>
    <row r="136" spans="1:7" ht="15.6" x14ac:dyDescent="0.3">
      <c r="A136" s="7">
        <v>44029</v>
      </c>
      <c r="B136" s="8">
        <v>3.1509488783203123E-2</v>
      </c>
      <c r="C136" s="8">
        <v>-7.0621468926553004E-3</v>
      </c>
      <c r="D136" s="8">
        <v>8.8388214904679772E-3</v>
      </c>
      <c r="E136" s="8">
        <v>-1.2681159420289856E-2</v>
      </c>
      <c r="F136" s="8">
        <v>3.0482913524787054E-3</v>
      </c>
      <c r="G136" s="12">
        <v>7.0935137957988002E-3</v>
      </c>
    </row>
    <row r="137" spans="1:7" ht="15.6" x14ac:dyDescent="0.3">
      <c r="A137" s="7">
        <v>44032</v>
      </c>
      <c r="B137" s="8">
        <v>1.49584528601185E-2</v>
      </c>
      <c r="C137" s="8">
        <v>2.0625889046941619E-2</v>
      </c>
      <c r="D137" s="8">
        <v>-8.0742140525687559E-4</v>
      </c>
      <c r="E137" s="8">
        <v>-9.1743119266055051E-3</v>
      </c>
      <c r="F137" s="8">
        <v>1.1063126466197422E-2</v>
      </c>
      <c r="G137" s="12">
        <v>8.4904635646606223E-3</v>
      </c>
    </row>
    <row r="138" spans="1:7" ht="15.6" x14ac:dyDescent="0.3">
      <c r="A138" s="7">
        <v>44033</v>
      </c>
      <c r="B138" s="8">
        <v>-4.9392002921307368E-2</v>
      </c>
      <c r="C138" s="8">
        <v>-9.0592334494773649E-3</v>
      </c>
      <c r="D138" s="8">
        <v>-3.3732785447793276E-2</v>
      </c>
      <c r="E138" s="8">
        <v>7.4074074074074077E-3</v>
      </c>
      <c r="F138" s="8">
        <v>6.4545047064096875E-2</v>
      </c>
      <c r="G138" s="12">
        <v>1.5808377686626091E-2</v>
      </c>
    </row>
    <row r="139" spans="1:7" ht="15.6" x14ac:dyDescent="0.3">
      <c r="A139" s="7">
        <v>44034</v>
      </c>
      <c r="B139" s="8">
        <v>-1.0417787065349293E-2</v>
      </c>
      <c r="C139" s="8">
        <v>1.406469760900194E-3</v>
      </c>
      <c r="D139" s="8">
        <v>-2.3149054287290246E-2</v>
      </c>
      <c r="E139" s="8">
        <v>-6.4544117647057971E-3</v>
      </c>
      <c r="F139" s="8">
        <v>-1.7461300309597551E-2</v>
      </c>
      <c r="G139" s="12">
        <v>1.1173013797380848E-2</v>
      </c>
    </row>
    <row r="140" spans="1:7" ht="15.6" x14ac:dyDescent="0.3">
      <c r="A140" s="7">
        <v>44035</v>
      </c>
      <c r="B140" s="8">
        <v>2.3096750151390465E-2</v>
      </c>
      <c r="C140" s="8">
        <v>1.75561797752809E-2</v>
      </c>
      <c r="D140" s="8">
        <v>2.185792349726776E-2</v>
      </c>
      <c r="E140" s="8">
        <v>-5.5919752638723544E-3</v>
      </c>
      <c r="F140" s="8">
        <v>-2.8989160574741045E-3</v>
      </c>
      <c r="G140" s="12">
        <v>1.3411297852810613E-2</v>
      </c>
    </row>
    <row r="141" spans="1:7" ht="15.6" x14ac:dyDescent="0.3">
      <c r="A141" s="7">
        <v>44036</v>
      </c>
      <c r="B141" s="8">
        <v>4.4619482322945719E-3</v>
      </c>
      <c r="C141" s="8">
        <v>-2.1394064872325737E-2</v>
      </c>
      <c r="D141" s="8">
        <v>1.4634581105169405E-2</v>
      </c>
      <c r="E141" s="8">
        <v>-5.1317316456124321E-3</v>
      </c>
      <c r="F141" s="8">
        <v>-1.0441157881430907E-2</v>
      </c>
      <c r="G141" s="12">
        <v>4.761411666813954E-3</v>
      </c>
    </row>
    <row r="142" spans="1:7" ht="15.6" x14ac:dyDescent="0.3">
      <c r="A142" s="7">
        <v>44039</v>
      </c>
      <c r="B142" s="8">
        <v>7.9550347891122336E-3</v>
      </c>
      <c r="C142" s="8">
        <v>1.0343206393982082E-2</v>
      </c>
      <c r="D142" s="8">
        <v>-1.616275188419045E-2</v>
      </c>
      <c r="E142" s="8">
        <v>-9.5794292314412312E-3</v>
      </c>
      <c r="F142" s="8">
        <v>3.4464258341423554E-2</v>
      </c>
      <c r="G142" s="12">
        <v>1.6727076280558664E-2</v>
      </c>
    </row>
    <row r="143" spans="1:7" ht="15.6" x14ac:dyDescent="0.3">
      <c r="A143" s="7">
        <v>44040</v>
      </c>
      <c r="B143" s="8">
        <v>1.0927733057516697E-2</v>
      </c>
      <c r="C143" s="8">
        <v>5.1186598417870171E-3</v>
      </c>
      <c r="D143" s="8">
        <v>1.7838967161300706E-2</v>
      </c>
      <c r="E143" s="8">
        <v>-6.4512019513101636E-3</v>
      </c>
      <c r="F143" s="8">
        <v>5.4086093205897544E-3</v>
      </c>
      <c r="G143" s="12">
        <v>4.0794905376730353E-3</v>
      </c>
    </row>
    <row r="144" spans="1:7" ht="15.6" x14ac:dyDescent="0.3">
      <c r="A144" s="7">
        <v>44041</v>
      </c>
      <c r="B144" s="8">
        <v>-1.8683274021352178E-3</v>
      </c>
      <c r="C144" s="8">
        <v>2.5694444444444429E-2</v>
      </c>
      <c r="D144" s="8">
        <v>0</v>
      </c>
      <c r="E144" s="8">
        <v>-1.1725496874011709E-2</v>
      </c>
      <c r="F144" s="8">
        <v>-1.7194792434291329E-2</v>
      </c>
      <c r="G144" s="12">
        <v>1.50855275128217E-3</v>
      </c>
    </row>
    <row r="145" spans="1:7" ht="15.6" x14ac:dyDescent="0.3">
      <c r="A145" s="7">
        <v>44042</v>
      </c>
      <c r="B145" s="8">
        <v>5.6518703390082241E-2</v>
      </c>
      <c r="C145" s="8">
        <v>4.5136538027524306E-4</v>
      </c>
      <c r="D145" s="8">
        <v>-3.0000000000000638E-3</v>
      </c>
      <c r="E145" s="8">
        <v>-5.1276923076922967E-3</v>
      </c>
      <c r="F145" s="8">
        <v>-4.4988752811798754E-4</v>
      </c>
      <c r="G145" s="12">
        <v>-5.3739153189517209E-3</v>
      </c>
    </row>
    <row r="146" spans="1:7" ht="15.6" x14ac:dyDescent="0.3">
      <c r="A146" s="7">
        <v>44046</v>
      </c>
      <c r="B146" s="8">
        <v>5.3502253281495866E-3</v>
      </c>
      <c r="C146" s="8">
        <v>1.6918565305662079E-2</v>
      </c>
      <c r="D146" s="8">
        <v>3.0090270812437956E-3</v>
      </c>
      <c r="E146" s="8">
        <v>3.6077300991081852E-3</v>
      </c>
      <c r="F146" s="8">
        <v>9.3018603720743404E-3</v>
      </c>
      <c r="G146" s="12">
        <v>2.0247974877921213E-2</v>
      </c>
    </row>
    <row r="147" spans="1:7" ht="15.6" x14ac:dyDescent="0.3">
      <c r="A147" s="7">
        <v>44047</v>
      </c>
      <c r="B147" s="8">
        <v>-2.0559728108085491E-2</v>
      </c>
      <c r="C147" s="8">
        <v>-1.1978704525288358E-2</v>
      </c>
      <c r="D147" s="8">
        <v>1.7543859649122807E-3</v>
      </c>
      <c r="E147" s="8">
        <v>-6.1633281972265025E-3</v>
      </c>
      <c r="F147" s="8">
        <v>1.1495391933405971E-2</v>
      </c>
      <c r="G147" s="12">
        <v>1.224860156472265E-2</v>
      </c>
    </row>
    <row r="148" spans="1:7" ht="15.6" x14ac:dyDescent="0.3">
      <c r="A148" s="7">
        <v>44048</v>
      </c>
      <c r="B148" s="8">
        <v>-1.486527010238611E-2</v>
      </c>
      <c r="C148" s="8">
        <v>1.9757521329142401E-2</v>
      </c>
      <c r="D148" s="8">
        <v>1.2241681260945726E-2</v>
      </c>
      <c r="E148" s="8">
        <v>-6.2015503875968991E-3</v>
      </c>
      <c r="F148" s="8">
        <v>-5.9762907808366753E-3</v>
      </c>
      <c r="G148" s="12">
        <v>1.4941047943037106E-2</v>
      </c>
    </row>
    <row r="149" spans="1:7" ht="15.6" x14ac:dyDescent="0.3">
      <c r="A149" s="7">
        <v>44049</v>
      </c>
      <c r="B149" s="8">
        <v>9.7045863048646867E-3</v>
      </c>
      <c r="C149" s="8">
        <v>-1.3430206957287525E-2</v>
      </c>
      <c r="D149" s="8">
        <v>3.4775688160694662E-3</v>
      </c>
      <c r="E149" s="8">
        <v>2.3400936037441498E-3</v>
      </c>
      <c r="F149" s="8">
        <v>-7.6384782180170092E-4</v>
      </c>
      <c r="G149" s="12">
        <v>1.2274480212488068E-2</v>
      </c>
    </row>
    <row r="150" spans="1:7" ht="15.6" x14ac:dyDescent="0.3">
      <c r="A150" s="7">
        <v>44050</v>
      </c>
      <c r="B150" s="8">
        <v>-1.4729210781322888E-2</v>
      </c>
      <c r="C150" s="8">
        <v>6.4271367998214576E-2</v>
      </c>
      <c r="D150" s="8">
        <v>-6.8965517241379309E-3</v>
      </c>
      <c r="E150" s="8">
        <v>2.8529182879377317E-3</v>
      </c>
      <c r="F150" s="8">
        <v>-3.1317041895790247E-3</v>
      </c>
      <c r="G150" s="12">
        <v>-1.2354399625916302E-2</v>
      </c>
    </row>
    <row r="151" spans="1:7" ht="15.6" x14ac:dyDescent="0.3">
      <c r="A151" s="7">
        <v>44053</v>
      </c>
      <c r="B151" s="8">
        <v>1.7608532525152331E-2</v>
      </c>
      <c r="C151" s="8">
        <v>6.7519396099811266E-2</v>
      </c>
      <c r="D151" s="8">
        <v>7.378472222222222E-3</v>
      </c>
      <c r="E151" s="8">
        <v>-1.5547861121500884E-2</v>
      </c>
      <c r="F151" s="8">
        <v>-5.9120368079948211E-3</v>
      </c>
      <c r="G151" s="12">
        <v>3.3828911811688211E-3</v>
      </c>
    </row>
    <row r="152" spans="1:7" ht="15.6" x14ac:dyDescent="0.3">
      <c r="A152" s="7">
        <v>44054</v>
      </c>
      <c r="B152" s="8">
        <v>-2.1055269186712383E-2</v>
      </c>
      <c r="C152" s="8">
        <v>5.8731094087605622E-2</v>
      </c>
      <c r="D152" s="8">
        <v>8.2550624730718895E-3</v>
      </c>
      <c r="E152" s="8">
        <v>-6.3690753017033551E-3</v>
      </c>
      <c r="F152" s="8">
        <v>-1.4208574912285016E-2</v>
      </c>
      <c r="G152" s="12">
        <v>-4.3221419095475534E-2</v>
      </c>
    </row>
    <row r="153" spans="1:7" ht="15.6" x14ac:dyDescent="0.3">
      <c r="A153" s="7">
        <v>44055</v>
      </c>
      <c r="B153" s="8">
        <v>-1.8802243690534546E-2</v>
      </c>
      <c r="C153" s="8">
        <v>9.8330241187384263E-3</v>
      </c>
      <c r="D153" s="8">
        <v>-1.5024613701627177E-2</v>
      </c>
      <c r="E153" s="8">
        <v>7.0604101384313489E-4</v>
      </c>
      <c r="F153" s="8">
        <v>-5.1494345718901971E-3</v>
      </c>
      <c r="G153" s="12">
        <v>1.786469738135926E-3</v>
      </c>
    </row>
    <row r="154" spans="1:7" ht="15.6" x14ac:dyDescent="0.3">
      <c r="A154" s="7">
        <v>44056</v>
      </c>
      <c r="B154" s="8">
        <v>-1.1776280484170254E-3</v>
      </c>
      <c r="C154" s="8">
        <v>-7.4223773654234784E-2</v>
      </c>
      <c r="D154" s="8">
        <v>4.3615328994938331E-3</v>
      </c>
      <c r="E154" s="8">
        <v>-1.1415525114154962E-3</v>
      </c>
      <c r="F154" s="8">
        <v>1.1747691058560833E-2</v>
      </c>
      <c r="G154" s="12">
        <v>9.7618329834958401E-3</v>
      </c>
    </row>
    <row r="155" spans="1:7" ht="15.6" x14ac:dyDescent="0.3">
      <c r="A155" s="7">
        <v>44060</v>
      </c>
      <c r="B155" s="8">
        <v>-7.462129691807257E-5</v>
      </c>
      <c r="C155" s="8">
        <v>5.3582059932525501E-3</v>
      </c>
      <c r="D155" s="8">
        <v>-3.6149875116867165E-3</v>
      </c>
      <c r="E155" s="8">
        <v>2.8571428571431458E-4</v>
      </c>
      <c r="F155" s="8">
        <v>9.6300940438870854E-3</v>
      </c>
      <c r="G155" s="12">
        <v>8.2813262329213353E-3</v>
      </c>
    </row>
    <row r="156" spans="1:7" ht="15.6" x14ac:dyDescent="0.3">
      <c r="A156" s="7">
        <v>44061</v>
      </c>
      <c r="B156" s="8">
        <v>-1.1425373134328317E-2</v>
      </c>
      <c r="C156" s="8">
        <v>2.546387682589827E-2</v>
      </c>
      <c r="D156" s="8">
        <v>-2.8978582053318094E-3</v>
      </c>
      <c r="E156" s="8">
        <v>1.3012155257227805E-3</v>
      </c>
      <c r="F156" s="8">
        <v>6.8804490921285646E-3</v>
      </c>
      <c r="G156" s="12">
        <v>1.1919622326583088E-2</v>
      </c>
    </row>
    <row r="157" spans="1:7" ht="15.6" x14ac:dyDescent="0.3">
      <c r="A157" s="7">
        <v>44062</v>
      </c>
      <c r="B157" s="8">
        <v>-2.3039352603250556E-2</v>
      </c>
      <c r="C157" s="8">
        <v>-6.3522617901829717E-3</v>
      </c>
      <c r="D157" s="8">
        <v>-8.6212560386472788E-3</v>
      </c>
      <c r="E157" s="8">
        <v>-3.1695721077654518E-3</v>
      </c>
      <c r="F157" s="8">
        <v>1.0903887902111602E-2</v>
      </c>
      <c r="G157" s="12">
        <v>-2.478116116125444E-2</v>
      </c>
    </row>
    <row r="158" spans="1:7" ht="15.6" x14ac:dyDescent="0.3">
      <c r="A158" s="7">
        <v>44063</v>
      </c>
      <c r="B158" s="8">
        <v>-7.6033287744269647E-3</v>
      </c>
      <c r="C158" s="8">
        <v>-1.2010848508330056E-2</v>
      </c>
      <c r="D158" s="8">
        <v>-8.8463146527990259E-3</v>
      </c>
      <c r="E158" s="8">
        <v>-1.2718600953895072E-2</v>
      </c>
      <c r="F158" s="8">
        <v>-5.9544145639123377E-3</v>
      </c>
      <c r="G158" s="12">
        <v>-1.0550092223803105E-2</v>
      </c>
    </row>
    <row r="159" spans="1:7" ht="15.6" x14ac:dyDescent="0.3">
      <c r="A159" s="7">
        <v>44064</v>
      </c>
      <c r="B159" s="8">
        <v>-3.2001121207165606E-3</v>
      </c>
      <c r="C159" s="8">
        <v>-5.8823529411766934E-4</v>
      </c>
      <c r="D159" s="8">
        <v>-2.6548672566371681E-3</v>
      </c>
      <c r="E159" s="8">
        <v>-9.6602254428341042E-3</v>
      </c>
      <c r="F159" s="8">
        <v>2.405852604703732E-3</v>
      </c>
      <c r="G159" s="12">
        <v>1.7791309407308353E-3</v>
      </c>
    </row>
    <row r="160" spans="1:7" ht="15.6" x14ac:dyDescent="0.3">
      <c r="A160" s="7">
        <v>44067</v>
      </c>
      <c r="B160" s="8">
        <v>-1.1404289887675662E-2</v>
      </c>
      <c r="C160" s="8">
        <v>1.1967824210319784E-2</v>
      </c>
      <c r="D160" s="8">
        <v>-7.0984915705408569E-4</v>
      </c>
      <c r="E160" s="8">
        <v>-8.131694094806385E-3</v>
      </c>
      <c r="F160" s="8">
        <v>1.8318965517241423E-2</v>
      </c>
      <c r="G160" s="12">
        <v>-4.226382560156788E-3</v>
      </c>
    </row>
    <row r="161" spans="1:7" ht="15.6" x14ac:dyDescent="0.3">
      <c r="A161" s="7">
        <v>44068</v>
      </c>
      <c r="B161" s="8">
        <v>8.722997424187506E-3</v>
      </c>
      <c r="C161" s="8">
        <v>7.9488173710741319E-3</v>
      </c>
      <c r="D161" s="8">
        <v>1.615462025691099E-2</v>
      </c>
      <c r="E161" s="8">
        <v>2.0765573770491815E-2</v>
      </c>
      <c r="F161" s="8">
        <v>7.4987974987975006E-2</v>
      </c>
      <c r="G161" s="12">
        <v>-8.1718345460011829E-3</v>
      </c>
    </row>
    <row r="162" spans="1:7" ht="15.6" x14ac:dyDescent="0.3">
      <c r="A162" s="7">
        <v>44069</v>
      </c>
      <c r="B162" s="8">
        <v>2.6115018877383107E-2</v>
      </c>
      <c r="C162" s="8">
        <v>3.3467974610501917E-2</v>
      </c>
      <c r="D162" s="8">
        <v>8.0610396192452513E-3</v>
      </c>
      <c r="E162" s="8">
        <v>-3.5439488522757759E-2</v>
      </c>
      <c r="F162" s="8">
        <v>5.9376258445567952E-2</v>
      </c>
      <c r="G162" s="12">
        <v>1.4341373387156261E-2</v>
      </c>
    </row>
    <row r="163" spans="1:7" ht="15.6" x14ac:dyDescent="0.3">
      <c r="A163" s="7">
        <v>44070</v>
      </c>
      <c r="B163" s="8">
        <v>2.2900763358778626E-2</v>
      </c>
      <c r="C163" s="8">
        <v>3.610645821701107E-2</v>
      </c>
      <c r="D163" s="8">
        <v>2.2851289637965195E-2</v>
      </c>
      <c r="E163" s="8">
        <v>1.0656010656010656E-2</v>
      </c>
      <c r="F163" s="8">
        <v>1.2164216928535207E-2</v>
      </c>
      <c r="G163" s="12">
        <v>-9.0630905919738009E-3</v>
      </c>
    </row>
    <row r="164" spans="1:7" ht="15.6" x14ac:dyDescent="0.3">
      <c r="A164" s="7">
        <v>44071</v>
      </c>
      <c r="B164" s="8">
        <v>-8.2089552238805968E-3</v>
      </c>
      <c r="C164" s="8">
        <v>-2.3351895096102106E-2</v>
      </c>
      <c r="D164" s="8">
        <v>-1.3627349616095127E-2</v>
      </c>
      <c r="E164" s="8">
        <v>-1.1532125205930808E-2</v>
      </c>
      <c r="F164" s="8">
        <v>-1.1684192956100747E-2</v>
      </c>
      <c r="G164" s="12">
        <v>1.4960093549255456E-2</v>
      </c>
    </row>
    <row r="165" spans="1:7" ht="15.6" x14ac:dyDescent="0.3">
      <c r="A165" s="7">
        <v>44074</v>
      </c>
      <c r="B165" s="8">
        <v>-1.1632806621519966E-2</v>
      </c>
      <c r="C165" s="8">
        <v>4.1015265771565279E-2</v>
      </c>
      <c r="D165" s="8">
        <v>2.3426983990606476E-3</v>
      </c>
      <c r="E165" s="8">
        <v>1.1388333333333321E-2</v>
      </c>
      <c r="F165" s="8">
        <v>1.2392332376287798E-2</v>
      </c>
      <c r="G165" s="12">
        <v>1.678349750875891E-3</v>
      </c>
    </row>
    <row r="166" spans="1:7" ht="15.6" x14ac:dyDescent="0.3">
      <c r="A166" s="7">
        <v>44075</v>
      </c>
      <c r="B166" s="8">
        <v>-9.4401388613973413E-3</v>
      </c>
      <c r="C166" s="8">
        <v>2.632508833922265E-2</v>
      </c>
      <c r="D166" s="8">
        <v>-4.2858612295280643E-3</v>
      </c>
      <c r="E166" s="8">
        <v>1.2552053036008272E-2</v>
      </c>
      <c r="F166" s="8">
        <v>7.0399332707746703E-2</v>
      </c>
      <c r="G166" s="12">
        <v>-1.1205094403492365E-2</v>
      </c>
    </row>
    <row r="167" spans="1:7" ht="15.6" x14ac:dyDescent="0.3">
      <c r="A167" s="7">
        <v>44076</v>
      </c>
      <c r="B167" s="8">
        <v>1.4056903945770603E-2</v>
      </c>
      <c r="C167" s="8">
        <v>3.4429333792384268E-4</v>
      </c>
      <c r="D167" s="8">
        <v>-4.8437822823166523E-3</v>
      </c>
      <c r="E167" s="8">
        <v>2.6934657010334446E-2</v>
      </c>
      <c r="F167" s="8">
        <v>1.9111258303948997E-2</v>
      </c>
      <c r="G167" s="12">
        <v>-1.7775101000146957E-2</v>
      </c>
    </row>
    <row r="168" spans="1:7" ht="15.6" x14ac:dyDescent="0.3">
      <c r="A168" s="7">
        <v>44077</v>
      </c>
      <c r="B168" s="8">
        <v>6.1541726351529756E-3</v>
      </c>
      <c r="C168" s="8">
        <v>7.3309241094475966E-2</v>
      </c>
      <c r="D168" s="8">
        <v>3.4429065743944794E-3</v>
      </c>
      <c r="E168" s="8">
        <v>1.0301109350237718E-2</v>
      </c>
      <c r="F168" s="8">
        <v>2.0014528215323495E-2</v>
      </c>
      <c r="G168" s="12">
        <v>-2.9892185276609502E-3</v>
      </c>
    </row>
    <row r="169" spans="1:7" ht="15.6" x14ac:dyDescent="0.3">
      <c r="A169" s="7">
        <v>44078</v>
      </c>
      <c r="B169" s="8">
        <v>-4.1731008248276627E-3</v>
      </c>
      <c r="C169" s="8">
        <v>-6.5736732403398525E-3</v>
      </c>
      <c r="D169" s="8">
        <v>-8.6035966137347347E-3</v>
      </c>
      <c r="E169" s="8">
        <v>-1.019607843137255E-2</v>
      </c>
      <c r="F169" s="8">
        <v>7.3089825521465237E-4</v>
      </c>
      <c r="G169" s="12">
        <v>7.9342256086122852E-3</v>
      </c>
    </row>
    <row r="170" spans="1:7" ht="15.6" x14ac:dyDescent="0.3">
      <c r="A170" s="7">
        <v>44081</v>
      </c>
      <c r="B170" s="8">
        <v>4.160331616250668E-4</v>
      </c>
      <c r="C170" s="8">
        <v>-1.8721755971594638E-2</v>
      </c>
      <c r="D170" s="8">
        <v>1.7373913043478278E-2</v>
      </c>
      <c r="E170" s="8">
        <v>2.9952456418383518E-2</v>
      </c>
      <c r="F170" s="8">
        <v>-2.3708753136821543E-2</v>
      </c>
      <c r="G170" s="12">
        <v>1.657939256245728E-4</v>
      </c>
    </row>
    <row r="171" spans="1:7" ht="15.6" x14ac:dyDescent="0.3">
      <c r="A171" s="7">
        <v>44082</v>
      </c>
      <c r="B171" s="8">
        <v>-4.2039680619404378E-3</v>
      </c>
      <c r="C171" s="8">
        <v>-1.4638157894736853E-2</v>
      </c>
      <c r="D171" s="8">
        <v>-6.8035351031641876E-3</v>
      </c>
      <c r="E171" s="8">
        <v>-1.0770887828893955E-4</v>
      </c>
      <c r="F171" s="8">
        <v>-2.9252666308601349E-2</v>
      </c>
      <c r="G171" s="12">
        <v>-4.2386619124547909E-3</v>
      </c>
    </row>
    <row r="172" spans="1:7" ht="15.6" x14ac:dyDescent="0.3">
      <c r="A172" s="7">
        <v>44083</v>
      </c>
      <c r="B172" s="8">
        <v>1.2391799544419086E-2</v>
      </c>
      <c r="C172" s="8">
        <v>-1.1016524787180714E-2</v>
      </c>
      <c r="D172" s="8">
        <v>-1.721140772102185E-5</v>
      </c>
      <c r="E172" s="8">
        <v>1.2880291768616379E-2</v>
      </c>
      <c r="F172" s="8">
        <v>2.9778489141818312E-2</v>
      </c>
      <c r="G172" s="12">
        <v>1.6782812619424381E-2</v>
      </c>
    </row>
    <row r="173" spans="1:7" ht="15.6" x14ac:dyDescent="0.3">
      <c r="A173" s="7">
        <v>44084</v>
      </c>
      <c r="B173" s="8">
        <v>4.1812918129181295E-2</v>
      </c>
      <c r="C173" s="8">
        <v>3.7974683544303799E-2</v>
      </c>
      <c r="D173" s="8">
        <v>5.1635111876075735E-3</v>
      </c>
      <c r="E173" s="8">
        <v>5.9860224855666971E-2</v>
      </c>
      <c r="F173" s="8">
        <v>6.4665924703534647E-3</v>
      </c>
      <c r="G173" s="12">
        <v>4.5824688210052908E-3</v>
      </c>
    </row>
    <row r="174" spans="1:7" ht="15.6" x14ac:dyDescent="0.3">
      <c r="A174" s="7">
        <v>44085</v>
      </c>
      <c r="B174" s="8">
        <v>-8.2789204287760879E-3</v>
      </c>
      <c r="C174" s="8">
        <v>-2.2439024390243943E-2</v>
      </c>
      <c r="D174" s="8">
        <v>-6.8493150684931503E-3</v>
      </c>
      <c r="E174" s="8">
        <v>-4.6730217889908228E-2</v>
      </c>
      <c r="F174" s="8">
        <v>-2.5414196106842549E-2</v>
      </c>
      <c r="G174" s="12">
        <v>-8.3921311808010084E-3</v>
      </c>
    </row>
    <row r="175" spans="1:7" ht="15.6" x14ac:dyDescent="0.3">
      <c r="A175" s="7">
        <v>44088</v>
      </c>
      <c r="B175" s="8">
        <v>7.9850751685949645E-4</v>
      </c>
      <c r="C175" s="8">
        <v>1.5302727877578207E-2</v>
      </c>
      <c r="D175" s="8">
        <v>-7.706896551724185E-3</v>
      </c>
      <c r="E175" s="8">
        <v>2.059996902260294E-2</v>
      </c>
      <c r="F175" s="8">
        <v>-2.1518838765209908E-2</v>
      </c>
      <c r="G175" s="12">
        <v>5.4668868311320545E-3</v>
      </c>
    </row>
    <row r="176" spans="1:7" ht="15.6" x14ac:dyDescent="0.3">
      <c r="A176" s="7">
        <v>44089</v>
      </c>
      <c r="B176" s="8">
        <v>-5.9840280850384786E-3</v>
      </c>
      <c r="C176" s="8">
        <v>-1.7201834862385273E-2</v>
      </c>
      <c r="D176" s="8">
        <v>-3.9615658610323923E-3</v>
      </c>
      <c r="E176" s="8">
        <v>3.1383527331663476E-2</v>
      </c>
      <c r="F176" s="8">
        <v>1.0516214162901338E-2</v>
      </c>
      <c r="G176" s="12">
        <v>1.033567456074771E-3</v>
      </c>
    </row>
    <row r="177" spans="1:7" ht="15.6" x14ac:dyDescent="0.3">
      <c r="A177" s="7">
        <v>44090</v>
      </c>
      <c r="B177" s="8">
        <v>-1.155120328074616E-2</v>
      </c>
      <c r="C177" s="8">
        <v>1.5002500416735505E-3</v>
      </c>
      <c r="D177" s="8">
        <v>2.0497165285651986E-2</v>
      </c>
      <c r="E177" s="8">
        <v>-1.2094999999999865E-2</v>
      </c>
      <c r="F177" s="8">
        <v>1.0426559037670112E-2</v>
      </c>
      <c r="G177" s="12">
        <v>5.9287942885288348E-3</v>
      </c>
    </row>
    <row r="178" spans="1:7" ht="15.6" x14ac:dyDescent="0.3">
      <c r="A178" s="7">
        <v>44091</v>
      </c>
      <c r="B178" s="8">
        <v>-2.2811330365645091E-3</v>
      </c>
      <c r="C178" s="8">
        <v>6.3249001331558349E-3</v>
      </c>
      <c r="D178" s="8">
        <v>7.5555555555554856E-3</v>
      </c>
      <c r="E178" s="8">
        <v>-4.9636062461183329E-3</v>
      </c>
      <c r="F178" s="8">
        <v>2.5278533805878141E-2</v>
      </c>
      <c r="G178" s="12">
        <v>-1.0900655274501233E-2</v>
      </c>
    </row>
    <row r="179" spans="1:7" ht="15.6" x14ac:dyDescent="0.3">
      <c r="A179" s="7">
        <v>44092</v>
      </c>
      <c r="B179" s="8">
        <v>8.9974102848687249E-3</v>
      </c>
      <c r="C179" s="8">
        <v>-4.9619583195503042E-4</v>
      </c>
      <c r="D179" s="8">
        <v>3.0894777917274671E-2</v>
      </c>
      <c r="E179" s="8">
        <v>1.6323185113813192E-2</v>
      </c>
      <c r="F179" s="8">
        <v>-4.3352049195981473E-3</v>
      </c>
      <c r="G179" s="12">
        <v>5.9340901284955245E-3</v>
      </c>
    </row>
    <row r="180" spans="1:7" ht="15.6" x14ac:dyDescent="0.3">
      <c r="A180" s="7">
        <v>44095</v>
      </c>
      <c r="B180" s="8">
        <v>6.3065573530051474E-4</v>
      </c>
      <c r="C180" s="8">
        <v>2.4491146781399915E-2</v>
      </c>
      <c r="D180" s="8">
        <v>3.4346559583957353E-2</v>
      </c>
      <c r="E180" s="8">
        <v>-1.3345573567956886E-2</v>
      </c>
      <c r="F180" s="8">
        <v>-2.1060707777884373E-2</v>
      </c>
      <c r="G180" s="12">
        <v>-2.5487758801947466E-2</v>
      </c>
    </row>
    <row r="181" spans="1:7" ht="15.6" x14ac:dyDescent="0.3">
      <c r="A181" s="7">
        <v>44096</v>
      </c>
      <c r="B181" s="8">
        <v>-2.0344150323923425E-2</v>
      </c>
      <c r="C181" s="8">
        <v>-2.3905669520271313E-2</v>
      </c>
      <c r="D181" s="8">
        <v>5.5067621320604637E-2</v>
      </c>
      <c r="E181" s="8">
        <v>2.8985507246376812E-3</v>
      </c>
      <c r="F181" s="8">
        <v>-1.0384622920626235E-2</v>
      </c>
      <c r="G181" s="12">
        <v>-3.7724940157878965E-3</v>
      </c>
    </row>
    <row r="182" spans="1:7" ht="15.6" x14ac:dyDescent="0.3">
      <c r="A182" s="7">
        <v>44097</v>
      </c>
      <c r="B182" s="8">
        <v>1.2462970166671715E-2</v>
      </c>
      <c r="C182" s="8">
        <v>2.3167301009432493E-3</v>
      </c>
      <c r="D182" s="8">
        <v>-4.1018835487325288E-3</v>
      </c>
      <c r="E182" s="8">
        <v>-4.335260115606936E-3</v>
      </c>
      <c r="F182" s="8">
        <v>-3.1678777199193811E-4</v>
      </c>
      <c r="G182" s="12">
        <v>-1.8609800185324793E-2</v>
      </c>
    </row>
    <row r="183" spans="1:7" ht="15.6" x14ac:dyDescent="0.3">
      <c r="A183" s="7">
        <v>44098</v>
      </c>
      <c r="B183" s="8">
        <v>-1.7392974834123897E-2</v>
      </c>
      <c r="C183" s="8">
        <v>-4.9529470034672502E-4</v>
      </c>
      <c r="D183" s="8">
        <v>-1.5733127394418428E-2</v>
      </c>
      <c r="E183" s="8">
        <v>-4.0457184325108857E-2</v>
      </c>
      <c r="F183" s="8">
        <v>1.6834683408923686E-3</v>
      </c>
      <c r="G183" s="12">
        <v>2.7009753910213897E-3</v>
      </c>
    </row>
    <row r="184" spans="1:7" ht="15.6" x14ac:dyDescent="0.3">
      <c r="A184" s="7">
        <v>44099</v>
      </c>
      <c r="B184" s="8">
        <v>-2.0483051102355106E-2</v>
      </c>
      <c r="C184" s="8">
        <v>-9.5804426825239226E-3</v>
      </c>
      <c r="D184" s="8">
        <v>-7.4999999999999997E-2</v>
      </c>
      <c r="E184" s="8">
        <v>2.7037247116657212E-2</v>
      </c>
      <c r="F184" s="8">
        <v>1.1072445428661861E-2</v>
      </c>
      <c r="G184" s="12">
        <v>-5.0735462607125401E-3</v>
      </c>
    </row>
    <row r="185" spans="1:7" ht="15.6" x14ac:dyDescent="0.3">
      <c r="A185" s="7">
        <v>44102</v>
      </c>
      <c r="B185" s="8">
        <v>-2.0857642940490136E-2</v>
      </c>
      <c r="C185" s="8">
        <v>-6.0206804536357558E-2</v>
      </c>
      <c r="D185" s="8">
        <v>-2.3800415800415711E-2</v>
      </c>
      <c r="E185" s="8">
        <v>-1.6890648011782031E-2</v>
      </c>
      <c r="F185" s="8">
        <v>-2.2977941176470586E-2</v>
      </c>
      <c r="G185" s="12">
        <v>5.0881894093466086E-3</v>
      </c>
    </row>
    <row r="186" spans="1:7" ht="15.6" x14ac:dyDescent="0.3">
      <c r="A186" s="7">
        <v>44103</v>
      </c>
      <c r="B186" s="8">
        <v>9.2514916070154177E-3</v>
      </c>
      <c r="C186" s="8">
        <v>-2.2005323868677942E-2</v>
      </c>
      <c r="D186" s="8">
        <v>-1.0120284867277838E-2</v>
      </c>
      <c r="E186" s="8">
        <v>3.6983287299283741E-3</v>
      </c>
      <c r="F186" s="8">
        <v>7.7860731370468688E-3</v>
      </c>
      <c r="G186" s="12">
        <v>1.5151514556871521E-2</v>
      </c>
    </row>
    <row r="187" spans="1:7" ht="15.6" x14ac:dyDescent="0.3">
      <c r="A187" s="7">
        <v>44104</v>
      </c>
      <c r="B187" s="8">
        <v>-5.5388535427687135E-3</v>
      </c>
      <c r="C187" s="8">
        <v>-1.8145527127563055E-2</v>
      </c>
      <c r="D187" s="8">
        <v>2.323580034423408E-2</v>
      </c>
      <c r="E187" s="8">
        <v>-1.4925373134328358E-2</v>
      </c>
      <c r="F187" s="8">
        <v>-2.3237338629593166E-3</v>
      </c>
      <c r="G187" s="12">
        <v>-3.5897422017865535E-3</v>
      </c>
    </row>
    <row r="188" spans="1:7" ht="15.6" x14ac:dyDescent="0.3">
      <c r="A188" s="7">
        <v>44105</v>
      </c>
      <c r="B188" s="8">
        <v>-8.2490977549331893E-3</v>
      </c>
      <c r="C188" s="8">
        <v>-1.4969506560709708E-2</v>
      </c>
      <c r="D188" s="8">
        <v>8.4104289318755253E-4</v>
      </c>
      <c r="E188" s="8">
        <v>1.5151515151515152E-2</v>
      </c>
      <c r="F188" s="8">
        <v>-1.9986861226683583E-2</v>
      </c>
      <c r="G188" s="12">
        <v>8.0256246377754196E-3</v>
      </c>
    </row>
    <row r="189" spans="1:7" ht="15.6" x14ac:dyDescent="0.3">
      <c r="A189" s="7">
        <v>44106</v>
      </c>
      <c r="B189" s="8">
        <v>-7.5300493076450054E-3</v>
      </c>
      <c r="C189" s="8">
        <v>-1.388367729831135E-2</v>
      </c>
      <c r="D189" s="8">
        <v>-2.53949579831933E-2</v>
      </c>
      <c r="E189" s="8">
        <v>-1.4910447761193703E-3</v>
      </c>
      <c r="F189" s="8">
        <v>-1.3122346584330447E-2</v>
      </c>
      <c r="G189" s="12">
        <v>-8.5107927855287702E-3</v>
      </c>
    </row>
    <row r="190" spans="1:7" ht="15.6" x14ac:dyDescent="0.3">
      <c r="A190" s="7">
        <v>44109</v>
      </c>
      <c r="B190" s="8">
        <v>-7.9522547261154444E-3</v>
      </c>
      <c r="C190" s="8">
        <v>-1.0654490106544944E-2</v>
      </c>
      <c r="D190" s="8">
        <v>-1.7175671247995374E-2</v>
      </c>
      <c r="E190" s="8">
        <v>-1.3454389455322222E-2</v>
      </c>
      <c r="F190" s="8">
        <v>-5.7592161867319767E-2</v>
      </c>
      <c r="G190" s="12">
        <v>3.4175549723476522E-3</v>
      </c>
    </row>
    <row r="191" spans="1:7" ht="15.6" x14ac:dyDescent="0.3">
      <c r="A191" s="7">
        <v>44110</v>
      </c>
      <c r="B191" s="8">
        <v>-1.9295999999999914E-2</v>
      </c>
      <c r="C191" s="8">
        <v>0</v>
      </c>
      <c r="D191" s="8">
        <v>1.4071903567104901E-2</v>
      </c>
      <c r="E191" s="8">
        <v>-1.2500000000000001E-2</v>
      </c>
      <c r="F191" s="8">
        <v>-7.120235885115316E-3</v>
      </c>
      <c r="G191" s="12">
        <v>-5.9607970792485516E-3</v>
      </c>
    </row>
    <row r="192" spans="1:7" ht="15.6" x14ac:dyDescent="0.3">
      <c r="A192" s="7">
        <v>44111</v>
      </c>
      <c r="B192" s="8">
        <v>2.9105622083727471E-2</v>
      </c>
      <c r="C192" s="8">
        <v>5.2115384615384633E-2</v>
      </c>
      <c r="D192" s="8">
        <v>3.5470196383769431E-3</v>
      </c>
      <c r="E192" s="8">
        <v>6.0414269275028765E-3</v>
      </c>
      <c r="F192" s="8">
        <v>2.1579885171253223E-2</v>
      </c>
      <c r="G192" s="12">
        <v>-9.2051971094292279E-3</v>
      </c>
    </row>
    <row r="193" spans="1:7" ht="15.6" x14ac:dyDescent="0.3">
      <c r="A193" s="7">
        <v>44112</v>
      </c>
      <c r="B193" s="8">
        <v>2.6237356923174051E-3</v>
      </c>
      <c r="C193" s="8">
        <v>2.4309998172180557E-2</v>
      </c>
      <c r="D193" s="8">
        <v>6.0344827586206896E-3</v>
      </c>
      <c r="E193" s="8">
        <v>6.5770660566199599E-3</v>
      </c>
      <c r="F193" s="8">
        <v>1.0766580534022395E-2</v>
      </c>
      <c r="G193" s="12">
        <v>-8.003395325778111E-3</v>
      </c>
    </row>
    <row r="194" spans="1:7" ht="15.6" x14ac:dyDescent="0.3">
      <c r="A194" s="7">
        <v>44113</v>
      </c>
      <c r="B194" s="8">
        <v>1.6389036027417852E-2</v>
      </c>
      <c r="C194" s="8">
        <v>2.6052819414703797E-2</v>
      </c>
      <c r="D194" s="8">
        <v>2.5706940874035988E-3</v>
      </c>
      <c r="E194" s="8">
        <v>-1.3636363636363636E-2</v>
      </c>
      <c r="F194" s="8">
        <v>7.3285044737963316E-3</v>
      </c>
      <c r="G194" s="12">
        <v>2.2275955073760647E-2</v>
      </c>
    </row>
    <row r="195" spans="1:7" ht="15.6" x14ac:dyDescent="0.3">
      <c r="A195" s="7">
        <v>44116</v>
      </c>
      <c r="B195" s="8">
        <v>-4.534847542003677E-3</v>
      </c>
      <c r="C195" s="8">
        <v>-4.3478260869565216E-2</v>
      </c>
      <c r="D195" s="8">
        <v>-2.2222222222222223E-2</v>
      </c>
      <c r="E195" s="8">
        <v>-1.881720430107527E-3</v>
      </c>
      <c r="F195" s="8">
        <v>-2.019710684375255E-2</v>
      </c>
      <c r="G195" s="12">
        <v>1.25650602104287E-3</v>
      </c>
    </row>
    <row r="196" spans="1:7" ht="15.6" x14ac:dyDescent="0.3">
      <c r="A196" s="7">
        <v>44117</v>
      </c>
      <c r="B196" s="8">
        <v>-1.3885307516194302E-2</v>
      </c>
      <c r="C196" s="8">
        <v>6.181818181818244E-3</v>
      </c>
      <c r="D196" s="8">
        <v>-3.4965034965034965E-3</v>
      </c>
      <c r="E196" s="8">
        <v>-1.5043668962333116E-2</v>
      </c>
      <c r="F196" s="8">
        <v>-2.5124651945865533E-2</v>
      </c>
      <c r="G196" s="12">
        <v>-2.2974145943957476E-2</v>
      </c>
    </row>
    <row r="197" spans="1:7" ht="15.6" x14ac:dyDescent="0.3">
      <c r="A197" s="7">
        <v>44118</v>
      </c>
      <c r="B197" s="8">
        <v>2.9239302694136723E-3</v>
      </c>
      <c r="C197" s="8">
        <v>2.6382363570654023E-2</v>
      </c>
      <c r="D197" s="8">
        <v>-1.7543859649122806E-2</v>
      </c>
      <c r="E197" s="8">
        <v>0</v>
      </c>
      <c r="F197" s="8">
        <v>-5.269567142698983E-3</v>
      </c>
      <c r="G197" s="12">
        <v>1.346710326726192E-2</v>
      </c>
    </row>
    <row r="198" spans="1:7" ht="15.6" x14ac:dyDescent="0.3">
      <c r="A198" s="7">
        <v>44119</v>
      </c>
      <c r="B198" s="8">
        <v>-2.0447344926482872E-2</v>
      </c>
      <c r="C198" s="8">
        <v>-4.4014084507042257E-2</v>
      </c>
      <c r="D198" s="8">
        <v>8.9285714285714281E-3</v>
      </c>
      <c r="E198" s="8">
        <v>3.125E-2</v>
      </c>
      <c r="F198" s="8">
        <v>-3.3610078571905335E-3</v>
      </c>
      <c r="G198" s="12">
        <v>8.1141656581597293E-5</v>
      </c>
    </row>
    <row r="199" spans="1:7" ht="15.6" x14ac:dyDescent="0.3">
      <c r="A199" s="7">
        <v>44120</v>
      </c>
      <c r="B199" s="8">
        <v>5.2346730547422667E-3</v>
      </c>
      <c r="C199" s="8">
        <v>-7.3664825046040258E-3</v>
      </c>
      <c r="D199" s="8">
        <v>-8.8495575221238937E-3</v>
      </c>
      <c r="E199" s="8">
        <v>-2.6515151515151516E-2</v>
      </c>
      <c r="F199" s="8">
        <v>1.2529033410755792E-2</v>
      </c>
      <c r="G199" s="12">
        <v>-5.2338976378802065E-3</v>
      </c>
    </row>
    <row r="200" spans="1:7" ht="15.6" x14ac:dyDescent="0.3">
      <c r="A200" s="7">
        <v>44123</v>
      </c>
      <c r="B200" s="8">
        <v>2.9687876113295721E-3</v>
      </c>
      <c r="C200" s="8">
        <v>1.4842300556585956E-3</v>
      </c>
      <c r="D200" s="8">
        <v>2.3660714285714285E-2</v>
      </c>
      <c r="E200" s="8">
        <v>6.8093385214007783E-3</v>
      </c>
      <c r="F200" s="8">
        <v>1.0013895934887664E-2</v>
      </c>
      <c r="G200" s="12">
        <v>4.8115450706653754E-4</v>
      </c>
    </row>
    <row r="201" spans="1:7" ht="15.6" x14ac:dyDescent="0.3">
      <c r="A201" s="7">
        <v>44124</v>
      </c>
      <c r="B201" s="8">
        <v>-8.0799999999999275E-4</v>
      </c>
      <c r="C201" s="8">
        <v>1.8525379770294769E-4</v>
      </c>
      <c r="D201" s="8">
        <v>-1.8787614478848639E-2</v>
      </c>
      <c r="E201" s="8">
        <v>-1.0628019323671498E-2</v>
      </c>
      <c r="F201" s="8">
        <v>5.2564914502849884E-2</v>
      </c>
      <c r="G201" s="12">
        <v>1.789553910828422E-3</v>
      </c>
    </row>
    <row r="202" spans="1:7" ht="15.6" x14ac:dyDescent="0.3">
      <c r="A202" s="7">
        <v>44125</v>
      </c>
      <c r="B202" s="8">
        <v>-3.1625553447185688E-3</v>
      </c>
      <c r="C202" s="8">
        <v>4.9638822004074823E-2</v>
      </c>
      <c r="D202" s="8">
        <v>1.3369364244061979E-2</v>
      </c>
      <c r="E202" s="8">
        <v>7.8125E-3</v>
      </c>
      <c r="F202" s="8">
        <v>2.8196190713307555E-2</v>
      </c>
      <c r="G202" s="12">
        <v>6.5018317812495768E-3</v>
      </c>
    </row>
    <row r="203" spans="1:7" ht="15.6" x14ac:dyDescent="0.3">
      <c r="A203" s="7">
        <v>44126</v>
      </c>
      <c r="B203" s="8">
        <v>-8.1844760007711032E-3</v>
      </c>
      <c r="C203" s="8">
        <v>2.3469207693665048E-2</v>
      </c>
      <c r="D203" s="8">
        <v>0</v>
      </c>
      <c r="E203" s="8">
        <v>0</v>
      </c>
      <c r="F203" s="8">
        <v>-6.4572108884717227E-4</v>
      </c>
      <c r="G203" s="12">
        <v>-1.2514846548400965E-2</v>
      </c>
    </row>
    <row r="204" spans="1:7" ht="15.6" x14ac:dyDescent="0.3">
      <c r="A204" s="7">
        <v>44127</v>
      </c>
      <c r="B204" s="8">
        <v>5.5634287565292295E-3</v>
      </c>
      <c r="C204" s="8">
        <v>2.8620689655172355E-2</v>
      </c>
      <c r="D204" s="8">
        <v>-6.6666666666665873E-4</v>
      </c>
      <c r="E204" s="8">
        <v>7.7519379844961239E-3</v>
      </c>
      <c r="F204" s="8">
        <v>-4.3614336193841998E-3</v>
      </c>
      <c r="G204" s="12">
        <v>-3.2297857660294137E-3</v>
      </c>
    </row>
    <row r="205" spans="1:7" ht="15.6" x14ac:dyDescent="0.3">
      <c r="A205" s="7">
        <v>44130</v>
      </c>
      <c r="B205" s="8">
        <v>4.3568598395774261E-3</v>
      </c>
      <c r="C205" s="8">
        <v>3.6372779081461644E-2</v>
      </c>
      <c r="D205" s="8">
        <v>6.8466697096307427E-4</v>
      </c>
      <c r="E205" s="8">
        <v>-1.1490769230769169E-2</v>
      </c>
      <c r="F205" s="8">
        <v>9.7345312214808886E-3</v>
      </c>
      <c r="G205" s="12">
        <v>-1.8000100328193734E-3</v>
      </c>
    </row>
    <row r="206" spans="1:7" ht="15.6" x14ac:dyDescent="0.3">
      <c r="A206" s="7">
        <v>44131</v>
      </c>
      <c r="B206" s="8">
        <v>-7.777857961880696E-4</v>
      </c>
      <c r="C206" s="8">
        <v>-2.134885977680738E-2</v>
      </c>
      <c r="D206" s="8">
        <v>-5.2806091121208243E-3</v>
      </c>
      <c r="E206" s="8">
        <v>2.2862710126047769E-3</v>
      </c>
      <c r="F206" s="8">
        <v>-1.9000180762819056E-2</v>
      </c>
      <c r="G206" s="12">
        <v>1.3385097897693028E-3</v>
      </c>
    </row>
    <row r="207" spans="1:7" ht="15.6" x14ac:dyDescent="0.3">
      <c r="A207" s="7">
        <v>44132</v>
      </c>
      <c r="B207" s="8">
        <v>-3.1464659433780601E-2</v>
      </c>
      <c r="C207" s="8">
        <v>-4.8917534291852603E-2</v>
      </c>
      <c r="D207" s="8">
        <v>5.1146384479717408E-3</v>
      </c>
      <c r="E207" s="8">
        <v>3.6972049689441614E-3</v>
      </c>
      <c r="F207" s="8">
        <v>-1.2488995352456108E-3</v>
      </c>
      <c r="G207" s="12">
        <v>-1.8301076958539556E-2</v>
      </c>
    </row>
    <row r="208" spans="1:7" ht="15.6" x14ac:dyDescent="0.3">
      <c r="A208" s="7">
        <v>44133</v>
      </c>
      <c r="B208" s="8">
        <v>-1.1218360329756795E-2</v>
      </c>
      <c r="C208" s="8">
        <v>-6.1685490877497778E-2</v>
      </c>
      <c r="D208" s="8">
        <v>1.5792244253383373E-4</v>
      </c>
      <c r="E208" s="8">
        <v>-9.9028282081311501E-3</v>
      </c>
      <c r="F208" s="8">
        <v>-2.2836292074945648E-2</v>
      </c>
      <c r="G208" s="12">
        <v>-8.1254846935883904E-3</v>
      </c>
    </row>
    <row r="209" spans="1:7" ht="15.6" x14ac:dyDescent="0.3">
      <c r="A209" s="7">
        <v>44137</v>
      </c>
      <c r="B209" s="8">
        <v>-6.7872734433263807E-3</v>
      </c>
      <c r="C209" s="8">
        <v>-1.8518518518514834E-4</v>
      </c>
      <c r="D209" s="8">
        <v>-5.3843049878068129E-2</v>
      </c>
      <c r="E209" s="8">
        <v>-1.5594237319916276E-2</v>
      </c>
      <c r="F209" s="8">
        <v>-2.8446756734077372E-2</v>
      </c>
      <c r="G209" s="12">
        <v>1.1712535972507234E-2</v>
      </c>
    </row>
    <row r="210" spans="1:7" ht="15.6" x14ac:dyDescent="0.3">
      <c r="A210" s="7">
        <v>44138</v>
      </c>
      <c r="B210" s="8">
        <v>3.2548447241649993E-2</v>
      </c>
      <c r="C210" s="8">
        <v>7.4828671976291894E-2</v>
      </c>
      <c r="D210" s="8">
        <v>1.2961246059707046E-2</v>
      </c>
      <c r="E210" s="8">
        <v>6.1698412698412523E-3</v>
      </c>
      <c r="F210" s="8">
        <v>4.6683365002591133E-2</v>
      </c>
      <c r="G210" s="12">
        <v>7.3661970231702432E-3</v>
      </c>
    </row>
    <row r="211" spans="1:7" ht="15.6" x14ac:dyDescent="0.3">
      <c r="A211" s="7">
        <v>44139</v>
      </c>
      <c r="B211" s="8">
        <v>-3.7258250332956166E-3</v>
      </c>
      <c r="C211" s="8">
        <v>8.0992590039634469E-3</v>
      </c>
      <c r="D211" s="8">
        <v>6.7912647128815038E-3</v>
      </c>
      <c r="E211" s="8">
        <v>-1.2235619282301024E-2</v>
      </c>
      <c r="F211" s="8">
        <v>-1.4440731113585258E-4</v>
      </c>
      <c r="G211" s="12">
        <v>-6.6613733299460669E-3</v>
      </c>
    </row>
    <row r="212" spans="1:7" ht="15.6" x14ac:dyDescent="0.3">
      <c r="A212" s="7">
        <v>44140</v>
      </c>
      <c r="B212" s="8">
        <v>1.6541871355580585E-2</v>
      </c>
      <c r="C212" s="8">
        <v>2.119658119658123E-2</v>
      </c>
      <c r="D212" s="8">
        <v>1.2727272727272728E-2</v>
      </c>
      <c r="E212" s="8">
        <v>1.4164767436846219E-2</v>
      </c>
      <c r="F212" s="8">
        <v>1.9043885530360783E-2</v>
      </c>
      <c r="G212" s="12">
        <v>2.4510712699401613E-2</v>
      </c>
    </row>
    <row r="213" spans="1:7" ht="15.6" x14ac:dyDescent="0.3">
      <c r="A213" s="7">
        <v>44141</v>
      </c>
      <c r="B213" s="8">
        <v>-1.5691811214199311E-2</v>
      </c>
      <c r="C213" s="8">
        <v>-1.2387010378306026E-2</v>
      </c>
      <c r="D213" s="8">
        <v>-2.640933572710958E-2</v>
      </c>
      <c r="E213" s="8">
        <v>-7.8755905511811372E-3</v>
      </c>
      <c r="F213" s="8">
        <v>-2.8143348856043459E-3</v>
      </c>
      <c r="G213" s="12">
        <v>1.6268883463960873E-3</v>
      </c>
    </row>
    <row r="214" spans="1:7" ht="15.6" x14ac:dyDescent="0.3">
      <c r="A214" s="7">
        <v>44144</v>
      </c>
      <c r="B214" s="8">
        <v>-1.1286422687594756E-2</v>
      </c>
      <c r="C214" s="8">
        <v>0</v>
      </c>
      <c r="D214" s="8">
        <v>4.0568699404382766E-4</v>
      </c>
      <c r="E214" s="8">
        <v>-1.050477857901352E-2</v>
      </c>
      <c r="F214" s="8">
        <v>1.4212909382550609E-2</v>
      </c>
      <c r="G214" s="12">
        <v>-5.3069018702710774E-2</v>
      </c>
    </row>
    <row r="215" spans="1:7" ht="15.6" x14ac:dyDescent="0.3">
      <c r="A215" s="7">
        <v>44145</v>
      </c>
      <c r="B215" s="8">
        <v>-5.0402891534303204E-3</v>
      </c>
      <c r="C215" s="8">
        <v>0</v>
      </c>
      <c r="D215" s="8">
        <v>2.1935079537705382E-3</v>
      </c>
      <c r="E215" s="8">
        <v>1.0617904620127915E-2</v>
      </c>
      <c r="F215" s="8">
        <v>-8.6084362675423285E-4</v>
      </c>
      <c r="G215" s="12">
        <v>1.102285563244996E-2</v>
      </c>
    </row>
    <row r="216" spans="1:7" ht="15.6" x14ac:dyDescent="0.3">
      <c r="A216" s="7">
        <v>44146</v>
      </c>
      <c r="B216" s="8">
        <v>1.9996667222130403E-4</v>
      </c>
      <c r="C216" s="8">
        <v>-8.3050847457627457E-3</v>
      </c>
      <c r="D216" s="8">
        <v>-4.9659738826559599E-3</v>
      </c>
      <c r="E216" s="8">
        <v>5.2571428571428396E-3</v>
      </c>
      <c r="F216" s="8">
        <v>-4.1676685100584757E-3</v>
      </c>
      <c r="G216" s="12">
        <v>-7.83836677552582E-3</v>
      </c>
    </row>
    <row r="217" spans="1:7" ht="15.6" x14ac:dyDescent="0.3">
      <c r="A217" s="7">
        <v>44147</v>
      </c>
      <c r="B217" s="8">
        <v>-1.6377328312951984E-2</v>
      </c>
      <c r="C217" s="8">
        <v>-1.042556827892667E-2</v>
      </c>
      <c r="D217" s="8">
        <v>1.4787430683918669E-2</v>
      </c>
      <c r="E217" s="8">
        <v>-4.9264817341213984E-4</v>
      </c>
      <c r="F217" s="8">
        <v>-1.0925553319919531E-2</v>
      </c>
      <c r="G217" s="12">
        <v>-2.949511345002567E-3</v>
      </c>
    </row>
    <row r="218" spans="1:7" ht="15.6" x14ac:dyDescent="0.3">
      <c r="A218" s="7">
        <v>44148</v>
      </c>
      <c r="B218" s="8">
        <v>1.4041565744677185E-2</v>
      </c>
      <c r="C218" s="8">
        <v>1.7271157167530471E-3</v>
      </c>
      <c r="D218" s="8">
        <v>-7.2859744990892532E-3</v>
      </c>
      <c r="E218" s="8">
        <v>1.1058451816745656E-2</v>
      </c>
      <c r="F218" s="8">
        <v>-5.85877901417905E-3</v>
      </c>
      <c r="G218" s="12">
        <v>1.2907822552601818E-2</v>
      </c>
    </row>
    <row r="219" spans="1:7" ht="15.6" x14ac:dyDescent="0.3">
      <c r="A219" s="7">
        <v>44151</v>
      </c>
      <c r="B219" s="8">
        <v>-1.3279214271396961E-2</v>
      </c>
      <c r="C219" s="8">
        <v>-3.1724137931034541E-2</v>
      </c>
      <c r="D219" s="8">
        <v>1.1009174311926606E-2</v>
      </c>
      <c r="E219" s="8">
        <v>1.5625000000341061E-6</v>
      </c>
      <c r="F219" s="8">
        <v>-1.0047269229982248E-2</v>
      </c>
      <c r="G219" s="12">
        <v>8.485430862191786E-4</v>
      </c>
    </row>
    <row r="220" spans="1:7" ht="15.6" x14ac:dyDescent="0.3">
      <c r="A220" s="7">
        <v>44152</v>
      </c>
      <c r="B220" s="8">
        <v>-4.333621112860459E-3</v>
      </c>
      <c r="C220" s="8">
        <v>1.4957264957265019E-2</v>
      </c>
      <c r="D220" s="8">
        <v>-1.8148820326678765E-3</v>
      </c>
      <c r="E220" s="8">
        <v>1.3904665773959693E-2</v>
      </c>
      <c r="F220" s="8">
        <v>1.368390590764398E-2</v>
      </c>
      <c r="G220" s="12">
        <v>-3.0635577152577451E-3</v>
      </c>
    </row>
    <row r="221" spans="1:7" ht="15.6" x14ac:dyDescent="0.3">
      <c r="A221" s="7">
        <v>44153</v>
      </c>
      <c r="B221" s="8">
        <v>3.1113453593349561E-3</v>
      </c>
      <c r="C221" s="8">
        <v>8.7719298245609049E-4</v>
      </c>
      <c r="D221" s="8">
        <v>-1.2709090909090925E-2</v>
      </c>
      <c r="E221" s="8">
        <v>-2.9295731237479147E-3</v>
      </c>
      <c r="F221" s="8">
        <v>-9.9918433931484047E-3</v>
      </c>
      <c r="G221" s="12">
        <v>-5.8370920668612365E-3</v>
      </c>
    </row>
    <row r="222" spans="1:7" ht="15.6" x14ac:dyDescent="0.3">
      <c r="A222" s="7">
        <v>44154</v>
      </c>
      <c r="B222" s="8">
        <v>6.9491525423729201E-3</v>
      </c>
      <c r="C222" s="8">
        <v>-1.1218229623137609E-2</v>
      </c>
      <c r="D222" s="8">
        <v>1.2854275243549877E-2</v>
      </c>
      <c r="E222" s="8">
        <v>8.0772922369277567E-3</v>
      </c>
      <c r="F222" s="8">
        <v>2.8218331616889896E-3</v>
      </c>
      <c r="G222" s="12">
        <v>-1.8957504966598741E-3</v>
      </c>
    </row>
    <row r="223" spans="1:7" ht="15.6" x14ac:dyDescent="0.3">
      <c r="A223" s="7">
        <v>44155</v>
      </c>
      <c r="B223" s="8">
        <v>-1.5990573977449465E-4</v>
      </c>
      <c r="C223" s="8">
        <v>-2.4995568161673403E-2</v>
      </c>
      <c r="D223" s="8">
        <v>-5.4410080183277219E-3</v>
      </c>
      <c r="E223" s="8">
        <v>-3.4113994403771703E-3</v>
      </c>
      <c r="F223" s="8">
        <v>2.1566331875038747E-3</v>
      </c>
      <c r="G223" s="12">
        <v>1.5701341525871697E-2</v>
      </c>
    </row>
    <row r="224" spans="1:7" ht="15.6" x14ac:dyDescent="0.3">
      <c r="A224" s="7">
        <v>44158</v>
      </c>
      <c r="B224" s="8">
        <v>-1.6944301815641181E-2</v>
      </c>
      <c r="C224" s="8">
        <v>-0.05</v>
      </c>
      <c r="D224" s="8">
        <v>-3.6517534358017096E-3</v>
      </c>
      <c r="E224" s="8">
        <v>7.6923076923076927E-3</v>
      </c>
      <c r="F224" s="8">
        <v>-2.1888834235120523E-2</v>
      </c>
      <c r="G224" s="12">
        <v>-1.6743574186577126E-2</v>
      </c>
    </row>
    <row r="225" spans="1:7" ht="15.6" x14ac:dyDescent="0.3">
      <c r="A225" s="7">
        <v>44159</v>
      </c>
      <c r="B225" s="8">
        <v>-1.5540980237695731E-2</v>
      </c>
      <c r="C225" s="8">
        <v>-5.3588516746411697E-3</v>
      </c>
      <c r="D225" s="8">
        <v>9.1559633027523107E-3</v>
      </c>
      <c r="E225" s="8">
        <v>-7.6335877862595417E-3</v>
      </c>
      <c r="F225" s="8">
        <v>2.4662643533651794E-2</v>
      </c>
      <c r="G225" s="12">
        <v>-1.5812107367959034E-2</v>
      </c>
    </row>
    <row r="226" spans="1:7" ht="15.6" x14ac:dyDescent="0.3">
      <c r="A226" s="7">
        <v>44160</v>
      </c>
      <c r="B226" s="8">
        <v>-4.5228010054534935E-3</v>
      </c>
      <c r="C226" s="8">
        <v>3.078699249567129E-3</v>
      </c>
      <c r="D226" s="8">
        <v>-1.6145748104510981E-2</v>
      </c>
      <c r="E226" s="8">
        <v>4.6153846153846153E-4</v>
      </c>
      <c r="F226" s="8">
        <v>2.9447250567473013E-3</v>
      </c>
      <c r="G226" s="12">
        <v>-1.6810625223969184E-3</v>
      </c>
    </row>
    <row r="227" spans="1:7" ht="15.6" x14ac:dyDescent="0.3">
      <c r="A227" s="7">
        <v>44161</v>
      </c>
      <c r="B227" s="8">
        <v>4.089014704726013E-3</v>
      </c>
      <c r="C227" s="8">
        <v>6.6180702090926441E-2</v>
      </c>
      <c r="D227" s="8">
        <v>1.6059581231172848E-2</v>
      </c>
      <c r="E227" s="8">
        <v>-3.5829617099798972E-4</v>
      </c>
      <c r="F227" s="8">
        <v>3.1297787745947644E-2</v>
      </c>
      <c r="G227" s="12">
        <v>-1.2837709490887096E-2</v>
      </c>
    </row>
    <row r="228" spans="1:7" ht="15.6" x14ac:dyDescent="0.3">
      <c r="A228" s="7">
        <v>44162</v>
      </c>
      <c r="B228" s="8">
        <v>1.853447150651214E-3</v>
      </c>
      <c r="C228" s="8">
        <v>-1.0615329255127677E-2</v>
      </c>
      <c r="D228" s="8">
        <v>3.4558021098591229E-4</v>
      </c>
      <c r="E228" s="8">
        <v>4.5118426254524419E-3</v>
      </c>
      <c r="F228" s="8">
        <v>-1.8960063266113152E-2</v>
      </c>
      <c r="G228" s="12">
        <v>-1.5634082242131239E-2</v>
      </c>
    </row>
    <row r="229" spans="1:7" ht="15.6" x14ac:dyDescent="0.3">
      <c r="A229" s="7">
        <v>44165</v>
      </c>
      <c r="B229" s="8">
        <v>-1.3288863411329171E-3</v>
      </c>
      <c r="C229" s="8">
        <v>4.9099836333878159E-3</v>
      </c>
      <c r="D229" s="8">
        <v>6.9683085147002341E-3</v>
      </c>
      <c r="E229" s="8">
        <v>9.1868300153139029E-3</v>
      </c>
      <c r="F229" s="8">
        <v>3.3231897785212038E-2</v>
      </c>
      <c r="G229" s="12">
        <v>3.7890751229917841E-3</v>
      </c>
    </row>
    <row r="230" spans="1:7" ht="15.6" x14ac:dyDescent="0.3">
      <c r="A230" s="7">
        <v>44166</v>
      </c>
      <c r="B230" s="8">
        <v>-4.7920960854401957E-3</v>
      </c>
      <c r="C230" s="8">
        <v>6.1165399927614959E-2</v>
      </c>
      <c r="D230" s="8">
        <v>1.747401017474012E-2</v>
      </c>
      <c r="E230" s="8">
        <v>-1.3655559416630341E-2</v>
      </c>
      <c r="F230" s="8">
        <v>7.4975619270528454E-2</v>
      </c>
      <c r="G230" s="12">
        <v>2.162528888324896E-2</v>
      </c>
    </row>
    <row r="231" spans="1:7" ht="15.6" x14ac:dyDescent="0.3">
      <c r="A231" s="7">
        <v>44167</v>
      </c>
      <c r="B231" s="8">
        <v>6.4825657607270881E-2</v>
      </c>
      <c r="C231" s="8">
        <v>-1.0914051841746257E-2</v>
      </c>
      <c r="D231" s="8">
        <v>-2.0408163265306121E-2</v>
      </c>
      <c r="E231" s="8">
        <v>7.6923076923076927E-3</v>
      </c>
      <c r="F231" s="8">
        <v>-1.8253075443625841E-2</v>
      </c>
      <c r="G231" s="12">
        <v>6.963975951099953E-3</v>
      </c>
    </row>
    <row r="232" spans="1:7" ht="15.6" x14ac:dyDescent="0.3">
      <c r="A232" s="7">
        <v>44168</v>
      </c>
      <c r="B232" s="8">
        <v>-1.1038342853391147E-2</v>
      </c>
      <c r="C232" s="8">
        <v>-2.1551724137931036E-2</v>
      </c>
      <c r="D232" s="8">
        <v>-1.6304347826086544E-3</v>
      </c>
      <c r="E232" s="8">
        <v>1.5648854961832061E-3</v>
      </c>
      <c r="F232" s="8">
        <v>-1.1550972129814444E-2</v>
      </c>
      <c r="G232" s="12">
        <v>1.2150964370729031E-2</v>
      </c>
    </row>
    <row r="233" spans="1:7" ht="15.6" x14ac:dyDescent="0.3">
      <c r="A233" s="7">
        <v>44169</v>
      </c>
      <c r="B233" s="8">
        <v>3.5932715368081521E-3</v>
      </c>
      <c r="C233" s="8">
        <v>8.1057268722467112E-3</v>
      </c>
      <c r="D233" s="8">
        <v>-4.173471239339626E-3</v>
      </c>
      <c r="E233" s="8">
        <v>3.7803437369002984E-3</v>
      </c>
      <c r="F233" s="8">
        <v>6.3197651590224842E-3</v>
      </c>
      <c r="G233" s="12">
        <v>-1.7772750638015859E-4</v>
      </c>
    </row>
    <row r="234" spans="1:7" ht="15.6" x14ac:dyDescent="0.3">
      <c r="A234" s="7">
        <v>44172</v>
      </c>
      <c r="B234" s="8">
        <v>-1.1526757954620484E-2</v>
      </c>
      <c r="C234" s="8">
        <v>-4.8942492571229001E-3</v>
      </c>
      <c r="D234" s="8">
        <v>2.1865889212828817E-3</v>
      </c>
      <c r="E234" s="8">
        <v>2.5049164395107071E-2</v>
      </c>
      <c r="F234" s="8">
        <v>7.5249437951728027E-3</v>
      </c>
      <c r="G234" s="12">
        <v>1.1573792126914523E-2</v>
      </c>
    </row>
    <row r="235" spans="1:7" ht="15.6" x14ac:dyDescent="0.3">
      <c r="A235" s="7">
        <v>44173</v>
      </c>
      <c r="B235" s="8">
        <v>-1.0356192802529746E-2</v>
      </c>
      <c r="C235" s="8">
        <v>2.3186369225364489E-2</v>
      </c>
      <c r="D235" s="8">
        <v>-1.8181818181818182E-3</v>
      </c>
      <c r="E235" s="8">
        <v>-2.2222222222222223E-2</v>
      </c>
      <c r="F235" s="8">
        <v>1.4992807878139629E-2</v>
      </c>
      <c r="G235" s="12">
        <v>6.7216537580489536E-3</v>
      </c>
    </row>
    <row r="236" spans="1:7" ht="15.6" x14ac:dyDescent="0.3">
      <c r="A236" s="7">
        <v>44174</v>
      </c>
      <c r="B236" s="8">
        <v>-6.2719772788748249E-3</v>
      </c>
      <c r="C236" s="8">
        <v>-4.2918454935622317E-3</v>
      </c>
      <c r="D236" s="8">
        <v>-7.2859744990892532E-3</v>
      </c>
      <c r="E236" s="8">
        <v>2.2727272727272728E-2</v>
      </c>
      <c r="F236" s="8">
        <v>1.6606406366394714E-2</v>
      </c>
      <c r="G236" s="12">
        <v>-1.9043577521775261E-2</v>
      </c>
    </row>
    <row r="237" spans="1:7" ht="15.6" x14ac:dyDescent="0.3">
      <c r="A237" s="7">
        <v>44175</v>
      </c>
      <c r="B237" s="8">
        <v>-1.1474796277708598E-2</v>
      </c>
      <c r="C237" s="8">
        <v>-1.7241379310344827E-2</v>
      </c>
      <c r="D237" s="8">
        <v>0</v>
      </c>
      <c r="E237" s="8">
        <v>-3.7037037037037038E-3</v>
      </c>
      <c r="F237" s="8">
        <v>9.7045734813147894E-3</v>
      </c>
      <c r="G237" s="12">
        <v>3.9158018630495241E-4</v>
      </c>
    </row>
    <row r="238" spans="1:7" ht="15.6" x14ac:dyDescent="0.3">
      <c r="A238" s="7">
        <v>44176</v>
      </c>
      <c r="B238" s="8">
        <v>1.7424900828650839E-2</v>
      </c>
      <c r="C238" s="8">
        <v>3.4912280701754422E-2</v>
      </c>
      <c r="D238" s="8">
        <v>-7.3394495412844041E-3</v>
      </c>
      <c r="E238" s="8">
        <v>1.4049070631970195E-2</v>
      </c>
      <c r="F238" s="8">
        <v>-5.4163126593034178E-3</v>
      </c>
      <c r="G238" s="12">
        <v>2.4419088909380529E-3</v>
      </c>
    </row>
    <row r="239" spans="1:7" ht="15.6" x14ac:dyDescent="0.3">
      <c r="A239" s="7">
        <v>44179</v>
      </c>
      <c r="B239" s="8">
        <v>6.6137789881425052E-3</v>
      </c>
      <c r="C239" s="8">
        <v>3.6955416172232573E-2</v>
      </c>
      <c r="D239" s="8">
        <v>4.2606284658040582E-2</v>
      </c>
      <c r="E239" s="8">
        <v>0</v>
      </c>
      <c r="F239" s="8">
        <v>1.8277273536216377E-2</v>
      </c>
      <c r="G239" s="12">
        <v>-7.2753686350992969E-3</v>
      </c>
    </row>
    <row r="240" spans="1:7" ht="15.6" x14ac:dyDescent="0.3">
      <c r="A240" s="7">
        <v>44180</v>
      </c>
      <c r="B240" s="8">
        <v>5.1167870946058798E-3</v>
      </c>
      <c r="C240" s="8">
        <v>4.9043648847473783E-3</v>
      </c>
      <c r="D240" s="8">
        <v>-2.4909139260703761E-2</v>
      </c>
      <c r="E240" s="8">
        <v>1.6206514279681214E-2</v>
      </c>
      <c r="F240" s="8">
        <v>3.0340633028645359E-2</v>
      </c>
      <c r="G240" s="12">
        <v>1.3855847521212892E-2</v>
      </c>
    </row>
    <row r="241" spans="1:7" ht="15.6" x14ac:dyDescent="0.3">
      <c r="A241" s="7">
        <v>44181</v>
      </c>
      <c r="B241" s="8">
        <v>-2.6832958563559306E-3</v>
      </c>
      <c r="C241" s="8">
        <v>8.1340491296574369E-4</v>
      </c>
      <c r="D241" s="8">
        <v>0</v>
      </c>
      <c r="E241" s="8">
        <v>-6.7590187590187804E-3</v>
      </c>
      <c r="F241" s="8">
        <v>1.0788255050633579E-2</v>
      </c>
      <c r="G241" s="12">
        <v>2.6777843310465577E-3</v>
      </c>
    </row>
    <row r="242" spans="1:7" ht="15.6" x14ac:dyDescent="0.3">
      <c r="A242" s="7">
        <v>44182</v>
      </c>
      <c r="B242" s="8">
        <v>1.0762061219700395E-2</v>
      </c>
      <c r="C242" s="8">
        <v>-5.8517555266581036E-3</v>
      </c>
      <c r="D242" s="8">
        <v>0</v>
      </c>
      <c r="E242" s="8">
        <v>2.4465507121729183E-3</v>
      </c>
      <c r="F242" s="8">
        <v>1.3962308479753058E-2</v>
      </c>
      <c r="G242" s="12">
        <v>1.6755549806049534E-2</v>
      </c>
    </row>
    <row r="243" spans="1:7" ht="15.6" x14ac:dyDescent="0.3">
      <c r="A243" s="7">
        <v>44183</v>
      </c>
      <c r="B243" s="8">
        <v>-1.0945999734643787E-3</v>
      </c>
      <c r="C243" s="8">
        <v>-2.2890778286461719E-2</v>
      </c>
      <c r="D243" s="8">
        <v>0</v>
      </c>
      <c r="E243" s="8">
        <v>-1.3834782608695657E-2</v>
      </c>
      <c r="F243" s="8">
        <v>-4.7665546746991864E-3</v>
      </c>
      <c r="G243" s="12">
        <v>-2.3551111820731409E-3</v>
      </c>
    </row>
    <row r="244" spans="1:7" ht="15.6" x14ac:dyDescent="0.3">
      <c r="A244" s="7">
        <v>44186</v>
      </c>
      <c r="B244" s="8">
        <v>-1.0194255354474492E-2</v>
      </c>
      <c r="C244" s="8">
        <v>2.6941097724230246E-2</v>
      </c>
      <c r="D244" s="8">
        <v>0</v>
      </c>
      <c r="E244" s="8">
        <v>-1.0219647470659289E-2</v>
      </c>
      <c r="F244" s="8">
        <v>-2.0787254918264511E-2</v>
      </c>
      <c r="G244" s="12">
        <v>-4.3821980807639922E-3</v>
      </c>
    </row>
    <row r="245" spans="1:7" ht="15.6" x14ac:dyDescent="0.3">
      <c r="A245" s="7">
        <v>44187</v>
      </c>
      <c r="B245" s="8">
        <v>-1.7688204508856616E-2</v>
      </c>
      <c r="C245" s="8">
        <v>1.0265602085709672E-2</v>
      </c>
      <c r="D245" s="8">
        <v>0</v>
      </c>
      <c r="E245" s="8">
        <v>-5.196733481811433E-3</v>
      </c>
      <c r="F245" s="8">
        <v>-2.3572168537608469E-2</v>
      </c>
      <c r="G245" s="12">
        <v>-4.8390222108543645E-3</v>
      </c>
    </row>
    <row r="246" spans="1:7" ht="15.6" x14ac:dyDescent="0.3">
      <c r="A246" s="7">
        <v>44188</v>
      </c>
      <c r="B246" s="8">
        <v>2.044858823629863E-2</v>
      </c>
      <c r="C246" s="8">
        <v>-3.1612903225806468E-2</v>
      </c>
      <c r="D246" s="8">
        <v>1.8181818181818182E-3</v>
      </c>
      <c r="E246" s="8">
        <v>-9.3283582089552231E-3</v>
      </c>
      <c r="F246" s="8">
        <v>2.3341160100878264E-2</v>
      </c>
      <c r="G246" s="12">
        <v>6.2225832547772369E-3</v>
      </c>
    </row>
    <row r="247" spans="1:7" ht="15.6" x14ac:dyDescent="0.3">
      <c r="A247" s="7">
        <v>44189</v>
      </c>
      <c r="B247" s="8">
        <v>1.899295503606136E-3</v>
      </c>
      <c r="C247" s="8">
        <v>1.8487674883411052E-2</v>
      </c>
      <c r="D247" s="8">
        <v>1.4519056261343012E-2</v>
      </c>
      <c r="E247" s="8">
        <v>-5.6497175141242938E-3</v>
      </c>
      <c r="F247" s="8">
        <v>3.4672060098236883E-3</v>
      </c>
      <c r="G247" s="12">
        <v>2.5861557058309585E-3</v>
      </c>
    </row>
    <row r="248" spans="1:7" ht="15.6" x14ac:dyDescent="0.3">
      <c r="A248" s="7">
        <v>44193</v>
      </c>
      <c r="B248" s="8">
        <v>1.2860662240594292E-3</v>
      </c>
      <c r="C248" s="8">
        <v>4.6443172526574053E-2</v>
      </c>
      <c r="D248" s="8">
        <v>-2.5849731663685233E-2</v>
      </c>
      <c r="E248" s="8">
        <v>1.1420454545454546E-2</v>
      </c>
      <c r="F248" s="8">
        <v>1.8495621686624674E-2</v>
      </c>
      <c r="G248" s="12">
        <v>-9.3505798032827853E-3</v>
      </c>
    </row>
    <row r="249" spans="1:7" ht="15.6" x14ac:dyDescent="0.3">
      <c r="A249" s="7">
        <v>44194</v>
      </c>
      <c r="B249" s="8">
        <v>-8.015079358459954E-3</v>
      </c>
      <c r="C249" s="8">
        <v>-4.6882325363338685E-3</v>
      </c>
      <c r="D249" s="8">
        <v>5.8984482600312201E-2</v>
      </c>
      <c r="E249" s="8">
        <v>-8.4452184334213431E-3</v>
      </c>
      <c r="F249" s="8">
        <v>-2.4113215705187591E-3</v>
      </c>
      <c r="G249" s="12">
        <v>8.5756176689940934E-3</v>
      </c>
    </row>
    <row r="250" spans="1:7" ht="15.6" x14ac:dyDescent="0.3">
      <c r="A250" s="7">
        <v>44195</v>
      </c>
      <c r="B250" s="8">
        <v>6.6505238023170507E-3</v>
      </c>
      <c r="C250" s="8">
        <v>5.6366776574030518E-2</v>
      </c>
      <c r="D250" s="8">
        <v>4.3543100906931198E-2</v>
      </c>
      <c r="E250" s="8">
        <v>3.4144130533313187E-2</v>
      </c>
      <c r="F250" s="8">
        <v>3.3506701340267901E-3</v>
      </c>
      <c r="G250" s="12">
        <v>6.7654909638006884E-3</v>
      </c>
    </row>
    <row r="251" spans="1:7" ht="15.6" x14ac:dyDescent="0.3">
      <c r="A251" s="7">
        <v>44196</v>
      </c>
      <c r="B251" s="8">
        <v>5.5959709009519227E-4</v>
      </c>
      <c r="C251" s="8">
        <v>1.397146254458974E-2</v>
      </c>
      <c r="D251" s="8">
        <v>4.2606932766127134E-2</v>
      </c>
      <c r="E251" s="8">
        <v>-2.6295105916727506E-2</v>
      </c>
      <c r="F251" s="8">
        <v>-8.25732276661853E-3</v>
      </c>
      <c r="G251" s="12">
        <v>-5.7604399140301354E-4</v>
      </c>
    </row>
    <row r="252" spans="1:7" ht="15.6" x14ac:dyDescent="0.3">
      <c r="A252" s="7">
        <v>44197</v>
      </c>
      <c r="B252" s="8">
        <v>-1.5826905739757618E-2</v>
      </c>
      <c r="C252" s="8">
        <v>-3.9577836411608912E-3</v>
      </c>
      <c r="D252" s="8">
        <v>-2.7971693602371547E-2</v>
      </c>
      <c r="E252" s="8">
        <v>-5.6278985327854296E-3</v>
      </c>
      <c r="F252" s="8">
        <v>-1.5077397306171683E-2</v>
      </c>
      <c r="G252" s="12">
        <v>1.3572171648635504E-2</v>
      </c>
    </row>
    <row r="253" spans="1:7" ht="15.6" x14ac:dyDescent="0.3">
      <c r="A253" s="7">
        <v>44200</v>
      </c>
      <c r="B253" s="8">
        <v>-5.9372349448685328E-3</v>
      </c>
      <c r="C253" s="8">
        <v>-2.7961736571008176E-2</v>
      </c>
      <c r="D253" s="8">
        <v>-8.4444225818616717E-3</v>
      </c>
      <c r="E253" s="8">
        <v>1.0939268200678989E-2</v>
      </c>
      <c r="F253" s="8">
        <v>-1.9084229146822552E-2</v>
      </c>
      <c r="G253" s="12">
        <v>1.149296049875647E-2</v>
      </c>
    </row>
    <row r="254" spans="1:7" ht="15.6" x14ac:dyDescent="0.3">
      <c r="A254" s="7">
        <v>44201</v>
      </c>
      <c r="B254" s="8">
        <v>3.3361774744028001E-3</v>
      </c>
      <c r="C254" s="8">
        <v>7.1158213474640259E-3</v>
      </c>
      <c r="D254" s="8">
        <v>-2.103452837676946E-2</v>
      </c>
      <c r="E254" s="8">
        <v>-5.4104477611940302E-3</v>
      </c>
      <c r="F254" s="8">
        <v>-9.1902202184859783E-4</v>
      </c>
      <c r="G254" s="12">
        <v>3.0892881117849124E-3</v>
      </c>
    </row>
    <row r="255" spans="1:7" ht="15.6" x14ac:dyDescent="0.3">
      <c r="A255" s="7">
        <v>44202</v>
      </c>
      <c r="B255" s="8">
        <v>5.110935360699365E-3</v>
      </c>
      <c r="C255" s="8">
        <v>-5.8628983764281509E-3</v>
      </c>
      <c r="D255" s="8">
        <v>-1.1790540540540571E-2</v>
      </c>
      <c r="E255" s="8">
        <v>8.9834302507347495E-3</v>
      </c>
      <c r="F255" s="8">
        <v>-6.0398840619954259E-3</v>
      </c>
      <c r="G255" s="12">
        <v>-1.9108259954495985E-2</v>
      </c>
    </row>
    <row r="256" spans="1:7" ht="15.6" x14ac:dyDescent="0.3">
      <c r="A256" s="7">
        <v>44203</v>
      </c>
      <c r="B256" s="8">
        <v>-2.2421145255178783E-3</v>
      </c>
      <c r="C256" s="8">
        <v>1.3760774232572371E-2</v>
      </c>
      <c r="D256" s="8">
        <v>-8.5809032169840045E-3</v>
      </c>
      <c r="E256" s="8">
        <v>2.6027671628945544E-3</v>
      </c>
      <c r="F256" s="8">
        <v>-1.087848574272297E-2</v>
      </c>
      <c r="G256" s="12">
        <v>1.3923592709765842E-3</v>
      </c>
    </row>
    <row r="257" spans="1:7" ht="15.6" x14ac:dyDescent="0.3">
      <c r="A257" s="7">
        <v>44204</v>
      </c>
      <c r="B257" s="8">
        <v>1.2601015882707206E-2</v>
      </c>
      <c r="C257" s="8">
        <v>1.9988066825775492E-2</v>
      </c>
      <c r="D257" s="8">
        <v>0</v>
      </c>
      <c r="E257" s="8">
        <v>9.7872062676095731E-3</v>
      </c>
      <c r="F257" s="8">
        <v>1.2180913038871957E-3</v>
      </c>
      <c r="G257" s="12">
        <v>-4.2092067758046713E-2</v>
      </c>
    </row>
    <row r="258" spans="1:7" ht="15.6" x14ac:dyDescent="0.3">
      <c r="A258" s="7">
        <v>44207</v>
      </c>
      <c r="B258" s="8">
        <v>-1.0225017376667561E-2</v>
      </c>
      <c r="C258" s="8">
        <v>-2.1351272301842555E-2</v>
      </c>
      <c r="D258" s="8">
        <v>-1.8103448275861285E-3</v>
      </c>
      <c r="E258" s="8">
        <v>-5.4487306617071532E-3</v>
      </c>
      <c r="F258" s="8">
        <v>-1.13550207176231E-2</v>
      </c>
      <c r="G258" s="12">
        <v>5.1617133612038481E-3</v>
      </c>
    </row>
    <row r="259" spans="1:7" ht="15.6" x14ac:dyDescent="0.3">
      <c r="A259" s="7">
        <v>44208</v>
      </c>
      <c r="B259" s="8">
        <v>1.6346284012454255E-2</v>
      </c>
      <c r="C259" s="8">
        <v>7.3221757322174969E-3</v>
      </c>
      <c r="D259" s="8">
        <v>-6.8226962604716213E-3</v>
      </c>
      <c r="E259" s="8">
        <v>-1.6189069423929153E-2</v>
      </c>
      <c r="F259" s="8">
        <v>3.2458846819210219E-3</v>
      </c>
      <c r="G259" s="12">
        <v>1.2020640104646865E-3</v>
      </c>
    </row>
    <row r="260" spans="1:7" ht="15.6" x14ac:dyDescent="0.3">
      <c r="A260" s="7">
        <v>44209</v>
      </c>
      <c r="B260" s="8">
        <v>5.5192967267156286E-3</v>
      </c>
      <c r="C260" s="8">
        <v>5.0585966473816892E-2</v>
      </c>
      <c r="D260" s="8">
        <v>8.6956521739130436E-3</v>
      </c>
      <c r="E260" s="8">
        <v>1.1200528496787035E-2</v>
      </c>
      <c r="F260" s="8">
        <v>-4.1420013154852674E-3</v>
      </c>
      <c r="G260" s="12">
        <v>6.1202753205699652E-3</v>
      </c>
    </row>
    <row r="261" spans="1:7" ht="15.6" x14ac:dyDescent="0.3">
      <c r="A261" s="7">
        <v>44210</v>
      </c>
      <c r="B261" s="8">
        <v>-1.5258264548337022E-2</v>
      </c>
      <c r="C261" s="8">
        <v>-1.4120304998587168E-3</v>
      </c>
      <c r="D261" s="8">
        <v>0</v>
      </c>
      <c r="E261" s="8">
        <v>-1.5496659242761677E-2</v>
      </c>
      <c r="F261" s="8">
        <v>4.9625133880756385E-3</v>
      </c>
      <c r="G261" s="12">
        <v>-2.4038155590244965E-3</v>
      </c>
    </row>
    <row r="262" spans="1:7" ht="15.6" x14ac:dyDescent="0.3">
      <c r="A262" s="7">
        <v>44211</v>
      </c>
      <c r="B262" s="8">
        <v>2.118644067796595E-3</v>
      </c>
      <c r="C262" s="8">
        <v>1.1312217194569894E-3</v>
      </c>
      <c r="D262" s="8">
        <v>-1.3431034482758559E-2</v>
      </c>
      <c r="E262" s="8">
        <v>-2.5367121977850834E-3</v>
      </c>
      <c r="F262" s="8">
        <v>-1.7229741731500715E-3</v>
      </c>
      <c r="G262" s="12">
        <v>-1.2894276980322226E-2</v>
      </c>
    </row>
    <row r="263" spans="1:7" ht="15.6" x14ac:dyDescent="0.3">
      <c r="A263" s="7">
        <v>44214</v>
      </c>
      <c r="B263" s="8">
        <v>4.7568710359408642E-3</v>
      </c>
      <c r="C263" s="8">
        <v>-2.6836158192090074E-3</v>
      </c>
      <c r="D263" s="8">
        <v>-3.6699813005721039E-4</v>
      </c>
      <c r="E263" s="8">
        <v>-2.4010366188324153E-2</v>
      </c>
      <c r="F263" s="8">
        <v>-1.0444654009715138E-2</v>
      </c>
      <c r="G263" s="12">
        <v>9.6922621332287285E-3</v>
      </c>
    </row>
    <row r="264" spans="1:7" ht="15.6" x14ac:dyDescent="0.3">
      <c r="A264" s="7">
        <v>44215</v>
      </c>
      <c r="B264" s="8">
        <v>1.878710453144961E-3</v>
      </c>
      <c r="C264" s="8">
        <v>-9.0638719728083923E-3</v>
      </c>
      <c r="D264" s="8">
        <v>1.3986013986013986E-2</v>
      </c>
      <c r="E264" s="8">
        <v>2.2463172016774568E-2</v>
      </c>
      <c r="F264" s="8">
        <v>-1.3917358938396823E-2</v>
      </c>
      <c r="G264" s="12">
        <v>-6.7576530336939441E-3</v>
      </c>
    </row>
    <row r="265" spans="1:7" ht="15.6" x14ac:dyDescent="0.3">
      <c r="A265" s="7">
        <v>44216</v>
      </c>
      <c r="B265" s="8">
        <v>-2.6085941927526993E-3</v>
      </c>
      <c r="C265" s="8">
        <v>-1.4006002572531142E-2</v>
      </c>
      <c r="D265" s="8">
        <v>-1.2297413793103338E-2</v>
      </c>
      <c r="E265" s="8">
        <v>-1.515149219503952E-6</v>
      </c>
      <c r="F265" s="8">
        <v>-2.9321663019693522E-2</v>
      </c>
      <c r="G265" s="12">
        <v>1.995451688891179E-2</v>
      </c>
    </row>
    <row r="266" spans="1:7" ht="15.6" x14ac:dyDescent="0.3">
      <c r="A266" s="7">
        <v>44217</v>
      </c>
      <c r="B266" s="8">
        <v>-6.7933987883853015E-3</v>
      </c>
      <c r="C266" s="8">
        <v>6.8995506595158795E-2</v>
      </c>
      <c r="D266" s="8">
        <v>-5.9306907792814846E-3</v>
      </c>
      <c r="E266" s="8">
        <v>-7.7647727272725127E-3</v>
      </c>
      <c r="F266" s="8">
        <v>3.0827321911632038E-2</v>
      </c>
      <c r="G266" s="12">
        <v>-1.967170872840625E-4</v>
      </c>
    </row>
    <row r="267" spans="1:7" ht="15.6" x14ac:dyDescent="0.3">
      <c r="A267" s="7">
        <v>44218</v>
      </c>
      <c r="B267" s="8">
        <v>-5.1656542881660019E-3</v>
      </c>
      <c r="C267" s="8">
        <v>3.5796610169491531E-2</v>
      </c>
      <c r="D267" s="8">
        <v>9.3068993976850873E-4</v>
      </c>
      <c r="E267" s="8">
        <v>4.0080152670296477E-3</v>
      </c>
      <c r="F267" s="8">
        <v>-2.1668215698066418E-2</v>
      </c>
      <c r="G267" s="12">
        <v>-4.6499224226373556E-3</v>
      </c>
    </row>
    <row r="268" spans="1:7" ht="15.6" x14ac:dyDescent="0.3">
      <c r="A268" s="7">
        <v>44221</v>
      </c>
      <c r="B268" s="8">
        <v>1.2854340031120881E-3</v>
      </c>
      <c r="C268" s="8">
        <v>5.3671946589867337E-3</v>
      </c>
      <c r="D268" s="8">
        <v>-8.701754385964976E-3</v>
      </c>
      <c r="E268" s="8">
        <v>-2.3574144486692015E-2</v>
      </c>
      <c r="F268" s="8">
        <v>6.8921838909170915E-3</v>
      </c>
      <c r="G268" s="12">
        <v>-4.3106470812104237E-4</v>
      </c>
    </row>
    <row r="269" spans="1:7" ht="15.6" x14ac:dyDescent="0.3">
      <c r="A269" s="7">
        <v>44222</v>
      </c>
      <c r="B269" s="8">
        <v>-1.1148648648648112E-3</v>
      </c>
      <c r="C269" s="8">
        <v>1.5104166666666623E-2</v>
      </c>
      <c r="D269" s="8">
        <v>2.7555571286988621E-2</v>
      </c>
      <c r="E269" s="8">
        <v>7.7881619937694704E-3</v>
      </c>
      <c r="F269" s="8">
        <v>-1.5484515484515494E-2</v>
      </c>
      <c r="G269" s="12">
        <v>-1.6419516871239625E-3</v>
      </c>
    </row>
    <row r="270" spans="1:7" ht="15.6" x14ac:dyDescent="0.3">
      <c r="A270" s="7">
        <v>44223</v>
      </c>
      <c r="B270" s="8">
        <v>7.6774782696925007E-3</v>
      </c>
      <c r="C270" s="8">
        <v>-1.436634171369921E-2</v>
      </c>
      <c r="D270" s="8">
        <v>-3.5462703019238442E-2</v>
      </c>
      <c r="E270" s="8">
        <v>4.6367851622874804E-3</v>
      </c>
      <c r="F270" s="8">
        <v>1.5032790273792384E-4</v>
      </c>
      <c r="G270" s="12">
        <v>-3.7553405359117657E-3</v>
      </c>
    </row>
    <row r="271" spans="1:7" ht="15.6" x14ac:dyDescent="0.3">
      <c r="A271" s="7">
        <v>44224</v>
      </c>
      <c r="B271" s="8">
        <v>5.4289454252534298E-3</v>
      </c>
      <c r="C271" s="8">
        <v>1.4055179593961456E-2</v>
      </c>
      <c r="D271" s="8">
        <v>3.9248598264347734E-2</v>
      </c>
      <c r="E271" s="8">
        <v>-3.2626923076923748E-3</v>
      </c>
      <c r="F271" s="8">
        <v>-2.6679192108971433E-2</v>
      </c>
      <c r="G271" s="12">
        <v>-3.7942435402282516E-3</v>
      </c>
    </row>
    <row r="272" spans="1:7" ht="15.6" x14ac:dyDescent="0.3">
      <c r="A272" s="7">
        <v>44225</v>
      </c>
      <c r="B272" s="8">
        <v>9.0132946095484773E-4</v>
      </c>
      <c r="C272" s="8">
        <v>-1.2191991786447675E-2</v>
      </c>
      <c r="D272" s="8">
        <v>1.245704467353952E-2</v>
      </c>
      <c r="E272" s="8">
        <v>-1.3571201732420918E-3</v>
      </c>
      <c r="F272" s="8">
        <v>5.0574268892964094E-3</v>
      </c>
      <c r="G272" s="12">
        <v>5.1145461065322658E-3</v>
      </c>
    </row>
    <row r="273" spans="1:7" ht="15.6" x14ac:dyDescent="0.3">
      <c r="A273" s="7">
        <v>44228</v>
      </c>
      <c r="B273" s="8">
        <v>-3.7521574905570705E-3</v>
      </c>
      <c r="C273" s="8">
        <v>6.6259581655190997E-3</v>
      </c>
      <c r="D273" s="8">
        <v>-2.0195163343232885E-2</v>
      </c>
      <c r="E273" s="8">
        <v>7.9907264296755372E-4</v>
      </c>
      <c r="F273" s="8">
        <v>1.4884667831832064E-2</v>
      </c>
      <c r="G273" s="12">
        <v>-6.0769348557864215E-4</v>
      </c>
    </row>
    <row r="274" spans="1:7" ht="15.6" x14ac:dyDescent="0.3">
      <c r="A274" s="7">
        <v>44229</v>
      </c>
      <c r="B274" s="8">
        <v>-4.2182439048886128E-3</v>
      </c>
      <c r="C274" s="8">
        <v>7.6148683531232471E-3</v>
      </c>
      <c r="D274" s="8">
        <v>-3.7758725210012361E-3</v>
      </c>
      <c r="E274" s="8">
        <v>6.57897784923055E-4</v>
      </c>
      <c r="F274" s="8">
        <v>8.23208811172935E-3</v>
      </c>
      <c r="G274" s="12">
        <v>-1.0038179155078186E-2</v>
      </c>
    </row>
    <row r="275" spans="1:7" ht="15.6" x14ac:dyDescent="0.3">
      <c r="A275" s="7">
        <v>44230</v>
      </c>
      <c r="B275" s="8">
        <v>-6.1608546189599062E-3</v>
      </c>
      <c r="C275" s="8">
        <v>4.9955168438580834E-3</v>
      </c>
      <c r="D275" s="8">
        <v>7.615139871690102E-3</v>
      </c>
      <c r="E275" s="8">
        <v>-1.1467058059119847E-3</v>
      </c>
      <c r="F275" s="8">
        <v>1.9896015166020217E-3</v>
      </c>
      <c r="G275" s="12">
        <v>-3.2206954842565837E-4</v>
      </c>
    </row>
    <row r="276" spans="1:7" ht="15.6" x14ac:dyDescent="0.3">
      <c r="A276" s="7">
        <v>44231</v>
      </c>
      <c r="B276" s="8">
        <v>8.6008592402150169E-3</v>
      </c>
      <c r="C276" s="8">
        <v>1.3127708386438966E-2</v>
      </c>
      <c r="D276" s="8">
        <v>4.2274178241740066E-3</v>
      </c>
      <c r="E276" s="8">
        <v>4.635352286773795E-4</v>
      </c>
      <c r="F276" s="8">
        <v>1.0490230972406775E-2</v>
      </c>
      <c r="G276" s="12">
        <v>-2.3938171541922404E-2</v>
      </c>
    </row>
    <row r="277" spans="1:7" ht="15.6" x14ac:dyDescent="0.3">
      <c r="A277" s="7">
        <v>44235</v>
      </c>
      <c r="B277" s="8">
        <v>-1.4866553190061959E-2</v>
      </c>
      <c r="C277" s="8">
        <v>-2.2644357780852904E-2</v>
      </c>
      <c r="D277" s="8">
        <v>-3.4364261168384879E-3</v>
      </c>
      <c r="E277" s="8">
        <v>-5.2772200772200888E-3</v>
      </c>
      <c r="F277" s="8">
        <v>2.1689561203493924E-3</v>
      </c>
      <c r="G277" s="12">
        <v>2.4037117453829901E-2</v>
      </c>
    </row>
    <row r="278" spans="1:7" ht="15.6" x14ac:dyDescent="0.3">
      <c r="A278" s="7">
        <v>44236</v>
      </c>
      <c r="B278" s="8">
        <v>-9.9244178128830868E-3</v>
      </c>
      <c r="C278" s="8">
        <v>-1.8020337237739808E-3</v>
      </c>
      <c r="D278" s="8">
        <v>0</v>
      </c>
      <c r="E278" s="8">
        <v>-2.2124477745880576E-2</v>
      </c>
      <c r="F278" s="8">
        <v>-5.308916019237892E-3</v>
      </c>
      <c r="G278" s="12">
        <v>2.8865062439316662E-4</v>
      </c>
    </row>
    <row r="279" spans="1:7" ht="15.6" x14ac:dyDescent="0.3">
      <c r="A279" s="7">
        <v>44237</v>
      </c>
      <c r="B279" s="8">
        <v>3.7912002888534258E-3</v>
      </c>
      <c r="C279" s="8">
        <v>1.0186976144423035E-2</v>
      </c>
      <c r="D279" s="8">
        <v>4.8275862068960812E-4</v>
      </c>
      <c r="E279" s="8">
        <v>2.6514965078045655E-4</v>
      </c>
      <c r="F279" s="8">
        <v>-5.0954940211630538E-3</v>
      </c>
      <c r="G279" s="12">
        <v>2.8877712727118417E-3</v>
      </c>
    </row>
    <row r="280" spans="1:7" ht="15.6" x14ac:dyDescent="0.3">
      <c r="A280" s="7">
        <v>44238</v>
      </c>
      <c r="B280" s="8">
        <v>-5.9607923742966825E-3</v>
      </c>
      <c r="C280" s="8">
        <v>-4.2124074546846853E-3</v>
      </c>
      <c r="D280" s="8">
        <v>-1.168401461363475E-2</v>
      </c>
      <c r="E280" s="8">
        <v>-1.2698412698412698E-2</v>
      </c>
      <c r="F280" s="8">
        <v>-8.4300641133478963E-3</v>
      </c>
      <c r="G280" s="12">
        <v>-1.1326156536562845E-2</v>
      </c>
    </row>
    <row r="281" spans="1:7" ht="15.6" x14ac:dyDescent="0.3">
      <c r="A281" s="7">
        <v>44239</v>
      </c>
      <c r="B281" s="8">
        <v>-2.9465739615912125E-3</v>
      </c>
      <c r="C281" s="8">
        <v>-7.8195103191898395E-3</v>
      </c>
      <c r="D281" s="8">
        <v>-1.4786399302528367E-2</v>
      </c>
      <c r="E281" s="8">
        <v>-2.5321543408360131E-3</v>
      </c>
      <c r="F281" s="8">
        <v>-1.0613029708942835E-2</v>
      </c>
      <c r="G281" s="12">
        <v>-2.1220635826890047E-3</v>
      </c>
    </row>
    <row r="282" spans="1:7" ht="15.6" x14ac:dyDescent="0.3">
      <c r="A282" s="7">
        <v>44242</v>
      </c>
      <c r="B282" s="8">
        <v>8.5115575718296907E-3</v>
      </c>
      <c r="C282" s="8">
        <v>7.6227390180877153E-3</v>
      </c>
      <c r="D282" s="8">
        <v>8.8138472974408303E-3</v>
      </c>
      <c r="E282" s="8">
        <v>-5.2383446830801469E-4</v>
      </c>
      <c r="F282" s="8">
        <v>1.3718205201486009E-2</v>
      </c>
      <c r="G282" s="12">
        <v>-1.1106357749912109E-2</v>
      </c>
    </row>
    <row r="283" spans="1:7" ht="15.6" x14ac:dyDescent="0.3">
      <c r="A283" s="7">
        <v>44243</v>
      </c>
      <c r="B283" s="8">
        <v>-1.3083711764201852E-2</v>
      </c>
      <c r="C283" s="8">
        <v>1.397615078856268E-2</v>
      </c>
      <c r="D283" s="8">
        <v>6.2236842105263396E-3</v>
      </c>
      <c r="E283" s="8">
        <v>1.4400903080148833E-3</v>
      </c>
      <c r="F283" s="8">
        <v>-1.118315947749259E-2</v>
      </c>
      <c r="G283" s="12">
        <v>-8.6641985946426005E-3</v>
      </c>
    </row>
    <row r="284" spans="1:7" ht="15.6" x14ac:dyDescent="0.3">
      <c r="A284" s="7">
        <v>44244</v>
      </c>
      <c r="B284" s="8">
        <v>-2.674005712648505E-3</v>
      </c>
      <c r="C284" s="8">
        <v>-1.2013151239251427E-2</v>
      </c>
      <c r="D284" s="8">
        <v>9.89020089879219E-3</v>
      </c>
      <c r="E284" s="8">
        <v>-1.5990518411641179E-3</v>
      </c>
      <c r="F284" s="8">
        <v>-2.5280364949630124E-3</v>
      </c>
      <c r="G284" s="12">
        <v>-7.3370847304182023E-3</v>
      </c>
    </row>
    <row r="285" spans="1:7" ht="15.6" x14ac:dyDescent="0.3">
      <c r="A285" s="7">
        <v>44245</v>
      </c>
      <c r="B285" s="8">
        <v>-6.5810663764961442E-3</v>
      </c>
      <c r="C285" s="8">
        <v>7.8075003199795144E-3</v>
      </c>
      <c r="D285" s="8">
        <v>1.2603155968371571E-3</v>
      </c>
      <c r="E285" s="8">
        <v>-1.2653225806451583E-2</v>
      </c>
      <c r="F285" s="8">
        <v>-3.1194618594812977E-2</v>
      </c>
      <c r="G285" s="12">
        <v>1.0354791229228377E-4</v>
      </c>
    </row>
    <row r="286" spans="1:7" ht="15.6" x14ac:dyDescent="0.3">
      <c r="A286" s="7">
        <v>44246</v>
      </c>
      <c r="B286" s="8">
        <v>-1.0147302377343084E-2</v>
      </c>
      <c r="C286" s="8">
        <v>-8.8900177800354165E-3</v>
      </c>
      <c r="D286" s="8">
        <v>-1.2070006035011642E-4</v>
      </c>
      <c r="E286" s="8">
        <v>1.2815381725216622E-2</v>
      </c>
      <c r="F286" s="8">
        <v>1.656176239181761E-2</v>
      </c>
      <c r="G286" s="12">
        <v>-5.3601882622982292E-4</v>
      </c>
    </row>
    <row r="287" spans="1:7" ht="15.6" x14ac:dyDescent="0.3">
      <c r="A287" s="7">
        <v>44249</v>
      </c>
      <c r="B287" s="8">
        <v>-5.4000938376953106E-4</v>
      </c>
      <c r="C287" s="8">
        <v>-6.9195284469503616E-3</v>
      </c>
      <c r="D287" s="8">
        <v>-2.5660481478926668E-2</v>
      </c>
      <c r="E287" s="8">
        <v>-1.289354838709671E-2</v>
      </c>
      <c r="F287" s="8">
        <v>2.3218915676638779E-4</v>
      </c>
      <c r="G287" s="12">
        <v>1.3184144802861031E-2</v>
      </c>
    </row>
    <row r="288" spans="1:7" ht="15.6" x14ac:dyDescent="0.3">
      <c r="A288" s="7">
        <v>44250</v>
      </c>
      <c r="B288" s="8">
        <v>2.6572187776793621E-3</v>
      </c>
      <c r="C288" s="8">
        <v>1.0451612903225835E-2</v>
      </c>
      <c r="D288" s="8">
        <v>0</v>
      </c>
      <c r="E288" s="8">
        <v>2.2369061741224104E-3</v>
      </c>
      <c r="F288" s="8">
        <v>-2.5031918597903147E-2</v>
      </c>
      <c r="G288" s="12">
        <v>3.5152202559924585E-3</v>
      </c>
    </row>
    <row r="289" spans="1:7" ht="15.6" x14ac:dyDescent="0.3">
      <c r="A289" s="7">
        <v>44251</v>
      </c>
      <c r="B289" s="8">
        <v>-5.8303886925802279E-4</v>
      </c>
      <c r="C289" s="8">
        <v>-2.9498148384625236E-2</v>
      </c>
      <c r="D289" s="8">
        <v>-4.1238938053098067E-3</v>
      </c>
      <c r="E289" s="8">
        <v>2.6492765437130632E-3</v>
      </c>
      <c r="F289" s="8">
        <v>-1.1904761904761904E-2</v>
      </c>
      <c r="G289" s="12">
        <v>-5.5621321623771456E-3</v>
      </c>
    </row>
    <row r="290" spans="1:7" ht="15.6" x14ac:dyDescent="0.3">
      <c r="A290" s="7">
        <v>44252</v>
      </c>
      <c r="B290" s="8">
        <v>-3.9245496490885393E-3</v>
      </c>
      <c r="C290" s="8">
        <v>6.5789473684210523E-3</v>
      </c>
      <c r="D290" s="8">
        <v>-8.8862032807781706E-6</v>
      </c>
      <c r="E290" s="8">
        <v>8.8813008130081122E-3</v>
      </c>
      <c r="F290" s="8">
        <v>7.0080321285140744E-3</v>
      </c>
      <c r="G290" s="12">
        <v>-1.3616699947030044E-2</v>
      </c>
    </row>
    <row r="291" spans="1:7" ht="15.6" x14ac:dyDescent="0.3">
      <c r="A291" s="7">
        <v>44253</v>
      </c>
      <c r="B291" s="8">
        <v>-1.1260981453545172E-2</v>
      </c>
      <c r="C291" s="8">
        <v>-6.5359477124183009E-3</v>
      </c>
      <c r="D291" s="8">
        <v>5.7760834599636639E-4</v>
      </c>
      <c r="E291" s="8">
        <v>-1.2563219020665217E-2</v>
      </c>
      <c r="F291" s="8">
        <v>7.7967656383975117E-3</v>
      </c>
      <c r="G291" s="12">
        <v>-3.4937778712437383E-2</v>
      </c>
    </row>
    <row r="292" spans="1:7" ht="15.6" x14ac:dyDescent="0.3">
      <c r="A292" s="7">
        <v>44256</v>
      </c>
      <c r="B292" s="8">
        <v>-2.2850270595309714E-2</v>
      </c>
      <c r="C292" s="8">
        <v>-5.2631578947369166E-3</v>
      </c>
      <c r="D292" s="8">
        <v>-5.3109291461660227E-3</v>
      </c>
      <c r="E292" s="8">
        <v>-4.1898780250935784E-3</v>
      </c>
      <c r="F292" s="8">
        <v>-3.7593984962405566E-3</v>
      </c>
      <c r="G292" s="12">
        <v>-6.595263915169616E-3</v>
      </c>
    </row>
    <row r="293" spans="1:7" ht="15.6" x14ac:dyDescent="0.3">
      <c r="A293" s="7">
        <v>44257</v>
      </c>
      <c r="B293" s="8">
        <v>-1.588978185993128E-3</v>
      </c>
      <c r="C293" s="8">
        <v>2.1164021164022592E-3</v>
      </c>
      <c r="D293" s="8">
        <v>-3.616071428571185E-4</v>
      </c>
      <c r="E293" s="8">
        <v>0</v>
      </c>
      <c r="F293" s="8">
        <v>1.2909632571996028E-2</v>
      </c>
      <c r="G293" s="12">
        <v>1.4301492904520601E-2</v>
      </c>
    </row>
    <row r="294" spans="1:7" ht="15.6" x14ac:dyDescent="0.3">
      <c r="A294" s="7">
        <v>44258</v>
      </c>
      <c r="B294" s="8">
        <v>3.2658092767381968E-3</v>
      </c>
      <c r="C294" s="8">
        <v>-1.0031678986272507E-2</v>
      </c>
      <c r="D294" s="8">
        <v>1.1079899427918106E-2</v>
      </c>
      <c r="E294" s="8">
        <v>-2.7864284543517455E-3</v>
      </c>
      <c r="F294" s="8">
        <v>-3.725490196078387E-4</v>
      </c>
      <c r="G294" s="12">
        <v>-1.0270571235681284E-2</v>
      </c>
    </row>
    <row r="295" spans="1:7" ht="15.6" x14ac:dyDescent="0.3">
      <c r="A295" s="7">
        <v>44259</v>
      </c>
      <c r="B295" s="8">
        <v>8.8027361838308085E-4</v>
      </c>
      <c r="C295" s="8">
        <v>-2.9866666666666597E-2</v>
      </c>
      <c r="D295" s="8">
        <v>-2.7915194346289671E-2</v>
      </c>
      <c r="E295" s="8">
        <v>2.6298487836949377E-3</v>
      </c>
      <c r="F295" s="8">
        <v>-3.2757301739863846E-2</v>
      </c>
      <c r="G295" s="12">
        <v>-1.3202894635285593E-2</v>
      </c>
    </row>
    <row r="296" spans="1:7" ht="15.6" x14ac:dyDescent="0.3">
      <c r="A296" s="7">
        <v>44260</v>
      </c>
      <c r="B296" s="8">
        <v>7.8971718596833052E-3</v>
      </c>
      <c r="C296" s="8">
        <v>4.2605827377678396E-3</v>
      </c>
      <c r="D296" s="8">
        <v>0</v>
      </c>
      <c r="E296" s="8">
        <v>-3.114754098360656E-3</v>
      </c>
      <c r="F296" s="8">
        <v>3.7922573056721714E-3</v>
      </c>
      <c r="G296" s="12">
        <v>-1.2939367339463031E-3</v>
      </c>
    </row>
    <row r="297" spans="1:7" ht="15.6" x14ac:dyDescent="0.3">
      <c r="A297" s="7">
        <v>44263</v>
      </c>
      <c r="B297" s="8">
        <v>-6.8836067808935156E-2</v>
      </c>
      <c r="C297" s="8">
        <v>-4.1193376214588628E-2</v>
      </c>
      <c r="D297" s="8">
        <v>8.7422755361685669E-3</v>
      </c>
      <c r="E297" s="8">
        <v>1.4800197335964479E-3</v>
      </c>
      <c r="F297" s="8">
        <v>-4.8830255767909843E-2</v>
      </c>
      <c r="G297" s="12">
        <v>-1.4157956114700656E-2</v>
      </c>
    </row>
    <row r="298" spans="1:7" ht="15.6" x14ac:dyDescent="0.3">
      <c r="A298" s="7">
        <v>44264</v>
      </c>
      <c r="B298" s="8">
        <v>-2.5956150797524481E-2</v>
      </c>
      <c r="C298" s="8">
        <v>-4.4247787610619586E-2</v>
      </c>
      <c r="D298" s="8">
        <v>8.9908289940721954E-3</v>
      </c>
      <c r="E298" s="8">
        <v>-2.6819376026272566E-2</v>
      </c>
      <c r="F298" s="8">
        <v>-2.1813470402072984E-2</v>
      </c>
      <c r="G298" s="12">
        <v>2.383972771818995E-2</v>
      </c>
    </row>
    <row r="299" spans="1:7" ht="15.6" x14ac:dyDescent="0.3">
      <c r="A299" s="7">
        <v>44265</v>
      </c>
      <c r="B299" s="8">
        <v>9.8814427307256873E-3</v>
      </c>
      <c r="C299" s="8">
        <v>4.9283154121865669E-3</v>
      </c>
      <c r="D299" s="8">
        <v>-3.5714285714285712E-2</v>
      </c>
      <c r="E299" s="8">
        <v>3.5989856023702902E-3</v>
      </c>
      <c r="F299" s="8">
        <v>1.2789334259781964E-2</v>
      </c>
      <c r="G299" s="12">
        <v>2.2146754179799338E-3</v>
      </c>
    </row>
    <row r="300" spans="1:7" ht="15.6" x14ac:dyDescent="0.3">
      <c r="A300" s="7">
        <v>44266</v>
      </c>
      <c r="B300" s="8">
        <v>-4.0042076432236125E-2</v>
      </c>
      <c r="C300" s="8">
        <v>-5.6769207906078277E-2</v>
      </c>
      <c r="D300" s="8">
        <v>3.7037037037037035E-2</v>
      </c>
      <c r="E300" s="8">
        <v>-3.9929388029589778E-2</v>
      </c>
      <c r="F300" s="8">
        <v>1.7301631541710424E-2</v>
      </c>
      <c r="G300" s="12">
        <v>7.8409010307873683E-4</v>
      </c>
    </row>
    <row r="301" spans="1:7" ht="15.6" x14ac:dyDescent="0.3">
      <c r="A301" s="7">
        <v>44267</v>
      </c>
      <c r="B301" s="8">
        <v>3.4052142990055143E-2</v>
      </c>
      <c r="C301" s="8">
        <v>6.9008980620765645E-2</v>
      </c>
      <c r="D301" s="8">
        <v>1.5160714285714302E-2</v>
      </c>
      <c r="E301" s="8">
        <v>6.9170825672007705E-3</v>
      </c>
      <c r="F301" s="8">
        <v>2.7818756585879728E-3</v>
      </c>
      <c r="G301" s="12">
        <v>-3.2949820048173639E-5</v>
      </c>
    </row>
    <row r="302" spans="1:7" ht="15.6" x14ac:dyDescent="0.3">
      <c r="A302" s="7">
        <v>44270</v>
      </c>
      <c r="B302" s="8">
        <v>-6.0283120726196395E-3</v>
      </c>
      <c r="C302" s="8">
        <v>1.3559322033898331E-2</v>
      </c>
      <c r="D302" s="8">
        <v>-2.3729529103414325E-2</v>
      </c>
      <c r="E302" s="8">
        <v>4.9782608695652174E-2</v>
      </c>
      <c r="F302" s="8">
        <v>-1.7905930814173389E-2</v>
      </c>
      <c r="G302" s="12">
        <v>-4.9287361030520551E-3</v>
      </c>
    </row>
    <row r="303" spans="1:7" ht="15.6" x14ac:dyDescent="0.3">
      <c r="A303" s="7">
        <v>44271</v>
      </c>
      <c r="B303" s="8">
        <v>3.4910736736233378E-2</v>
      </c>
      <c r="C303" s="8">
        <v>6.3981387232804679E-3</v>
      </c>
      <c r="D303" s="8">
        <v>0</v>
      </c>
      <c r="E303" s="8">
        <v>-2.2571961068544213E-2</v>
      </c>
      <c r="F303" s="8">
        <v>-6.9120479349454702E-3</v>
      </c>
      <c r="G303" s="12">
        <v>9.8293867937479847E-3</v>
      </c>
    </row>
    <row r="304" spans="1:7" ht="15.6" x14ac:dyDescent="0.3">
      <c r="A304" s="7">
        <v>44272</v>
      </c>
      <c r="B304" s="8">
        <v>5.0623930959415253E-2</v>
      </c>
      <c r="C304" s="8">
        <v>-1.0258633145499116E-2</v>
      </c>
      <c r="D304" s="8">
        <v>-2.2522522522522523E-4</v>
      </c>
      <c r="E304" s="8">
        <v>8.4745762711864406E-3</v>
      </c>
      <c r="F304" s="8">
        <v>-2.5211713750081148E-3</v>
      </c>
      <c r="G304" s="12">
        <v>-4.1060300202810799E-3</v>
      </c>
    </row>
    <row r="305" spans="1:7" ht="15.6" x14ac:dyDescent="0.3">
      <c r="A305" s="7">
        <v>44273</v>
      </c>
      <c r="B305" s="8">
        <v>1.7695758753064252E-2</v>
      </c>
      <c r="C305" s="8">
        <v>-2.9489051094890452E-2</v>
      </c>
      <c r="D305" s="8">
        <v>-8.7857625591349405E-3</v>
      </c>
      <c r="E305" s="8">
        <v>8.4033613445378148E-3</v>
      </c>
      <c r="F305" s="8">
        <v>-1.376107150572479E-2</v>
      </c>
      <c r="G305" s="12">
        <v>-1.0418525625085502E-3</v>
      </c>
    </row>
    <row r="306" spans="1:7" ht="15.6" x14ac:dyDescent="0.3">
      <c r="A306" s="7">
        <v>44274</v>
      </c>
      <c r="B306" s="8">
        <v>-5.7172462687923871E-2</v>
      </c>
      <c r="C306" s="8">
        <v>3.0084235860403156E-4</v>
      </c>
      <c r="D306" s="8">
        <v>1.7272727272727273E-2</v>
      </c>
      <c r="E306" s="8">
        <v>-2.4166666666666666E-2</v>
      </c>
      <c r="F306" s="8">
        <v>1.7501588066501674E-2</v>
      </c>
      <c r="G306" s="12">
        <v>-1.7528157820611008E-4</v>
      </c>
    </row>
    <row r="307" spans="1:7" ht="15.6" x14ac:dyDescent="0.3">
      <c r="A307" s="7">
        <v>44277</v>
      </c>
      <c r="B307" s="8">
        <v>2.9095326237852909E-2</v>
      </c>
      <c r="C307" s="8">
        <v>-7.5187969924812026E-3</v>
      </c>
      <c r="D307" s="8">
        <v>-9.9374441465593308E-3</v>
      </c>
      <c r="E307" s="8">
        <v>1.5960717335610559E-2</v>
      </c>
      <c r="F307" s="8">
        <v>7.4980625161457079E-2</v>
      </c>
      <c r="G307" s="12">
        <v>-4.7821418004382618E-3</v>
      </c>
    </row>
    <row r="308" spans="1:7" ht="15.6" x14ac:dyDescent="0.3">
      <c r="A308" s="7">
        <v>44279</v>
      </c>
      <c r="B308" s="8">
        <v>5.3210424746595311E-3</v>
      </c>
      <c r="C308" s="8">
        <v>-2.1212121212121297E-3</v>
      </c>
      <c r="D308" s="8">
        <v>-3.1068346752355914E-2</v>
      </c>
      <c r="E308" s="8">
        <v>2.6057208180285316E-4</v>
      </c>
      <c r="F308" s="8">
        <v>2.2168819465304881E-2</v>
      </c>
      <c r="G308" s="12">
        <v>5.7102176445408019E-3</v>
      </c>
    </row>
    <row r="309" spans="1:7" ht="15.6" x14ac:dyDescent="0.3">
      <c r="A309" s="7">
        <v>44280</v>
      </c>
      <c r="B309" s="8">
        <v>2.5784147455131523E-2</v>
      </c>
      <c r="C309" s="8">
        <v>-5.4661402976009634E-3</v>
      </c>
      <c r="D309" s="8">
        <v>-3.2232221042237589E-3</v>
      </c>
      <c r="E309" s="8">
        <v>7.9831932773109238E-3</v>
      </c>
      <c r="F309" s="8">
        <v>-5.4073116257199773E-3</v>
      </c>
      <c r="G309" s="12">
        <v>-4.6165386850315435E-3</v>
      </c>
    </row>
    <row r="310" spans="1:7" ht="15.6" x14ac:dyDescent="0.3">
      <c r="A310" s="7">
        <v>44281</v>
      </c>
      <c r="B310" s="8">
        <v>3.4701719642808521E-2</v>
      </c>
      <c r="C310" s="8">
        <v>-1.8320610687022943E-2</v>
      </c>
      <c r="D310" s="8">
        <v>5.6074766355140183E-3</v>
      </c>
      <c r="E310" s="8">
        <v>-9.5873280533555656E-3</v>
      </c>
      <c r="F310" s="8">
        <v>-1.5364614111807137E-2</v>
      </c>
      <c r="G310" s="12">
        <v>-2.2135618211695514E-3</v>
      </c>
    </row>
    <row r="311" spans="1:7" ht="15.6" x14ac:dyDescent="0.3">
      <c r="A311" s="7">
        <v>44284</v>
      </c>
      <c r="B311" s="8">
        <v>-7.9542760818605146E-3</v>
      </c>
      <c r="C311" s="8">
        <v>-2.6438569206843191E-3</v>
      </c>
      <c r="D311" s="8">
        <v>1.2843866171003658E-2</v>
      </c>
      <c r="E311" s="8">
        <v>-1.5572390572390573E-2</v>
      </c>
      <c r="F311" s="8">
        <v>-3.444964590085229E-2</v>
      </c>
      <c r="G311" s="12">
        <v>-1.2497621663632831E-2</v>
      </c>
    </row>
    <row r="312" spans="1:7" ht="15.6" x14ac:dyDescent="0.3">
      <c r="A312" s="7">
        <v>44285</v>
      </c>
      <c r="B312" s="8">
        <v>3.0266825965750737E-2</v>
      </c>
      <c r="C312" s="8">
        <v>-2.2454389521284857E-2</v>
      </c>
      <c r="D312" s="8">
        <v>4.1217815786093188E-2</v>
      </c>
      <c r="E312" s="8">
        <v>4.2753313381787086E-4</v>
      </c>
      <c r="F312" s="8">
        <v>3.1679927067793844E-2</v>
      </c>
      <c r="G312" s="12">
        <v>-2.1621987968684718E-2</v>
      </c>
    </row>
    <row r="313" spans="1:7" ht="15.6" x14ac:dyDescent="0.3">
      <c r="A313" s="7">
        <v>44286</v>
      </c>
      <c r="B313" s="8">
        <v>-6.9578662543487834E-3</v>
      </c>
      <c r="C313" s="8">
        <v>-2.1534535013558693E-2</v>
      </c>
      <c r="D313" s="8">
        <v>3.6061124134162958E-2</v>
      </c>
      <c r="E313" s="8">
        <v>-1.7094017094079281E-5</v>
      </c>
      <c r="F313" s="8">
        <v>1.5745185066173908E-2</v>
      </c>
      <c r="G313" s="12">
        <v>1.0810379295629157E-2</v>
      </c>
    </row>
    <row r="314" spans="1:7" ht="15.6" x14ac:dyDescent="0.3">
      <c r="A314" s="7">
        <v>44287</v>
      </c>
      <c r="B314" s="8">
        <v>-4.3423727347432911E-3</v>
      </c>
      <c r="C314" s="8">
        <v>-9.618519726116782E-3</v>
      </c>
      <c r="D314" s="8">
        <v>-2.1826038140278722E-2</v>
      </c>
      <c r="E314" s="8">
        <v>1.7094309304494746E-5</v>
      </c>
      <c r="F314" s="8">
        <v>-1.7774877908930956E-2</v>
      </c>
      <c r="G314" s="12">
        <v>4.2457924719048485E-3</v>
      </c>
    </row>
    <row r="315" spans="1:7" ht="15.6" x14ac:dyDescent="0.3">
      <c r="A315" s="7">
        <v>44288</v>
      </c>
      <c r="B315" s="8">
        <v>1.0295126973232789E-2</v>
      </c>
      <c r="C315" s="8">
        <v>0</v>
      </c>
      <c r="D315" s="8">
        <v>-1.5634782608695667E-2</v>
      </c>
      <c r="E315" s="8">
        <v>8.5470085470085479E-3</v>
      </c>
      <c r="F315" s="8">
        <v>-9.4407987439107822E-3</v>
      </c>
      <c r="G315" s="12">
        <v>9.1755785085800184E-4</v>
      </c>
    </row>
    <row r="316" spans="1:7" ht="15.6" x14ac:dyDescent="0.3">
      <c r="A316" s="7">
        <v>44291</v>
      </c>
      <c r="B316" s="8">
        <v>-4.3340671436435324E-3</v>
      </c>
      <c r="C316" s="8">
        <v>-9.7119341563786567E-3</v>
      </c>
      <c r="D316" s="8">
        <v>4.9292415328350443E-3</v>
      </c>
      <c r="E316" s="8">
        <v>-8.4745762711864406E-3</v>
      </c>
      <c r="F316" s="8">
        <v>-1.4286004592655761E-2</v>
      </c>
      <c r="G316" s="12">
        <v>5.4743094240615985E-3</v>
      </c>
    </row>
    <row r="317" spans="1:7" ht="15.6" x14ac:dyDescent="0.3">
      <c r="A317" s="7">
        <v>44292</v>
      </c>
      <c r="B317" s="8">
        <v>-4.2492917847024164E-3</v>
      </c>
      <c r="C317" s="8">
        <v>5.6515957446809078E-3</v>
      </c>
      <c r="D317" s="8">
        <v>-1.334827707454285E-2</v>
      </c>
      <c r="E317" s="8">
        <v>0</v>
      </c>
      <c r="F317" s="8">
        <v>1.7564837339710513E-2</v>
      </c>
      <c r="G317" s="12">
        <v>-4.9489254778072207E-3</v>
      </c>
    </row>
    <row r="318" spans="1:7" ht="15.6" x14ac:dyDescent="0.3">
      <c r="A318" s="7">
        <v>44293</v>
      </c>
      <c r="B318" s="8">
        <v>-1.5230891995975585E-2</v>
      </c>
      <c r="C318" s="8">
        <v>-8.2644628099173556E-3</v>
      </c>
      <c r="D318" s="8">
        <v>-1.9916875665417888E-2</v>
      </c>
      <c r="E318" s="8">
        <v>-6.8376068376068376E-3</v>
      </c>
      <c r="F318" s="8">
        <v>-3.349001175088126E-2</v>
      </c>
      <c r="G318" s="12">
        <v>3.1991250704669085E-3</v>
      </c>
    </row>
    <row r="319" spans="1:7" ht="15.6" x14ac:dyDescent="0.3">
      <c r="A319" s="7">
        <v>44294</v>
      </c>
      <c r="B319" s="8">
        <v>-1.1608652762119361E-2</v>
      </c>
      <c r="C319" s="8">
        <v>7.4999999999999997E-2</v>
      </c>
      <c r="D319" s="8">
        <v>1.8108103194371283E-2</v>
      </c>
      <c r="E319" s="8">
        <v>-1.7211703958691911E-3</v>
      </c>
      <c r="F319" s="8">
        <v>9.5168221360443627E-3</v>
      </c>
      <c r="G319" s="12">
        <v>9.411409054751468E-3</v>
      </c>
    </row>
    <row r="320" spans="1:7" ht="15.6" x14ac:dyDescent="0.3">
      <c r="A320" s="7">
        <v>44295</v>
      </c>
      <c r="B320" s="8">
        <v>-1.1112299274626198E-2</v>
      </c>
      <c r="C320" s="8">
        <v>3.6589147286821694E-2</v>
      </c>
      <c r="D320" s="8">
        <v>5.3572385221164667E-3</v>
      </c>
      <c r="E320" s="8">
        <v>8.4482758620689647E-3</v>
      </c>
      <c r="F320" s="8">
        <v>7.6828837808094969E-4</v>
      </c>
      <c r="G320" s="12">
        <v>-1.0021791123754453E-2</v>
      </c>
    </row>
    <row r="321" spans="1:7" ht="15.6" x14ac:dyDescent="0.3">
      <c r="A321" s="7">
        <v>44298</v>
      </c>
      <c r="B321" s="8">
        <v>2.6132953654555118E-4</v>
      </c>
      <c r="C321" s="8">
        <v>-2.0341011067903071E-2</v>
      </c>
      <c r="D321" s="8">
        <v>-5.4885521945328194E-3</v>
      </c>
      <c r="E321" s="8">
        <v>-4.9581124978628826E-3</v>
      </c>
      <c r="F321" s="8">
        <v>3.94223587019665E-4</v>
      </c>
      <c r="G321" s="12">
        <v>-4.8535876007612153E-6</v>
      </c>
    </row>
    <row r="322" spans="1:7" ht="15.6" x14ac:dyDescent="0.3">
      <c r="A322" s="7">
        <v>44299</v>
      </c>
      <c r="B322" s="8">
        <v>0</v>
      </c>
      <c r="C322" s="8">
        <v>3.0534351145038601E-3</v>
      </c>
      <c r="D322" s="8">
        <v>-3.393463118413962E-3</v>
      </c>
      <c r="E322" s="8">
        <v>5.1546391752577319E-3</v>
      </c>
      <c r="F322" s="8">
        <v>8.0472881883231276E-3</v>
      </c>
      <c r="G322" s="12">
        <v>9.3259701316619273E-3</v>
      </c>
    </row>
    <row r="323" spans="1:7" ht="15.6" x14ac:dyDescent="0.3">
      <c r="A323" s="7">
        <v>44300</v>
      </c>
      <c r="B323" s="8">
        <v>6.8558558558557657E-3</v>
      </c>
      <c r="C323" s="8">
        <v>-9.8934550989346372E-3</v>
      </c>
      <c r="D323" s="8">
        <v>-1.4336917562724014E-2</v>
      </c>
      <c r="E323" s="8">
        <v>-6.8376068376068376E-3</v>
      </c>
      <c r="F323" s="8">
        <v>4.0738226035430284E-3</v>
      </c>
      <c r="G323" s="12">
        <v>-6.4711528311689045E-3</v>
      </c>
    </row>
    <row r="324" spans="1:7" ht="15.6" x14ac:dyDescent="0.3">
      <c r="A324" s="7">
        <v>44301</v>
      </c>
      <c r="B324" s="8">
        <v>3.6059090380367036E-3</v>
      </c>
      <c r="C324" s="8">
        <v>1.9984627209838544E-2</v>
      </c>
      <c r="D324" s="8">
        <v>0</v>
      </c>
      <c r="E324" s="8">
        <v>7.1411359724612364E-3</v>
      </c>
      <c r="F324" s="8">
        <v>-3.4527980983996162E-2</v>
      </c>
      <c r="G324" s="12">
        <v>1.7580263744766334E-2</v>
      </c>
    </row>
    <row r="325" spans="1:7" ht="15.6" x14ac:dyDescent="0.3">
      <c r="A325" s="7">
        <v>44302</v>
      </c>
      <c r="B325" s="8">
        <v>7.2928925501942118E-3</v>
      </c>
      <c r="C325" s="8">
        <v>-1.2471740768651103E-2</v>
      </c>
      <c r="D325" s="8">
        <v>0</v>
      </c>
      <c r="E325" s="8">
        <v>-1.4469818798288996E-2</v>
      </c>
      <c r="F325" s="8">
        <v>1.4432464555563925E-3</v>
      </c>
      <c r="G325" s="12">
        <v>7.3734243744893492E-3</v>
      </c>
    </row>
    <row r="326" spans="1:7" ht="15.6" x14ac:dyDescent="0.3">
      <c r="A326" s="7">
        <v>44305</v>
      </c>
      <c r="B326" s="8">
        <v>-6.9214565151970555E-3</v>
      </c>
      <c r="C326" s="8">
        <v>-7.9743599526879132E-3</v>
      </c>
      <c r="D326" s="8">
        <v>-1.8163636363636382E-2</v>
      </c>
      <c r="E326" s="8">
        <v>-9.8529172056696264E-3</v>
      </c>
      <c r="F326" s="8">
        <v>-2.4075957951847995E-2</v>
      </c>
      <c r="G326" s="12">
        <v>-8.5702481443227108E-3</v>
      </c>
    </row>
    <row r="327" spans="1:7" ht="15.6" x14ac:dyDescent="0.3">
      <c r="A327" s="7">
        <v>44306</v>
      </c>
      <c r="B327" s="8">
        <v>2.8787878787878952E-3</v>
      </c>
      <c r="C327" s="8">
        <v>1.061538461538458E-2</v>
      </c>
      <c r="D327" s="8">
        <v>3.240680728142243E-5</v>
      </c>
      <c r="E327" s="8">
        <v>1.5761821366024518E-2</v>
      </c>
      <c r="F327" s="8">
        <v>1.9132209867963868E-2</v>
      </c>
      <c r="G327" s="12">
        <v>7.3502074920956872E-3</v>
      </c>
    </row>
    <row r="328" spans="1:7" ht="15.6" x14ac:dyDescent="0.3">
      <c r="A328" s="7">
        <v>44307</v>
      </c>
      <c r="B328" s="8">
        <v>-1.4254863450139051E-2</v>
      </c>
      <c r="C328" s="8">
        <v>5.2823869690972733E-2</v>
      </c>
      <c r="D328" s="8">
        <v>-9.1245353245899673E-3</v>
      </c>
      <c r="E328" s="8">
        <v>-1.2756896551724101E-2</v>
      </c>
      <c r="F328" s="8">
        <v>3.5798759828677509E-3</v>
      </c>
      <c r="G328" s="12">
        <v>8.4397679558329778E-3</v>
      </c>
    </row>
    <row r="329" spans="1:7" ht="15.6" x14ac:dyDescent="0.3">
      <c r="A329" s="7">
        <v>44308</v>
      </c>
      <c r="B329" s="8">
        <v>-8.7541359009728151E-3</v>
      </c>
      <c r="C329" s="8">
        <v>-4.5691150954308805E-2</v>
      </c>
      <c r="D329" s="8">
        <v>-1.8688095683054145E-4</v>
      </c>
      <c r="E329" s="8">
        <v>-3.057975798156171E-3</v>
      </c>
      <c r="F329" s="8">
        <v>-1.8557445272522684E-2</v>
      </c>
      <c r="G329" s="12">
        <v>-3.5865473962282709E-3</v>
      </c>
    </row>
    <row r="330" spans="1:7" ht="15.6" x14ac:dyDescent="0.3">
      <c r="A330" s="7">
        <v>44309</v>
      </c>
      <c r="B330" s="8">
        <v>-1.4525048204605838E-2</v>
      </c>
      <c r="C330" s="8">
        <v>-3.1818181818181843E-2</v>
      </c>
      <c r="D330" s="8">
        <v>1.5887850467289719E-2</v>
      </c>
      <c r="E330" s="8">
        <v>2.627660506262591E-4</v>
      </c>
      <c r="F330" s="8">
        <v>-1.4040629124029182E-2</v>
      </c>
      <c r="G330" s="12">
        <v>-1.7054136307709891E-3</v>
      </c>
    </row>
    <row r="331" spans="1:7" ht="15.6" x14ac:dyDescent="0.3">
      <c r="A331" s="7">
        <v>44312</v>
      </c>
      <c r="B331" s="8">
        <v>-7.4757039621225964E-4</v>
      </c>
      <c r="C331" s="8">
        <v>3.9280125195618125E-2</v>
      </c>
      <c r="D331" s="8">
        <v>-6.439742410303588E-3</v>
      </c>
      <c r="E331" s="8">
        <v>7.0052539404553416E-3</v>
      </c>
      <c r="F331" s="8">
        <v>3.8486856541010146E-2</v>
      </c>
      <c r="G331" s="12">
        <v>-6.6350834191549876E-3</v>
      </c>
    </row>
    <row r="332" spans="1:7" ht="15.6" x14ac:dyDescent="0.3">
      <c r="A332" s="7">
        <v>44313</v>
      </c>
      <c r="B332" s="8">
        <v>4.1655121455620127E-3</v>
      </c>
      <c r="C332" s="8">
        <v>0</v>
      </c>
      <c r="D332" s="8">
        <v>2.7962962962962794E-3</v>
      </c>
      <c r="E332" s="8">
        <v>1.573913043478261E-2</v>
      </c>
      <c r="F332" s="8">
        <v>-2.1974306964164208E-3</v>
      </c>
      <c r="G332" s="12">
        <v>1.2578369074475716E-2</v>
      </c>
    </row>
    <row r="333" spans="1:7" ht="15.6" x14ac:dyDescent="0.3">
      <c r="A333" s="7">
        <v>44314</v>
      </c>
      <c r="B333" s="8">
        <v>-2.032725968304225E-3</v>
      </c>
      <c r="C333" s="8">
        <v>-6.4749284746272043E-3</v>
      </c>
      <c r="D333" s="8">
        <v>0</v>
      </c>
      <c r="E333" s="8">
        <v>-1.2926975430185771E-2</v>
      </c>
      <c r="F333" s="8">
        <v>-1.6961714382517343E-2</v>
      </c>
      <c r="G333" s="12">
        <v>-1.4677187626341277E-3</v>
      </c>
    </row>
    <row r="334" spans="1:7" ht="15.6" x14ac:dyDescent="0.3">
      <c r="A334" s="7">
        <v>44315</v>
      </c>
      <c r="B334" s="8">
        <v>-1.5668202764983663E-4</v>
      </c>
      <c r="C334" s="8">
        <v>4.5468323734466708E-4</v>
      </c>
      <c r="D334" s="8">
        <v>1.5678380823992186E-2</v>
      </c>
      <c r="E334" s="8">
        <v>-1.7346053772766695E-3</v>
      </c>
      <c r="F334" s="8">
        <v>-1.6069620662171845E-2</v>
      </c>
      <c r="G334" s="12">
        <v>-3.5236649564332474E-3</v>
      </c>
    </row>
    <row r="335" spans="1:7" ht="15.6" x14ac:dyDescent="0.3">
      <c r="A335" s="7">
        <v>44316</v>
      </c>
      <c r="B335" s="8">
        <v>6.443405879262197E-3</v>
      </c>
      <c r="C335" s="8">
        <v>-1.5452204211483262E-2</v>
      </c>
      <c r="D335" s="8">
        <v>-4.5454545454545456E-2</v>
      </c>
      <c r="E335" s="8">
        <v>-2.8670721112076455E-3</v>
      </c>
      <c r="F335" s="8">
        <v>-1.5324999452677099E-4</v>
      </c>
      <c r="G335" s="12">
        <v>-5.2585001450842659E-3</v>
      </c>
    </row>
    <row r="336" spans="1:7" ht="15.6" x14ac:dyDescent="0.3">
      <c r="A336" s="7">
        <v>44319</v>
      </c>
      <c r="B336" s="8">
        <v>5.9350442380612361E-3</v>
      </c>
      <c r="C336" s="8">
        <v>3.9698415140790866E-2</v>
      </c>
      <c r="D336" s="8">
        <v>2.8571428571428571E-2</v>
      </c>
      <c r="E336" s="8">
        <v>-2.3525311492550317E-3</v>
      </c>
      <c r="F336" s="8">
        <v>7.5322969126341097E-3</v>
      </c>
      <c r="G336" s="12">
        <v>9.8200795023267173E-3</v>
      </c>
    </row>
    <row r="337" spans="1:7" ht="15.6" x14ac:dyDescent="0.3">
      <c r="A337" s="7">
        <v>44320</v>
      </c>
      <c r="B337" s="8">
        <v>1.9593917873076558E-2</v>
      </c>
      <c r="C337" s="8">
        <v>-2.1755216812194746E-2</v>
      </c>
      <c r="D337" s="8">
        <v>-9.2592592592592587E-3</v>
      </c>
      <c r="E337" s="8">
        <v>-2.0087336244541485E-2</v>
      </c>
      <c r="F337" s="8">
        <v>3.5619594036597528E-2</v>
      </c>
      <c r="G337" s="12">
        <v>-7.300582750470107E-3</v>
      </c>
    </row>
    <row r="338" spans="1:7" ht="15.6" x14ac:dyDescent="0.3">
      <c r="A338" s="7">
        <v>44321</v>
      </c>
      <c r="B338" s="8">
        <v>-7.0547052204817419E-3</v>
      </c>
      <c r="C338" s="8">
        <v>1.4069591527988002E-2</v>
      </c>
      <c r="D338" s="8">
        <v>-1.8485981308411191E-2</v>
      </c>
      <c r="E338" s="8">
        <v>-1.7825311942959001E-3</v>
      </c>
      <c r="F338" s="8">
        <v>1.5109227121062779E-2</v>
      </c>
      <c r="G338" s="12">
        <v>6.6464557292367395E-3</v>
      </c>
    </row>
    <row r="339" spans="1:7" ht="15.6" x14ac:dyDescent="0.3">
      <c r="A339" s="7">
        <v>44322</v>
      </c>
      <c r="B339" s="8">
        <v>7.2487229297071238E-3</v>
      </c>
      <c r="C339" s="8">
        <v>8.6528420110398071E-3</v>
      </c>
      <c r="D339" s="8">
        <v>1.1983203519262665E-2</v>
      </c>
      <c r="E339" s="8">
        <v>4.4642857142857141E-4</v>
      </c>
      <c r="F339" s="8">
        <v>5.705662249602032E-3</v>
      </c>
      <c r="G339" s="12">
        <v>1.5273561277173945E-2</v>
      </c>
    </row>
    <row r="340" spans="1:7" ht="15.6" x14ac:dyDescent="0.3">
      <c r="A340" s="7">
        <v>44333</v>
      </c>
      <c r="B340" s="8">
        <v>3.6339934641689462E-3</v>
      </c>
      <c r="C340" s="8">
        <v>2.9877237095104217E-2</v>
      </c>
      <c r="D340" s="8">
        <v>7.7107277440357693E-3</v>
      </c>
      <c r="E340" s="8">
        <v>-4.4622936189201248E-4</v>
      </c>
      <c r="F340" s="8">
        <v>-7.5232789985406169E-3</v>
      </c>
      <c r="G340" s="12">
        <v>2.3591630715862361E-2</v>
      </c>
    </row>
    <row r="341" spans="1:7" ht="15.6" x14ac:dyDescent="0.3">
      <c r="A341" s="7">
        <v>44334</v>
      </c>
      <c r="B341" s="8">
        <v>4.3770294915707244E-3</v>
      </c>
      <c r="C341" s="8">
        <v>1.8670113456843478E-2</v>
      </c>
      <c r="D341" s="8">
        <v>-1.027077497665733E-2</v>
      </c>
      <c r="E341" s="8">
        <v>0</v>
      </c>
      <c r="F341" s="8">
        <v>-2.7960151606154669E-3</v>
      </c>
      <c r="G341" s="12">
        <v>3.4506709162584396E-3</v>
      </c>
    </row>
    <row r="342" spans="1:7" ht="15.6" x14ac:dyDescent="0.3">
      <c r="A342" s="7">
        <v>44335</v>
      </c>
      <c r="B342" s="8">
        <v>-3.0204522706538542E-3</v>
      </c>
      <c r="C342" s="8">
        <v>-1.2829550260820678E-2</v>
      </c>
      <c r="D342" s="8">
        <v>9.4339622641423628E-5</v>
      </c>
      <c r="E342" s="8">
        <v>-8.9285714285714281E-3</v>
      </c>
      <c r="F342" s="8">
        <v>-2.949239843814937E-3</v>
      </c>
      <c r="G342" s="12">
        <v>7.6901368146202352E-3</v>
      </c>
    </row>
    <row r="343" spans="1:7" ht="15.6" x14ac:dyDescent="0.3">
      <c r="A343" s="7">
        <v>44336</v>
      </c>
      <c r="B343" s="8">
        <v>-3.6248622907707516E-3</v>
      </c>
      <c r="C343" s="8">
        <v>-2.8563267637812085E-4</v>
      </c>
      <c r="D343" s="8">
        <v>1.1720592396943856E-2</v>
      </c>
      <c r="E343" s="8">
        <v>5.9459459459446347E-5</v>
      </c>
      <c r="F343" s="8">
        <v>-6.1242344706911589E-3</v>
      </c>
      <c r="G343" s="12">
        <v>1.7736509841074944E-3</v>
      </c>
    </row>
    <row r="344" spans="1:7" ht="15.6" x14ac:dyDescent="0.3">
      <c r="A344" s="7">
        <v>44337</v>
      </c>
      <c r="B344" s="8">
        <v>2.518992759567714E-2</v>
      </c>
      <c r="C344" s="8">
        <v>2.4285714285714327E-2</v>
      </c>
      <c r="D344" s="8">
        <v>6.9695345096850037E-3</v>
      </c>
      <c r="E344" s="8">
        <v>4.462257199121495E-2</v>
      </c>
      <c r="F344" s="8">
        <v>6.0362173038229277E-3</v>
      </c>
      <c r="G344" s="12">
        <v>-7.5217339155935956E-4</v>
      </c>
    </row>
    <row r="345" spans="1:7" ht="15.6" x14ac:dyDescent="0.3">
      <c r="A345" s="7">
        <v>44340</v>
      </c>
      <c r="B345" s="8">
        <v>-7.4800170474806334E-3</v>
      </c>
      <c r="C345" s="8">
        <v>-1.5899581589958165E-2</v>
      </c>
      <c r="D345" s="8">
        <v>9.2592592592592587E-3</v>
      </c>
      <c r="E345" s="8">
        <v>-6.4246291824767163E-3</v>
      </c>
      <c r="F345" s="8">
        <v>-2.291666666666951E-4</v>
      </c>
      <c r="G345" s="12">
        <v>3.8815511226091251E-3</v>
      </c>
    </row>
    <row r="346" spans="1:7" ht="15.6" x14ac:dyDescent="0.3">
      <c r="A346" s="7">
        <v>44341</v>
      </c>
      <c r="B346" s="8">
        <v>-9.5256456319614043E-3</v>
      </c>
      <c r="C346" s="8">
        <v>2.040816326530609E-2</v>
      </c>
      <c r="D346" s="8">
        <v>-1.3577981651376105E-2</v>
      </c>
      <c r="E346" s="8">
        <v>-1.8660764657379681E-3</v>
      </c>
      <c r="F346" s="8">
        <v>1.5232657484006757E-2</v>
      </c>
      <c r="G346" s="12">
        <v>8.4794270252450711E-3</v>
      </c>
    </row>
    <row r="347" spans="1:7" ht="15.6" x14ac:dyDescent="0.3">
      <c r="A347" s="7">
        <v>44342</v>
      </c>
      <c r="B347" s="8">
        <v>8.3962981968750631E-3</v>
      </c>
      <c r="C347" s="8">
        <v>2.7777777777777776E-2</v>
      </c>
      <c r="D347" s="8">
        <v>4.4642857142856715E-3</v>
      </c>
      <c r="E347" s="8">
        <v>-8.6956521739130438E-4</v>
      </c>
      <c r="F347" s="8">
        <v>-9.2775041050902757E-3</v>
      </c>
      <c r="G347" s="12">
        <v>6.5881500479978124E-3</v>
      </c>
    </row>
    <row r="348" spans="1:7" ht="15.6" x14ac:dyDescent="0.3">
      <c r="A348" s="7">
        <v>44343</v>
      </c>
      <c r="B348" s="8">
        <v>1.9267383198069785E-2</v>
      </c>
      <c r="C348" s="8">
        <v>2.0405405405405475E-2</v>
      </c>
      <c r="D348" s="8">
        <v>2.59259259259234E-4</v>
      </c>
      <c r="E348" s="8">
        <v>-1.1644908616187926E-2</v>
      </c>
      <c r="F348" s="8">
        <v>2.2499378470208033E-2</v>
      </c>
      <c r="G348" s="12">
        <v>-3.5569178693637706E-4</v>
      </c>
    </row>
    <row r="349" spans="1:7" ht="15.6" x14ac:dyDescent="0.3">
      <c r="A349" s="7">
        <v>44344</v>
      </c>
      <c r="B349" s="8">
        <v>3.0687520982000553E-2</v>
      </c>
      <c r="C349" s="8">
        <v>-1.3243279035896061E-4</v>
      </c>
      <c r="D349" s="8">
        <v>-2.4067834265189666E-4</v>
      </c>
      <c r="E349" s="8">
        <v>4.1034853207937991E-3</v>
      </c>
      <c r="F349" s="8">
        <v>1.8600316083802745E-2</v>
      </c>
      <c r="G349" s="12">
        <v>7.162065308121161E-3</v>
      </c>
    </row>
    <row r="350" spans="1:7" ht="15.6" x14ac:dyDescent="0.3">
      <c r="A350" s="7">
        <v>44347</v>
      </c>
      <c r="B350" s="8">
        <v>1.2510857219215623E-2</v>
      </c>
      <c r="C350" s="8">
        <v>3.5496688741721946E-2</v>
      </c>
      <c r="D350" s="8">
        <v>9.2405696190811445E-3</v>
      </c>
      <c r="E350" s="8">
        <v>-3.314975269232055E-3</v>
      </c>
      <c r="F350" s="8">
        <v>3.3756365372374336E-2</v>
      </c>
      <c r="G350" s="12">
        <v>-5.988112305637238E-3</v>
      </c>
    </row>
    <row r="351" spans="1:7" ht="15.6" x14ac:dyDescent="0.3">
      <c r="A351" s="7">
        <v>44348</v>
      </c>
      <c r="B351" s="8">
        <v>-1.068182193114128E-2</v>
      </c>
      <c r="C351" s="8">
        <v>1.0488616014325826E-2</v>
      </c>
      <c r="D351" s="8">
        <v>9.1743119266055051E-3</v>
      </c>
      <c r="E351" s="8">
        <v>3.0796304443466782E-3</v>
      </c>
      <c r="F351" s="8">
        <v>6.1575169812771681E-3</v>
      </c>
      <c r="G351" s="12">
        <v>-7.3890106460126441E-3</v>
      </c>
    </row>
    <row r="352" spans="1:7" ht="15.6" x14ac:dyDescent="0.3">
      <c r="A352" s="7">
        <v>44349</v>
      </c>
      <c r="B352" s="8">
        <v>9.8216593434995881E-3</v>
      </c>
      <c r="C352" s="8">
        <v>-1.2658227848101266E-2</v>
      </c>
      <c r="D352" s="8">
        <v>-4.113636363636446E-3</v>
      </c>
      <c r="E352" s="8">
        <v>-1.9942105263157907E-2</v>
      </c>
      <c r="F352" s="8">
        <v>-1.0327219874160219E-3</v>
      </c>
      <c r="G352" s="12">
        <v>9.9465097956871248E-3</v>
      </c>
    </row>
    <row r="353" spans="1:7" ht="15.6" x14ac:dyDescent="0.3">
      <c r="A353" s="7">
        <v>44350</v>
      </c>
      <c r="B353" s="8">
        <v>2.127694708422433E-2</v>
      </c>
      <c r="C353" s="8">
        <v>0</v>
      </c>
      <c r="D353" s="8">
        <v>4.1306282662772692E-3</v>
      </c>
      <c r="E353" s="8">
        <v>1.8350151172594569E-2</v>
      </c>
      <c r="F353" s="8">
        <v>1.8531635876328036E-2</v>
      </c>
      <c r="G353" s="12">
        <v>-1.7119170137463592E-2</v>
      </c>
    </row>
    <row r="354" spans="1:7" ht="15.6" x14ac:dyDescent="0.3">
      <c r="A354" s="7">
        <v>44351</v>
      </c>
      <c r="B354" s="8">
        <v>2.3525797532619646E-3</v>
      </c>
      <c r="C354" s="8">
        <v>-2.051282051282044E-2</v>
      </c>
      <c r="D354" s="8">
        <v>-7.3636363636362806E-3</v>
      </c>
      <c r="E354" s="8">
        <v>4.6529696739581799E-3</v>
      </c>
      <c r="F354" s="8">
        <v>-7.5183730240775898E-3</v>
      </c>
      <c r="G354" s="12">
        <v>1.1249238337778297E-2</v>
      </c>
    </row>
    <row r="355" spans="1:7" ht="15.6" x14ac:dyDescent="0.3">
      <c r="A355" s="7">
        <v>44354</v>
      </c>
      <c r="B355" s="8">
        <v>2.7100052425696769E-2</v>
      </c>
      <c r="C355" s="8">
        <v>4.6989528795811371E-2</v>
      </c>
      <c r="D355" s="8">
        <v>7.4182617455810134E-3</v>
      </c>
      <c r="E355" s="8">
        <v>-1.511729022572761E-3</v>
      </c>
      <c r="F355" s="8">
        <v>2.0377630058898151E-2</v>
      </c>
      <c r="G355" s="12">
        <v>4.5586225677852712E-4</v>
      </c>
    </row>
    <row r="356" spans="1:7" ht="15.6" x14ac:dyDescent="0.3">
      <c r="A356" s="7">
        <v>44355</v>
      </c>
      <c r="B356" s="8">
        <v>1.4213357414896112E-3</v>
      </c>
      <c r="C356" s="8">
        <v>-1.9002375296912066E-2</v>
      </c>
      <c r="D356" s="8">
        <v>1.423636363636371E-2</v>
      </c>
      <c r="E356" s="8">
        <v>1.2182235874862139E-2</v>
      </c>
      <c r="F356" s="8">
        <v>-1.2286790771914856E-2</v>
      </c>
      <c r="G356" s="12">
        <v>-2.4251884952719515E-3</v>
      </c>
    </row>
    <row r="357" spans="1:7" ht="15.6" x14ac:dyDescent="0.3">
      <c r="A357" s="7">
        <v>44356</v>
      </c>
      <c r="B357" s="8">
        <v>4.7315841475463763E-2</v>
      </c>
      <c r="C357" s="8">
        <v>-4.4603033006243697E-3</v>
      </c>
      <c r="D357" s="8">
        <v>-5.073230195579371E-3</v>
      </c>
      <c r="E357" s="8">
        <v>-1.0572713155211258E-2</v>
      </c>
      <c r="F357" s="8">
        <v>-2.9313941033879127E-3</v>
      </c>
      <c r="G357" s="12">
        <v>8.6496581454905096E-3</v>
      </c>
    </row>
    <row r="358" spans="1:7" ht="15.6" x14ac:dyDescent="0.3">
      <c r="A358" s="7">
        <v>44357</v>
      </c>
      <c r="B358" s="8">
        <v>-2.1967654986522853E-2</v>
      </c>
      <c r="C358" s="8">
        <v>1.331285202252934E-2</v>
      </c>
      <c r="D358" s="8">
        <v>-8.9909909909910071E-3</v>
      </c>
      <c r="E358" s="8">
        <v>1.4851831632581662E-2</v>
      </c>
      <c r="F358" s="8">
        <v>5.4277152711030615E-3</v>
      </c>
      <c r="G358" s="12">
        <v>8.5045719911907951E-4</v>
      </c>
    </row>
    <row r="359" spans="1:7" ht="15.6" x14ac:dyDescent="0.3">
      <c r="A359" s="7">
        <v>44358</v>
      </c>
      <c r="B359" s="8">
        <v>8.7807940226295126E-3</v>
      </c>
      <c r="C359" s="8">
        <v>-1.3643254168772085E-2</v>
      </c>
      <c r="D359" s="8">
        <v>5.4408101670879866E-3</v>
      </c>
      <c r="E359" s="8">
        <v>-8.6206896551724131E-5</v>
      </c>
      <c r="F359" s="8">
        <v>2.8304185645466472E-3</v>
      </c>
      <c r="G359" s="12">
        <v>-8.8691411629585222E-3</v>
      </c>
    </row>
    <row r="360" spans="1:7" ht="15.6" x14ac:dyDescent="0.3">
      <c r="A360" s="7">
        <v>44361</v>
      </c>
      <c r="B360" s="8">
        <v>9.8654504337000325E-4</v>
      </c>
      <c r="C360" s="8">
        <v>-1.9595286885245918E-2</v>
      </c>
      <c r="D360" s="8">
        <v>-1.8128308642366977E-3</v>
      </c>
      <c r="E360" s="8">
        <v>-8.6214328821450129E-5</v>
      </c>
      <c r="F360" s="8">
        <v>3.40000000000001E-2</v>
      </c>
      <c r="G360" s="12">
        <v>-6.4982830509521779E-3</v>
      </c>
    </row>
    <row r="361" spans="1:7" ht="15.6" x14ac:dyDescent="0.3">
      <c r="A361" s="7">
        <v>44362</v>
      </c>
      <c r="B361" s="8">
        <v>2.0621214073978641E-2</v>
      </c>
      <c r="C361" s="8">
        <v>-1.4630960156760162E-2</v>
      </c>
      <c r="D361" s="8">
        <v>5.434782608695652E-3</v>
      </c>
      <c r="E361" s="8">
        <v>-1.1896878772202066E-2</v>
      </c>
      <c r="F361" s="8">
        <v>-7.6284820766825629E-3</v>
      </c>
      <c r="G361" s="12">
        <v>-5.736728934428008E-3</v>
      </c>
    </row>
    <row r="362" spans="1:7" ht="15.6" x14ac:dyDescent="0.3">
      <c r="A362" s="7">
        <v>44363</v>
      </c>
      <c r="B362" s="8">
        <v>-2.3465529664321787E-2</v>
      </c>
      <c r="C362" s="8">
        <v>4.0699986742675234E-2</v>
      </c>
      <c r="D362" s="8">
        <v>0</v>
      </c>
      <c r="E362" s="8">
        <v>3.4886501070678379E-3</v>
      </c>
      <c r="F362" s="8">
        <v>-1.491884802448231E-2</v>
      </c>
      <c r="G362" s="12">
        <v>9.7982472650096214E-3</v>
      </c>
    </row>
    <row r="363" spans="1:7" ht="15.6" x14ac:dyDescent="0.3">
      <c r="A363" s="7">
        <v>44364</v>
      </c>
      <c r="B363" s="8">
        <v>-1.4947057749650163E-2</v>
      </c>
      <c r="C363" s="8">
        <v>-1.4904458598726137E-2</v>
      </c>
      <c r="D363" s="8">
        <v>-9.0090090090090089E-3</v>
      </c>
      <c r="E363" s="8">
        <v>5.2173913043478265E-3</v>
      </c>
      <c r="F363" s="8">
        <v>-2.0729316912607574E-2</v>
      </c>
      <c r="G363" s="12">
        <v>-4.8527268158756236E-2</v>
      </c>
    </row>
    <row r="364" spans="1:7" ht="15.6" x14ac:dyDescent="0.3">
      <c r="A364" s="7">
        <v>44365</v>
      </c>
      <c r="B364" s="8">
        <v>-1.343639719225638E-3</v>
      </c>
      <c r="C364" s="8">
        <v>-6.9830596146384588E-3</v>
      </c>
      <c r="D364" s="8">
        <v>-1.6036363636363727E-2</v>
      </c>
      <c r="E364" s="8">
        <v>-5.1903114186851208E-3</v>
      </c>
      <c r="F364" s="8">
        <v>9.838170591234251E-3</v>
      </c>
      <c r="G364" s="12">
        <v>-1.3173873916652961E-4</v>
      </c>
    </row>
    <row r="365" spans="1:7" ht="15.6" x14ac:dyDescent="0.3">
      <c r="A365" s="7">
        <v>44368</v>
      </c>
      <c r="B365" s="8">
        <v>-8.304658805335402E-3</v>
      </c>
      <c r="C365" s="8">
        <v>-1.679906237791387E-2</v>
      </c>
      <c r="D365" s="8">
        <v>-5.247791862226835E-3</v>
      </c>
      <c r="E365" s="8">
        <v>0</v>
      </c>
      <c r="F365" s="8">
        <v>-2.3654586932944349E-2</v>
      </c>
      <c r="G365" s="12">
        <v>7.8624493591880427E-3</v>
      </c>
    </row>
    <row r="366" spans="1:7" ht="15.6" x14ac:dyDescent="0.3">
      <c r="A366" s="7">
        <v>44369</v>
      </c>
      <c r="B366" s="8">
        <v>-9.7543099079149403E-3</v>
      </c>
      <c r="C366" s="8">
        <v>5.271523178807952E-2</v>
      </c>
      <c r="D366" s="8">
        <v>5.8513207266772094E-4</v>
      </c>
      <c r="E366" s="8">
        <v>1.7391304347826088E-3</v>
      </c>
      <c r="F366" s="8">
        <v>8.7334571849923565E-3</v>
      </c>
      <c r="G366" s="12">
        <v>9.8260199464944966E-5</v>
      </c>
    </row>
    <row r="367" spans="1:7" ht="15.6" x14ac:dyDescent="0.3">
      <c r="A367" s="7">
        <v>44370</v>
      </c>
      <c r="B367" s="8">
        <v>4.5590551181102076E-3</v>
      </c>
      <c r="C367" s="8">
        <v>6.5425264217412685E-3</v>
      </c>
      <c r="D367" s="8">
        <v>2.4783952622736936E-3</v>
      </c>
      <c r="E367" s="8">
        <v>-1.736111111111111E-3</v>
      </c>
      <c r="F367" s="8">
        <v>-4.461827640547613E-3</v>
      </c>
      <c r="G367" s="12">
        <v>6.5732784350752971E-3</v>
      </c>
    </row>
    <row r="368" spans="1:7" ht="15.6" x14ac:dyDescent="0.3">
      <c r="A368" s="7">
        <v>44371</v>
      </c>
      <c r="B368" s="8">
        <v>-4.5383644643710672E-3</v>
      </c>
      <c r="C368" s="8">
        <v>-1.2500000000006394E-4</v>
      </c>
      <c r="D368" s="8">
        <v>-9.0372043926739299E-3</v>
      </c>
      <c r="E368" s="8">
        <v>1.7391304347826088E-3</v>
      </c>
      <c r="F368" s="8">
        <v>-1.1061524964717679E-2</v>
      </c>
      <c r="G368" s="12">
        <v>-5.9655944214676796E-4</v>
      </c>
    </row>
    <row r="369" spans="1:7" ht="15.6" x14ac:dyDescent="0.3">
      <c r="A369" s="7">
        <v>44372</v>
      </c>
      <c r="B369" s="8">
        <v>-1.7913385826771655E-2</v>
      </c>
      <c r="C369" s="8">
        <v>-2.7503437929741078E-2</v>
      </c>
      <c r="D369" s="8">
        <v>-3.9618022462671312E-3</v>
      </c>
      <c r="E369" s="8">
        <v>9.5486111111111119E-3</v>
      </c>
      <c r="F369" s="8">
        <v>-1.6045049562232301E-2</v>
      </c>
      <c r="G369" s="12">
        <v>-1.9698427998919286E-3</v>
      </c>
    </row>
    <row r="370" spans="1:7" ht="15.6" x14ac:dyDescent="0.3">
      <c r="A370" s="7">
        <v>44375</v>
      </c>
      <c r="B370" s="8">
        <v>-1.5009019843656065E-2</v>
      </c>
      <c r="C370" s="8">
        <v>-3.4451729014012167E-2</v>
      </c>
      <c r="D370" s="8">
        <v>4.0995140621775311E-2</v>
      </c>
      <c r="E370" s="8">
        <v>-3.4823731728288909E-3</v>
      </c>
      <c r="F370" s="8">
        <v>3.020265767708041E-2</v>
      </c>
      <c r="G370" s="12">
        <v>-5.1119413142199114E-3</v>
      </c>
    </row>
    <row r="371" spans="1:7" ht="15.6" x14ac:dyDescent="0.3">
      <c r="A371" s="7">
        <v>44376</v>
      </c>
      <c r="B371" s="8">
        <v>4.006414169780146E-2</v>
      </c>
      <c r="C371" s="8">
        <v>4.526694181866641E-3</v>
      </c>
      <c r="D371" s="8">
        <v>3.3126667147285696E-2</v>
      </c>
      <c r="E371" s="8">
        <v>9.0599249320505633E-4</v>
      </c>
      <c r="F371" s="8">
        <v>3.6242223617373351E-2</v>
      </c>
      <c r="G371" s="12">
        <v>-1.7201115803578471E-3</v>
      </c>
    </row>
    <row r="372" spans="1:7" ht="15.6" x14ac:dyDescent="0.3">
      <c r="A372" s="7">
        <v>44377</v>
      </c>
      <c r="B372" s="8">
        <v>-1.8477792995499825E-2</v>
      </c>
      <c r="C372" s="8">
        <v>-3.3134526176275677E-3</v>
      </c>
      <c r="D372" s="8">
        <v>1.496807508460962E-2</v>
      </c>
      <c r="E372" s="8">
        <v>5.1580459770115463E-3</v>
      </c>
      <c r="F372" s="8">
        <v>9.5468899170172495E-4</v>
      </c>
      <c r="G372" s="12">
        <v>6.7670428261603684E-3</v>
      </c>
    </row>
    <row r="373" spans="1:7" ht="15.6" x14ac:dyDescent="0.3">
      <c r="A373" s="7">
        <v>44378</v>
      </c>
      <c r="B373" s="8">
        <v>6.5144242269601837E-3</v>
      </c>
      <c r="C373" s="8">
        <v>2.4999999999999939E-2</v>
      </c>
      <c r="D373" s="8">
        <v>-2.8007906497077965E-2</v>
      </c>
      <c r="E373" s="8">
        <v>1.1163681584928262E-2</v>
      </c>
      <c r="F373" s="8">
        <v>-1.7791636096845278E-2</v>
      </c>
      <c r="G373" s="12">
        <v>1.2942085917140417E-3</v>
      </c>
    </row>
    <row r="374" spans="1:7" ht="15.6" x14ac:dyDescent="0.3">
      <c r="A374" s="7">
        <v>44379</v>
      </c>
      <c r="B374" s="8">
        <v>-1.1605706997488623E-2</v>
      </c>
      <c r="C374" s="8">
        <v>-9.0814737934604545E-4</v>
      </c>
      <c r="D374" s="8">
        <v>-4.4296690568606739E-3</v>
      </c>
      <c r="E374" s="8">
        <v>-7.9210253510507787E-3</v>
      </c>
      <c r="F374" s="8">
        <v>-1.2324929971988838E-2</v>
      </c>
      <c r="G374" s="12">
        <v>3.7727074045653002E-3</v>
      </c>
    </row>
    <row r="375" spans="1:7" ht="15.6" x14ac:dyDescent="0.3">
      <c r="A375" s="7">
        <v>44382</v>
      </c>
      <c r="B375" s="8">
        <v>-4.095667088790317E-3</v>
      </c>
      <c r="C375" s="8">
        <v>1.2855473315153809E-2</v>
      </c>
      <c r="D375" s="8">
        <v>-3.3747779751332148E-2</v>
      </c>
      <c r="E375" s="8">
        <v>1.0481035184296697E-3</v>
      </c>
      <c r="F375" s="8">
        <v>-1.4237095859330636E-2</v>
      </c>
      <c r="G375" s="12">
        <v>1.7910801656796694E-3</v>
      </c>
    </row>
    <row r="376" spans="1:7" ht="15.6" x14ac:dyDescent="0.3">
      <c r="A376" s="7">
        <v>44383</v>
      </c>
      <c r="B376" s="8">
        <v>-4.4666210615266627E-3</v>
      </c>
      <c r="C376" s="8">
        <v>-1.2692307692307626E-2</v>
      </c>
      <c r="D376" s="8">
        <v>1.838235294117647E-3</v>
      </c>
      <c r="E376" s="8">
        <v>-5.8818970739183234E-3</v>
      </c>
      <c r="F376" s="8">
        <v>3.3181809463529127E-3</v>
      </c>
      <c r="G376" s="12">
        <v>-3.0752997240956798E-3</v>
      </c>
    </row>
    <row r="377" spans="1:7" ht="15.6" x14ac:dyDescent="0.3">
      <c r="A377" s="7">
        <v>44384</v>
      </c>
      <c r="B377" s="8">
        <v>2.425222312045271E-3</v>
      </c>
      <c r="C377" s="8">
        <v>-2.0257109466303106E-2</v>
      </c>
      <c r="D377" s="8">
        <v>6.4220183486238536E-3</v>
      </c>
      <c r="E377" s="8">
        <v>2.0379518263968631E-2</v>
      </c>
      <c r="F377" s="8">
        <v>-2.370483655132879E-3</v>
      </c>
      <c r="G377" s="12">
        <v>1.3510230836450277E-2</v>
      </c>
    </row>
    <row r="378" spans="1:7" ht="15.6" x14ac:dyDescent="0.3">
      <c r="A378" s="7">
        <v>44385</v>
      </c>
      <c r="B378" s="8">
        <v>-6.3709677419351905E-4</v>
      </c>
      <c r="C378" s="8">
        <v>2.1736249171636853E-2</v>
      </c>
      <c r="D378" s="8">
        <v>2.7347310847766638E-3</v>
      </c>
      <c r="E378" s="8">
        <v>8.6537445833700065E-3</v>
      </c>
      <c r="F378" s="8">
        <v>1.0251791668263562E-2</v>
      </c>
      <c r="G378" s="12">
        <v>8.4076448415364624E-4</v>
      </c>
    </row>
    <row r="379" spans="1:7" ht="15.6" x14ac:dyDescent="0.3">
      <c r="A379" s="7">
        <v>44386</v>
      </c>
      <c r="B379" s="8">
        <v>-6.0603126185230834E-3</v>
      </c>
      <c r="C379" s="8">
        <v>-1.4917628745622073E-2</v>
      </c>
      <c r="D379" s="8">
        <v>9.0909090909090905E-3</v>
      </c>
      <c r="E379" s="8">
        <v>1.6694490818030049E-2</v>
      </c>
      <c r="F379" s="8">
        <v>-1.2784279509114031E-2</v>
      </c>
      <c r="G379" s="12">
        <v>5.7790756585650053E-3</v>
      </c>
    </row>
    <row r="380" spans="1:7" ht="15.6" x14ac:dyDescent="0.3">
      <c r="A380" s="7">
        <v>44389</v>
      </c>
      <c r="B380" s="8">
        <v>-1.3241860842737634E-2</v>
      </c>
      <c r="C380" s="8">
        <v>6.7158282854886111E-3</v>
      </c>
      <c r="D380" s="8">
        <v>-1.472522522522525E-2</v>
      </c>
      <c r="E380" s="8">
        <v>-3.5303776683087026E-2</v>
      </c>
      <c r="F380" s="8">
        <v>-8.5883912617442451E-3</v>
      </c>
      <c r="G380" s="12">
        <v>-5.109574963844757E-3</v>
      </c>
    </row>
    <row r="381" spans="1:7" ht="15.6" x14ac:dyDescent="0.3">
      <c r="A381" s="7">
        <v>44390</v>
      </c>
      <c r="B381" s="8">
        <v>-1.1140456972659139E-2</v>
      </c>
      <c r="C381" s="8">
        <v>3.7933289731849839E-3</v>
      </c>
      <c r="D381" s="8">
        <v>-1.1918749514243598E-2</v>
      </c>
      <c r="E381" s="8">
        <v>-1.0211063829787197E-2</v>
      </c>
      <c r="F381" s="8">
        <v>-1.937984496124031E-3</v>
      </c>
      <c r="G381" s="12">
        <v>1.0194608432246096E-2</v>
      </c>
    </row>
    <row r="382" spans="1:7" ht="15.6" x14ac:dyDescent="0.3">
      <c r="A382" s="7">
        <v>44391</v>
      </c>
      <c r="B382" s="8">
        <v>3.1934101593376972E-2</v>
      </c>
      <c r="C382" s="8">
        <v>-2.2152723481887113E-3</v>
      </c>
      <c r="D382" s="8">
        <v>3.1278340212101473E-3</v>
      </c>
      <c r="E382" s="8">
        <v>8.3106764505421014E-3</v>
      </c>
      <c r="F382" s="8">
        <v>4.8543689320388347E-4</v>
      </c>
      <c r="G382" s="12">
        <v>7.2851542830306946E-3</v>
      </c>
    </row>
    <row r="383" spans="1:7" ht="15.6" x14ac:dyDescent="0.3">
      <c r="A383" s="7">
        <v>44392</v>
      </c>
      <c r="B383" s="8">
        <v>3.7573675850447754E-3</v>
      </c>
      <c r="C383" s="8">
        <v>6.5299725741151896E-3</v>
      </c>
      <c r="D383" s="8">
        <v>2.2232472324721906E-3</v>
      </c>
      <c r="E383" s="8">
        <v>6.3956757273020306E-4</v>
      </c>
      <c r="F383" s="8">
        <v>1.8825812712275684E-2</v>
      </c>
      <c r="G383" s="12">
        <v>2.2474239303846605E-3</v>
      </c>
    </row>
    <row r="384" spans="1:7" ht="15.6" x14ac:dyDescent="0.3">
      <c r="A384" s="7">
        <v>44393</v>
      </c>
      <c r="B384" s="8">
        <v>1.2161717099502664E-2</v>
      </c>
      <c r="C384" s="8">
        <v>1.2066952121448123E-2</v>
      </c>
      <c r="D384" s="8">
        <v>3.3044614832339041E-3</v>
      </c>
      <c r="E384" s="8">
        <v>5.6098256602083521E-3</v>
      </c>
      <c r="F384" s="8">
        <v>-1.2991713496523572E-2</v>
      </c>
      <c r="G384" s="12">
        <v>-7.6022884644826715E-3</v>
      </c>
    </row>
    <row r="385" spans="1:7" ht="15.6" x14ac:dyDescent="0.3">
      <c r="A385" s="7">
        <v>44396</v>
      </c>
      <c r="B385" s="8">
        <v>1.0269596755632845E-2</v>
      </c>
      <c r="C385" s="8">
        <v>-2.564102564102054E-4</v>
      </c>
      <c r="D385" s="8">
        <v>9.3577981651374483E-4</v>
      </c>
      <c r="E385" s="8">
        <v>-1.6949152542372881E-3</v>
      </c>
      <c r="F385" s="8">
        <v>1.2931117673170036E-3</v>
      </c>
      <c r="G385" s="12">
        <v>-9.4441730513440524E-3</v>
      </c>
    </row>
    <row r="386" spans="1:7" ht="15.6" x14ac:dyDescent="0.3">
      <c r="A386" s="7">
        <v>44400</v>
      </c>
      <c r="B386" s="8">
        <v>-1.418729428030507E-2</v>
      </c>
      <c r="C386" s="8">
        <v>-1.8979225442421185E-2</v>
      </c>
      <c r="D386" s="8">
        <v>1.5820058294073427E-2</v>
      </c>
      <c r="E386" s="8">
        <v>1.1884550084889643E-2</v>
      </c>
      <c r="F386" s="8">
        <v>9.907478797224558E-3</v>
      </c>
      <c r="G386" s="12">
        <v>1.1064996362491286E-2</v>
      </c>
    </row>
    <row r="387" spans="1:7" ht="15.6" x14ac:dyDescent="0.3">
      <c r="A387" s="7">
        <v>44403</v>
      </c>
      <c r="B387" s="8">
        <v>1.0678056593699293E-3</v>
      </c>
      <c r="C387" s="8">
        <v>1.5686274509804515E-3</v>
      </c>
      <c r="D387" s="8">
        <v>-8.0800880643879958E-3</v>
      </c>
      <c r="E387" s="8">
        <v>-2.3775167785235023E-3</v>
      </c>
      <c r="F387" s="8">
        <v>1.14516929419295E-4</v>
      </c>
      <c r="G387" s="12">
        <v>-8.4321194040064794E-3</v>
      </c>
    </row>
    <row r="388" spans="1:7" ht="15.6" x14ac:dyDescent="0.3">
      <c r="A388" s="7">
        <v>44404</v>
      </c>
      <c r="B388" s="8">
        <v>-5.0149253731342925E-3</v>
      </c>
      <c r="C388" s="8">
        <v>7.4915165753067017E-2</v>
      </c>
      <c r="D388" s="8">
        <v>-1.2052850612876496E-3</v>
      </c>
      <c r="E388" s="8">
        <v>2.5513679334928973E-3</v>
      </c>
      <c r="F388" s="8">
        <v>1.9274809160305169E-3</v>
      </c>
      <c r="G388" s="12">
        <v>1.0578549225588823E-2</v>
      </c>
    </row>
    <row r="389" spans="1:7" ht="15.6" x14ac:dyDescent="0.3">
      <c r="A389" s="7">
        <v>44405</v>
      </c>
      <c r="B389" s="8">
        <v>-8.1763270530821452E-3</v>
      </c>
      <c r="C389" s="8">
        <v>5.4759592034968496E-2</v>
      </c>
      <c r="D389" s="8">
        <v>1.8214936247723133E-3</v>
      </c>
      <c r="E389" s="8">
        <v>-1.8453279651065259E-3</v>
      </c>
      <c r="F389" s="8">
        <v>2.6666158739830931E-4</v>
      </c>
      <c r="G389" s="12">
        <v>-6.2115592245749903E-4</v>
      </c>
    </row>
    <row r="390" spans="1:7" ht="15.6" x14ac:dyDescent="0.3">
      <c r="A390" s="7">
        <v>44406</v>
      </c>
      <c r="B390" s="8">
        <v>-3.8153468900486544E-3</v>
      </c>
      <c r="C390" s="8">
        <v>1.9569471624266339E-3</v>
      </c>
      <c r="D390" s="8">
        <v>-1.8181818181818181E-2</v>
      </c>
      <c r="E390" s="8">
        <v>-3.8655462184873949E-3</v>
      </c>
      <c r="F390" s="8">
        <v>-1.5233742740155621E-4</v>
      </c>
      <c r="G390" s="12">
        <v>2.1410730702227768E-2</v>
      </c>
    </row>
    <row r="391" spans="1:7" ht="15.6" x14ac:dyDescent="0.3">
      <c r="A391" s="7">
        <v>44407</v>
      </c>
      <c r="B391" s="8">
        <v>8.0161943319838791E-4</v>
      </c>
      <c r="C391" s="8">
        <v>-1.1374080882353045E-2</v>
      </c>
      <c r="D391" s="8">
        <v>1.6666666666666666E-2</v>
      </c>
      <c r="E391" s="8">
        <v>-4.5554243293403074E-3</v>
      </c>
      <c r="F391" s="8">
        <v>7.4656712438340772E-3</v>
      </c>
      <c r="G391" s="12">
        <v>-1.3660688165664604E-2</v>
      </c>
    </row>
    <row r="392" spans="1:7" ht="15.6" x14ac:dyDescent="0.3">
      <c r="A392" s="7">
        <v>44410</v>
      </c>
      <c r="B392" s="8">
        <v>2.2710539729285783E-2</v>
      </c>
      <c r="C392" s="8">
        <v>2.4520627542126666E-2</v>
      </c>
      <c r="D392" s="8">
        <v>-1.0564663023679335E-2</v>
      </c>
      <c r="E392" s="8">
        <v>1.6949152542372881E-3</v>
      </c>
      <c r="F392" s="8">
        <v>-1.0831962797028333E-2</v>
      </c>
      <c r="G392" s="12">
        <v>5.0060315355654455E-3</v>
      </c>
    </row>
    <row r="393" spans="1:7" ht="15.6" x14ac:dyDescent="0.3">
      <c r="A393" s="7">
        <v>44411</v>
      </c>
      <c r="B393" s="8">
        <v>-9.0264702624874259E-3</v>
      </c>
      <c r="C393" s="8">
        <v>-2.0417422867512773E-3</v>
      </c>
      <c r="D393" s="8">
        <v>3.3136966126656006E-3</v>
      </c>
      <c r="E393" s="8">
        <v>-5.3231810490693802E-3</v>
      </c>
      <c r="F393" s="8">
        <v>3.3061957726560759E-3</v>
      </c>
      <c r="G393" s="12">
        <v>8.6584633479552982E-4</v>
      </c>
    </row>
    <row r="394" spans="1:7" ht="15.6" x14ac:dyDescent="0.3">
      <c r="A394" s="7">
        <v>44412</v>
      </c>
      <c r="B394" s="8">
        <v>-6.6259529796843062E-4</v>
      </c>
      <c r="C394" s="8">
        <v>-1.5571720845646789E-2</v>
      </c>
      <c r="D394" s="8">
        <v>0</v>
      </c>
      <c r="E394" s="8">
        <v>2.9167106118185814E-2</v>
      </c>
      <c r="F394" s="8">
        <v>1.9047981866303939E-5</v>
      </c>
      <c r="G394" s="12">
        <v>-3.4665511555731746E-3</v>
      </c>
    </row>
    <row r="395" spans="1:7" ht="15.6" x14ac:dyDescent="0.3">
      <c r="A395" s="7">
        <v>44413</v>
      </c>
      <c r="B395" s="8">
        <v>4.9368120017255386E-3</v>
      </c>
      <c r="C395" s="8">
        <v>-7.0430666204826164E-3</v>
      </c>
      <c r="D395" s="8">
        <v>-1.7412844036697264E-2</v>
      </c>
      <c r="E395" s="8">
        <v>-1.1044628099173505E-2</v>
      </c>
      <c r="F395" s="8">
        <v>-1.3219047619047722E-2</v>
      </c>
      <c r="G395" s="12">
        <v>-2.982614976008009E-3</v>
      </c>
    </row>
    <row r="396" spans="1:7" ht="15.6" x14ac:dyDescent="0.3">
      <c r="A396" s="7">
        <v>44414</v>
      </c>
      <c r="B396" s="8">
        <v>-5.1430842607313411E-3</v>
      </c>
      <c r="C396" s="8">
        <v>0</v>
      </c>
      <c r="D396" s="8">
        <v>-9.523631678213122E-4</v>
      </c>
      <c r="E396" s="8">
        <v>-4.7098700022396604E-3</v>
      </c>
      <c r="F396" s="8">
        <v>-2.8182063853606199E-3</v>
      </c>
      <c r="G396" s="12">
        <v>-1.5928883025217468E-2</v>
      </c>
    </row>
    <row r="397" spans="1:7" ht="15.6" x14ac:dyDescent="0.3">
      <c r="A397" s="7">
        <v>44417</v>
      </c>
      <c r="B397" s="8">
        <v>9.02894856695492E-4</v>
      </c>
      <c r="C397" s="8">
        <v>0</v>
      </c>
      <c r="D397" s="8">
        <v>-1.4766355140186873E-2</v>
      </c>
      <c r="E397" s="8">
        <v>7.556675062972292E-3</v>
      </c>
      <c r="F397" s="8">
        <v>7.742934572195823E-5</v>
      </c>
      <c r="G397" s="12">
        <v>-1.8394813003615371E-2</v>
      </c>
    </row>
    <row r="398" spans="1:7" ht="15.6" x14ac:dyDescent="0.3">
      <c r="A398" s="7">
        <v>44418</v>
      </c>
      <c r="B398" s="8">
        <v>9.9228841026294725E-3</v>
      </c>
      <c r="C398" s="8">
        <v>0</v>
      </c>
      <c r="D398" s="8">
        <v>2.3543919559855752E-2</v>
      </c>
      <c r="E398" s="8">
        <v>-2.5000000000000001E-3</v>
      </c>
      <c r="F398" s="8">
        <v>-3.1743573861876479E-3</v>
      </c>
      <c r="G398" s="12">
        <v>5.5998546510606622E-4</v>
      </c>
    </row>
    <row r="399" spans="1:7" ht="15.6" x14ac:dyDescent="0.3">
      <c r="A399" s="7">
        <v>44419</v>
      </c>
      <c r="B399" s="8">
        <v>5.4826138851781399E-2</v>
      </c>
      <c r="C399" s="8">
        <v>3.8372093023255616E-3</v>
      </c>
      <c r="D399" s="8">
        <v>-1.6848621897647926E-2</v>
      </c>
      <c r="E399" s="8">
        <v>-2.2556390977443608E-2</v>
      </c>
      <c r="F399" s="8">
        <v>0</v>
      </c>
      <c r="G399" s="12">
        <v>1.2608142578918994E-2</v>
      </c>
    </row>
    <row r="400" spans="1:7" ht="15.6" x14ac:dyDescent="0.3">
      <c r="A400" s="7">
        <v>44420</v>
      </c>
      <c r="B400" s="8">
        <v>-7.8759039304582348E-3</v>
      </c>
      <c r="C400" s="8">
        <v>-1.3900150584965198E-3</v>
      </c>
      <c r="D400" s="8">
        <v>-1.001093473096781E-2</v>
      </c>
      <c r="E400" s="8">
        <v>0</v>
      </c>
      <c r="F400" s="8">
        <v>-7.6116504854369244E-3</v>
      </c>
      <c r="G400" s="12">
        <v>-5.5387483040946397E-3</v>
      </c>
    </row>
    <row r="401" spans="1:7" ht="15.6" x14ac:dyDescent="0.3">
      <c r="A401" s="7">
        <v>44421</v>
      </c>
      <c r="B401" s="8">
        <v>6.4202305240411873E-4</v>
      </c>
      <c r="C401" s="8">
        <v>9.1636701078761894E-3</v>
      </c>
      <c r="D401" s="8">
        <v>9.3123345584734361E-3</v>
      </c>
      <c r="E401" s="8">
        <v>1.7094017094017094E-4</v>
      </c>
      <c r="F401" s="8">
        <v>-1.5653126712057621E-4</v>
      </c>
      <c r="G401" s="12">
        <v>1.9962340026245209E-2</v>
      </c>
    </row>
    <row r="402" spans="1:7" ht="15.6" x14ac:dyDescent="0.3">
      <c r="A402" s="7">
        <v>44424</v>
      </c>
      <c r="B402" s="8">
        <v>-7.2011413129627819E-3</v>
      </c>
      <c r="C402" s="8">
        <v>-2.2298850574712616E-2</v>
      </c>
      <c r="D402" s="8">
        <v>-3.3962264150943396E-2</v>
      </c>
      <c r="E402" s="8">
        <v>-1.5551187831139939E-2</v>
      </c>
      <c r="F402" s="8">
        <v>1.4872798434442315E-2</v>
      </c>
      <c r="G402" s="12">
        <v>6.8275197897243838E-3</v>
      </c>
    </row>
    <row r="403" spans="1:7" ht="15.6" x14ac:dyDescent="0.3">
      <c r="A403" s="7">
        <v>44425</v>
      </c>
      <c r="B403" s="8">
        <v>2.8815814483938136E-3</v>
      </c>
      <c r="C403" s="8">
        <v>-1.2461791676463699E-2</v>
      </c>
      <c r="D403" s="8">
        <v>1.6625976562500089E-2</v>
      </c>
      <c r="E403" s="8">
        <v>-1.7361080970724493E-6</v>
      </c>
      <c r="F403" s="8">
        <v>-1.0663324334747344E-2</v>
      </c>
      <c r="G403" s="12">
        <v>-2.6622046727755742E-4</v>
      </c>
    </row>
    <row r="404" spans="1:7" ht="15.6" x14ac:dyDescent="0.3">
      <c r="A404" s="7">
        <v>44428</v>
      </c>
      <c r="B404" s="8">
        <v>1.0628942261038317E-2</v>
      </c>
      <c r="C404" s="8">
        <v>0</v>
      </c>
      <c r="D404" s="8">
        <v>-8.8854734516479611E-4</v>
      </c>
      <c r="E404" s="8">
        <v>-2.1210069444444458E-2</v>
      </c>
      <c r="F404" s="8">
        <v>0</v>
      </c>
      <c r="G404" s="12">
        <v>-4.1641396159838411E-3</v>
      </c>
    </row>
    <row r="405" spans="1:7" ht="15.6" x14ac:dyDescent="0.3">
      <c r="A405" s="7">
        <v>44431</v>
      </c>
      <c r="B405" s="8">
        <v>1.8881370680989659E-2</v>
      </c>
      <c r="C405" s="8">
        <v>5.6071428571428494E-2</v>
      </c>
      <c r="D405" s="8">
        <v>-9.6144601480539427E-5</v>
      </c>
      <c r="E405" s="8">
        <v>1.1027292415698961E-2</v>
      </c>
      <c r="F405" s="8">
        <v>-3.0600113045004579E-3</v>
      </c>
      <c r="G405" s="12">
        <v>1.2779027298787856E-2</v>
      </c>
    </row>
    <row r="406" spans="1:7" ht="15.6" x14ac:dyDescent="0.3">
      <c r="A406" s="7">
        <v>44432</v>
      </c>
      <c r="B406" s="8">
        <v>7.4582360866715372E-3</v>
      </c>
      <c r="C406" s="8">
        <v>-3.077443354751426E-2</v>
      </c>
      <c r="D406" s="8">
        <v>1.9230769230769232E-3</v>
      </c>
      <c r="E406" s="8">
        <v>0</v>
      </c>
      <c r="F406" s="8">
        <v>4.8680351906158536E-3</v>
      </c>
      <c r="G406" s="12">
        <v>7.9287152269137233E-3</v>
      </c>
    </row>
    <row r="407" spans="1:7" ht="15.6" x14ac:dyDescent="0.3">
      <c r="A407" s="7">
        <v>44433</v>
      </c>
      <c r="B407" s="8">
        <v>3.2886082609839516E-3</v>
      </c>
      <c r="C407" s="8">
        <v>-1.1165387299372038E-2</v>
      </c>
      <c r="D407" s="8">
        <v>1.6276391554702532E-2</v>
      </c>
      <c r="E407" s="8">
        <v>0</v>
      </c>
      <c r="F407" s="8">
        <v>-1.3871865211385427E-2</v>
      </c>
      <c r="G407" s="12">
        <v>-6.0133822922648541E-3</v>
      </c>
    </row>
    <row r="408" spans="1:7" ht="15.6" x14ac:dyDescent="0.3">
      <c r="A408" s="7">
        <v>44434</v>
      </c>
      <c r="B408" s="8">
        <v>-7.1529507742959493E-3</v>
      </c>
      <c r="C408" s="8">
        <v>-7.5864502470006593E-3</v>
      </c>
      <c r="D408" s="8">
        <v>-4.7216136587870546E-6</v>
      </c>
      <c r="E408" s="8">
        <v>-8.771929824561403E-3</v>
      </c>
      <c r="F408" s="8">
        <v>-9.6476344552736178E-3</v>
      </c>
      <c r="G408" s="12">
        <v>5.890184819292754E-3</v>
      </c>
    </row>
    <row r="409" spans="1:7" ht="15.6" x14ac:dyDescent="0.3">
      <c r="A409" s="7">
        <v>44435</v>
      </c>
      <c r="B409" s="8">
        <v>3.8736940955511009E-3</v>
      </c>
      <c r="C409" s="8">
        <v>-2.2222222222222223E-2</v>
      </c>
      <c r="D409" s="8">
        <v>-1.7918608439452016E-2</v>
      </c>
      <c r="E409" s="8">
        <v>-8.8495575221238937E-3</v>
      </c>
      <c r="F409" s="8">
        <v>-3.9643803414546866E-3</v>
      </c>
      <c r="G409" s="12">
        <v>1.7296012293022588E-2</v>
      </c>
    </row>
    <row r="410" spans="1:7" ht="15.6" x14ac:dyDescent="0.3">
      <c r="A410" s="7">
        <v>44438</v>
      </c>
      <c r="B410" s="8">
        <v>-5.9927502338634571E-3</v>
      </c>
      <c r="C410" s="8">
        <v>1.8181818181818181E-2</v>
      </c>
      <c r="D410" s="8">
        <v>5.2789476720706253E-2</v>
      </c>
      <c r="E410" s="8">
        <v>-6.2500000000000003E-3</v>
      </c>
      <c r="F410" s="8">
        <v>1.8600744029761099E-2</v>
      </c>
      <c r="G410" s="12">
        <v>-7.6143128871592721E-3</v>
      </c>
    </row>
    <row r="411" spans="1:7" ht="15.6" x14ac:dyDescent="0.3">
      <c r="A411" s="7">
        <v>44439</v>
      </c>
      <c r="B411" s="8">
        <v>2.8159280063524946E-3</v>
      </c>
      <c r="C411" s="8">
        <v>-2.1428571428571394E-2</v>
      </c>
      <c r="D411" s="8">
        <v>4.4644161917287629E-2</v>
      </c>
      <c r="E411" s="8">
        <v>9.2093441150044916E-3</v>
      </c>
      <c r="F411" s="8">
        <v>-1.3430725730442929E-2</v>
      </c>
      <c r="G411" s="12">
        <v>3.8114386264389505E-3</v>
      </c>
    </row>
    <row r="412" spans="1:7" ht="15.6" x14ac:dyDescent="0.3">
      <c r="A412" s="7">
        <v>44440</v>
      </c>
      <c r="B412" s="8">
        <v>-2.3820521280105582E-2</v>
      </c>
      <c r="C412" s="8">
        <v>3.6496350364963156E-3</v>
      </c>
      <c r="D412" s="8">
        <v>-8.5332587256067623E-3</v>
      </c>
      <c r="E412" s="8">
        <v>6.0093478744713998E-3</v>
      </c>
      <c r="F412" s="8">
        <v>-3.8213518032004139E-3</v>
      </c>
      <c r="G412" s="12">
        <v>-6.024061743742055E-4</v>
      </c>
    </row>
    <row r="413" spans="1:7" ht="15.6" x14ac:dyDescent="0.3">
      <c r="A413" s="7">
        <v>44441</v>
      </c>
      <c r="B413" s="8">
        <v>-9.6360386342811098E-3</v>
      </c>
      <c r="C413" s="8">
        <v>-2.3757575757575682E-2</v>
      </c>
      <c r="D413" s="8">
        <v>-3.8712522045855458E-2</v>
      </c>
      <c r="E413" s="8">
        <v>0</v>
      </c>
      <c r="F413" s="8">
        <v>-1.4305122672420619E-2</v>
      </c>
      <c r="G413" s="12">
        <v>-5.0901966248976514E-5</v>
      </c>
    </row>
    <row r="414" spans="1:7" ht="15.6" x14ac:dyDescent="0.3">
      <c r="A414" s="7">
        <v>44442</v>
      </c>
      <c r="B414" s="8">
        <v>-1.7912530429309296E-2</v>
      </c>
      <c r="C414" s="8">
        <v>-6.7047429848523243E-3</v>
      </c>
      <c r="D414" s="8">
        <v>9.4119805522429063E-3</v>
      </c>
      <c r="E414" s="8">
        <v>-3.538053097345094E-3</v>
      </c>
      <c r="F414" s="8">
        <v>2.16069401653964E-2</v>
      </c>
      <c r="G414" s="12">
        <v>1.3332033966697656E-2</v>
      </c>
    </row>
    <row r="415" spans="1:7" ht="15.6" x14ac:dyDescent="0.3">
      <c r="A415" s="7">
        <v>44445</v>
      </c>
      <c r="B415" s="8">
        <v>-3.8146423579741118E-3</v>
      </c>
      <c r="C415" s="8">
        <v>1.2500000000000001E-2</v>
      </c>
      <c r="D415" s="8">
        <v>-2.1247591697262608E-2</v>
      </c>
      <c r="E415" s="8">
        <v>3.5506153630277355E-3</v>
      </c>
      <c r="F415" s="8">
        <v>-7.1227332248719796E-3</v>
      </c>
      <c r="G415" s="12">
        <v>-1.2837315645535523E-2</v>
      </c>
    </row>
    <row r="416" spans="1:7" ht="15.6" x14ac:dyDescent="0.3">
      <c r="A416" s="7">
        <v>44446</v>
      </c>
      <c r="B416" s="8">
        <v>-2.0316726999310145E-2</v>
      </c>
      <c r="C416" s="8">
        <v>-9.8765432098763331E-4</v>
      </c>
      <c r="D416" s="8">
        <v>-1.1648312874890966E-2</v>
      </c>
      <c r="E416" s="8">
        <v>7.4999999999999997E-2</v>
      </c>
      <c r="F416" s="8">
        <v>4.4142037847451139E-2</v>
      </c>
      <c r="G416" s="12">
        <v>-7.6010507466538419E-3</v>
      </c>
    </row>
    <row r="417" spans="1:7" ht="15.6" x14ac:dyDescent="0.3">
      <c r="A417" s="7">
        <v>44447</v>
      </c>
      <c r="B417" s="8">
        <v>2.4148244267561448E-2</v>
      </c>
      <c r="C417" s="8">
        <v>-3.7444389520514099E-2</v>
      </c>
      <c r="D417" s="8">
        <v>-2.2767947314772535E-2</v>
      </c>
      <c r="E417" s="8">
        <v>1.4941345955958016E-2</v>
      </c>
      <c r="F417" s="8">
        <v>-3.004669677715564E-3</v>
      </c>
      <c r="G417" s="12">
        <v>2.5099702829154726E-3</v>
      </c>
    </row>
    <row r="418" spans="1:7" ht="15.6" x14ac:dyDescent="0.3">
      <c r="A418" s="7">
        <v>44448</v>
      </c>
      <c r="B418" s="8">
        <v>1.6780234552449664E-2</v>
      </c>
      <c r="C418" s="8">
        <v>-1.1426370522531783E-2</v>
      </c>
      <c r="D418" s="8">
        <v>0</v>
      </c>
      <c r="E418" s="8">
        <v>2.1169600129775326E-2</v>
      </c>
      <c r="F418" s="8">
        <v>-2.1499184182743152E-3</v>
      </c>
      <c r="G418" s="12">
        <v>2.2903561196530096E-3</v>
      </c>
    </row>
    <row r="419" spans="1:7" ht="15.6" x14ac:dyDescent="0.3">
      <c r="A419" s="7">
        <v>44449</v>
      </c>
      <c r="B419" s="8">
        <v>-3.6471392751312074E-4</v>
      </c>
      <c r="C419" s="8">
        <v>-6.7532467532467012E-3</v>
      </c>
      <c r="D419" s="8">
        <v>2.034224187656206E-2</v>
      </c>
      <c r="E419" s="8">
        <v>9.2454328832406382E-3</v>
      </c>
      <c r="F419" s="8">
        <v>4.174441644383662E-3</v>
      </c>
      <c r="G419" s="12">
        <v>-2.6256398676055941E-3</v>
      </c>
    </row>
    <row r="420" spans="1:7" ht="15.6" x14ac:dyDescent="0.3">
      <c r="A420" s="7">
        <v>44452</v>
      </c>
      <c r="B420" s="8">
        <v>-4.7886167738395722E-4</v>
      </c>
      <c r="C420" s="8">
        <v>2.3797071129707022E-2</v>
      </c>
      <c r="D420" s="8">
        <v>1.2870279641215123E-2</v>
      </c>
      <c r="E420" s="8">
        <v>7.3663665554366594E-3</v>
      </c>
      <c r="F420" s="8">
        <v>-1.9674329501915673E-2</v>
      </c>
      <c r="G420" s="12">
        <v>2.2372930680414952E-3</v>
      </c>
    </row>
    <row r="421" spans="1:7" ht="15.6" x14ac:dyDescent="0.3">
      <c r="A421" s="7">
        <v>44453</v>
      </c>
      <c r="B421" s="8">
        <v>-1.5072357964699303E-2</v>
      </c>
      <c r="C421" s="8">
        <v>3.8314176245212182E-4</v>
      </c>
      <c r="D421" s="8">
        <v>-6.1022120518687516E-3</v>
      </c>
      <c r="E421" s="8">
        <v>-3.8279687499999965E-2</v>
      </c>
      <c r="F421" s="8">
        <v>1.9502472006722331E-2</v>
      </c>
      <c r="G421" s="12">
        <v>1.3201669326110117E-2</v>
      </c>
    </row>
    <row r="422" spans="1:7" ht="15.6" x14ac:dyDescent="0.3">
      <c r="A422" s="7">
        <v>44454</v>
      </c>
      <c r="B422" s="8">
        <v>3.7292401769651296E-3</v>
      </c>
      <c r="C422" s="8">
        <v>-3.6129196987105816E-2</v>
      </c>
      <c r="D422" s="8">
        <v>5.0540029575273158E-4</v>
      </c>
      <c r="E422" s="8">
        <v>-8.8562000711615765E-3</v>
      </c>
      <c r="F422" s="8">
        <v>-3.2776830039677909E-3</v>
      </c>
      <c r="G422" s="12">
        <v>-3.5611665551180298E-3</v>
      </c>
    </row>
    <row r="423" spans="1:7" ht="15.6" x14ac:dyDescent="0.3">
      <c r="A423" s="7">
        <v>44455</v>
      </c>
      <c r="B423" s="8">
        <v>-1.3930769230769155E-2</v>
      </c>
      <c r="C423" s="8">
        <v>-6.6225165562913907E-3</v>
      </c>
      <c r="D423" s="8">
        <v>-2.6870907390084107E-2</v>
      </c>
      <c r="E423" s="8">
        <v>-1.8605032374395543E-2</v>
      </c>
      <c r="F423" s="8">
        <v>4.4230769230772728E-4</v>
      </c>
      <c r="G423" s="12">
        <v>-1.6438643449941798E-2</v>
      </c>
    </row>
    <row r="424" spans="1:7" ht="15.6" x14ac:dyDescent="0.3">
      <c r="A424" s="7">
        <v>44456</v>
      </c>
      <c r="B424" s="8">
        <v>-1.106179157337998E-2</v>
      </c>
      <c r="C424" s="8">
        <v>2.4799999999999992E-2</v>
      </c>
      <c r="D424" s="8">
        <v>-2.5603806685732238E-2</v>
      </c>
      <c r="E424" s="8">
        <v>-1.2861199265074327E-2</v>
      </c>
      <c r="F424" s="8">
        <v>-1.005324567979551E-2</v>
      </c>
      <c r="G424" s="12">
        <v>-1.2981097940404401E-2</v>
      </c>
    </row>
    <row r="425" spans="1:7" ht="15.6" x14ac:dyDescent="0.3">
      <c r="A425" s="7">
        <v>44459</v>
      </c>
      <c r="B425" s="8">
        <v>5.0484732312594078E-3</v>
      </c>
      <c r="C425" s="8">
        <v>-3.7210512620348676E-2</v>
      </c>
      <c r="D425" s="8">
        <v>-3.5910185075569102E-3</v>
      </c>
      <c r="E425" s="8">
        <v>-1.7764805414551572E-2</v>
      </c>
      <c r="F425" s="8">
        <v>3.6310679611650572E-3</v>
      </c>
      <c r="G425" s="12">
        <v>8.8919166971657467E-3</v>
      </c>
    </row>
    <row r="426" spans="1:7" ht="15.6" x14ac:dyDescent="0.3">
      <c r="A426" s="7">
        <v>44460</v>
      </c>
      <c r="B426" s="8">
        <v>-3.4219965309116953E-3</v>
      </c>
      <c r="C426" s="8">
        <v>-9.8648648648649185E-3</v>
      </c>
      <c r="D426" s="8">
        <v>-2.0633663366336666E-2</v>
      </c>
      <c r="E426" s="8">
        <v>1.8086101488197226E-2</v>
      </c>
      <c r="F426" s="8">
        <v>-1.3852612842687765E-2</v>
      </c>
      <c r="G426" s="12">
        <v>1.1364058658205917E-2</v>
      </c>
    </row>
    <row r="427" spans="1:7" ht="15.6" x14ac:dyDescent="0.3">
      <c r="A427" s="7">
        <v>44461</v>
      </c>
      <c r="B427" s="8">
        <v>-4.0165386887182519E-2</v>
      </c>
      <c r="C427" s="8">
        <v>-3.6713525317319473E-2</v>
      </c>
      <c r="D427" s="8">
        <v>8.4920538638848296E-4</v>
      </c>
      <c r="E427" s="8">
        <v>-1.8612521150592216E-2</v>
      </c>
      <c r="F427" s="8">
        <v>-1.9050048066547604E-2</v>
      </c>
      <c r="G427" s="12">
        <v>9.6981177236432086E-5</v>
      </c>
    </row>
    <row r="428" spans="1:7" ht="15.6" x14ac:dyDescent="0.3">
      <c r="A428" s="7">
        <v>44462</v>
      </c>
      <c r="B428" s="8">
        <v>-1.532717948717954E-2</v>
      </c>
      <c r="C428" s="8">
        <v>-8.217625389628766E-3</v>
      </c>
      <c r="D428" s="8">
        <v>-4.0404040404040404E-3</v>
      </c>
      <c r="E428" s="8">
        <v>9.6982758620689654E-4</v>
      </c>
      <c r="F428" s="8">
        <v>2.4279999999999972E-2</v>
      </c>
      <c r="G428" s="12">
        <v>-1.8075849720338315E-2</v>
      </c>
    </row>
    <row r="429" spans="1:7" ht="15.6" x14ac:dyDescent="0.3">
      <c r="A429" s="7">
        <v>44463</v>
      </c>
      <c r="B429" s="8">
        <v>-4.7247243910771911E-2</v>
      </c>
      <c r="C429" s="8">
        <v>1.0571428571428499E-2</v>
      </c>
      <c r="D429" s="8">
        <v>-1.2150101419878314E-2</v>
      </c>
      <c r="E429" s="8">
        <v>-9.5812251049628601E-3</v>
      </c>
      <c r="F429" s="8">
        <v>-2.1751864724489371E-2</v>
      </c>
      <c r="G429" s="12">
        <v>1.1443611923539574E-3</v>
      </c>
    </row>
    <row r="430" spans="1:7" ht="15.6" x14ac:dyDescent="0.3">
      <c r="A430" s="7">
        <v>44466</v>
      </c>
      <c r="B430" s="8">
        <v>-6.4458574214820152E-3</v>
      </c>
      <c r="C430" s="8">
        <v>1.9225332202431434E-2</v>
      </c>
      <c r="D430" s="8">
        <v>1.589803084125584E-2</v>
      </c>
      <c r="E430" s="8">
        <v>2.1739130434782609E-3</v>
      </c>
      <c r="F430" s="8">
        <v>-5.7245508982035939E-2</v>
      </c>
      <c r="G430" s="12">
        <v>4.3388488983858052E-3</v>
      </c>
    </row>
    <row r="431" spans="1:7" ht="15.6" x14ac:dyDescent="0.3">
      <c r="A431" s="7">
        <v>44467</v>
      </c>
      <c r="B431" s="8">
        <v>2.3644366197183009E-2</v>
      </c>
      <c r="C431" s="8">
        <v>2.2884882108183159E-2</v>
      </c>
      <c r="D431" s="8">
        <v>8.5851006311236464E-3</v>
      </c>
      <c r="E431" s="8">
        <v>-2.8737527114968157E-3</v>
      </c>
      <c r="F431" s="8">
        <v>7.5372628726287309E-3</v>
      </c>
      <c r="G431" s="12">
        <v>-5.1744659923145661E-3</v>
      </c>
    </row>
    <row r="432" spans="1:7" ht="15.6" x14ac:dyDescent="0.3">
      <c r="A432" s="7">
        <v>44468</v>
      </c>
      <c r="B432" s="8">
        <v>-1.6442220043685302E-2</v>
      </c>
      <c r="C432" s="8">
        <v>-4.7593220338983118E-2</v>
      </c>
      <c r="D432" s="8">
        <v>2.004008016032064E-3</v>
      </c>
      <c r="E432" s="8">
        <v>-3.1796364041391883E-3</v>
      </c>
      <c r="F432" s="8">
        <v>-3.3832058502143443E-2</v>
      </c>
      <c r="G432" s="12">
        <v>-6.4798435548349513E-3</v>
      </c>
    </row>
    <row r="433" spans="1:7" ht="15.6" x14ac:dyDescent="0.3">
      <c r="A433" s="7">
        <v>44469</v>
      </c>
      <c r="B433" s="8">
        <v>2.1316033364226033E-2</v>
      </c>
      <c r="C433" s="8">
        <v>-1.1247152619589865E-2</v>
      </c>
      <c r="D433" s="8">
        <v>1.1960000000000037E-2</v>
      </c>
      <c r="E433" s="8">
        <v>5.3796744575019179E-2</v>
      </c>
      <c r="F433" s="8">
        <v>2.0836052024881556E-2</v>
      </c>
      <c r="G433" s="12">
        <v>1.96340684450334E-2</v>
      </c>
    </row>
    <row r="434" spans="1:7" ht="15.6" x14ac:dyDescent="0.3">
      <c r="A434" s="7">
        <v>44470</v>
      </c>
      <c r="B434" s="8">
        <v>1.575180632126961E-3</v>
      </c>
      <c r="C434" s="8">
        <v>5.6875449964002307E-3</v>
      </c>
      <c r="D434" s="8">
        <v>-3.7373018696391209E-2</v>
      </c>
      <c r="E434" s="8">
        <v>-2.0842307564863015E-2</v>
      </c>
      <c r="F434" s="8">
        <v>1.5126981421509705E-3</v>
      </c>
      <c r="G434" s="12">
        <v>5.6928205414983933E-3</v>
      </c>
    </row>
    <row r="435" spans="1:7" ht="15.6" x14ac:dyDescent="0.3">
      <c r="A435" s="7">
        <v>44473</v>
      </c>
      <c r="B435" s="8">
        <v>1.8547642654450345E-3</v>
      </c>
      <c r="C435" s="8">
        <v>-2.1810198773474499E-2</v>
      </c>
      <c r="D435" s="8">
        <v>6.0155624448231405E-3</v>
      </c>
      <c r="E435" s="8">
        <v>4.8278341793569109E-3</v>
      </c>
      <c r="F435" s="8">
        <v>2.3251856106537339E-2</v>
      </c>
      <c r="G435" s="12">
        <v>-6.2873814600017256E-4</v>
      </c>
    </row>
    <row r="436" spans="1:7" ht="15.6" x14ac:dyDescent="0.3">
      <c r="A436" s="7">
        <v>44474</v>
      </c>
      <c r="B436" s="8">
        <v>-9.0604284507692125E-3</v>
      </c>
      <c r="C436" s="8">
        <v>-2.1954967921353257E-4</v>
      </c>
      <c r="D436" s="8">
        <v>0</v>
      </c>
      <c r="E436" s="8">
        <v>-5.0858524391336445E-3</v>
      </c>
      <c r="F436" s="8">
        <v>-1.0395010395010396E-2</v>
      </c>
      <c r="G436" s="12">
        <v>2.6982299729407426E-3</v>
      </c>
    </row>
    <row r="437" spans="1:7" ht="15.6" x14ac:dyDescent="0.3">
      <c r="A437" s="7">
        <v>44475</v>
      </c>
      <c r="B437" s="8">
        <v>-1.6461330509422986E-2</v>
      </c>
      <c r="C437" s="8">
        <v>-3.8600429435877465E-2</v>
      </c>
      <c r="D437" s="8">
        <v>-2.0408163265306124E-3</v>
      </c>
      <c r="E437" s="8">
        <v>-1.4098738560642224E-3</v>
      </c>
      <c r="F437" s="8">
        <v>-2.3088235294117666E-2</v>
      </c>
      <c r="G437" s="12">
        <v>1.098684254265543E-3</v>
      </c>
    </row>
    <row r="438" spans="1:7" ht="15.6" x14ac:dyDescent="0.3">
      <c r="A438" s="7">
        <v>44476</v>
      </c>
      <c r="B438" s="8">
        <v>-1.1414665744623281E-2</v>
      </c>
      <c r="C438" s="8">
        <v>5.6646870717222457E-2</v>
      </c>
      <c r="D438" s="8">
        <v>2.0449897750511249E-3</v>
      </c>
      <c r="E438" s="8">
        <v>3.1779661016949155E-3</v>
      </c>
      <c r="F438" s="8">
        <v>1.073095202253717E-2</v>
      </c>
      <c r="G438" s="12">
        <v>-7.5294301427369552E-3</v>
      </c>
    </row>
    <row r="439" spans="1:7" ht="15.6" x14ac:dyDescent="0.3">
      <c r="A439" s="7">
        <v>44477</v>
      </c>
      <c r="B439" s="8">
        <v>-8.3676451055915511E-3</v>
      </c>
      <c r="C439" s="8">
        <v>-8.2144401210550132E-3</v>
      </c>
      <c r="D439" s="8">
        <v>-8.1632653061224497E-3</v>
      </c>
      <c r="E439" s="8">
        <v>1.3980992608236537E-2</v>
      </c>
      <c r="F439" s="8">
        <v>-1.5914893617021315E-2</v>
      </c>
      <c r="G439" s="12">
        <v>4.8880024850254866E-3</v>
      </c>
    </row>
    <row r="440" spans="1:7" ht="15.6" x14ac:dyDescent="0.3">
      <c r="A440" s="7">
        <v>44480</v>
      </c>
      <c r="B440" s="8">
        <v>-9.6347888204305655E-3</v>
      </c>
      <c r="C440" s="8">
        <v>-6.1028770706188246E-3</v>
      </c>
      <c r="D440" s="8">
        <v>8.23045267489712E-3</v>
      </c>
      <c r="E440" s="8">
        <v>-3.2741814546363407E-2</v>
      </c>
      <c r="F440" s="8">
        <v>-2.7458272074720701E-3</v>
      </c>
      <c r="G440" s="12">
        <v>-6.9815253418895225E-3</v>
      </c>
    </row>
    <row r="441" spans="1:7" ht="15.6" x14ac:dyDescent="0.3">
      <c r="A441" s="7">
        <v>44481</v>
      </c>
      <c r="B441" s="8">
        <v>9.8186834488915454E-3</v>
      </c>
      <c r="C441" s="8">
        <v>7.0175438596489729E-3</v>
      </c>
      <c r="D441" s="8">
        <v>-4.8959183673469409E-2</v>
      </c>
      <c r="E441" s="8">
        <v>-4.3066322136089581E-3</v>
      </c>
      <c r="F441" s="8">
        <v>-8.6937669376693574E-3</v>
      </c>
      <c r="G441" s="12">
        <v>3.7919966428827429E-3</v>
      </c>
    </row>
    <row r="442" spans="1:7" ht="15.6" x14ac:dyDescent="0.3">
      <c r="A442" s="7">
        <v>44482</v>
      </c>
      <c r="B442" s="8">
        <v>-1.2267857142857152E-2</v>
      </c>
      <c r="C442" s="8">
        <v>0</v>
      </c>
      <c r="D442" s="8">
        <v>-6.4590888607540418E-3</v>
      </c>
      <c r="E442" s="8">
        <v>-1.124567474048443E-2</v>
      </c>
      <c r="F442" s="8">
        <v>-6.8891610532762536E-3</v>
      </c>
      <c r="G442" s="12">
        <v>2.6693711885408606E-2</v>
      </c>
    </row>
    <row r="443" spans="1:7" ht="15.6" x14ac:dyDescent="0.3">
      <c r="A443" s="7">
        <v>44483</v>
      </c>
      <c r="B443" s="8">
        <v>6.0474029613292127E-3</v>
      </c>
      <c r="C443" s="8">
        <v>5.2119628339140585E-2</v>
      </c>
      <c r="D443" s="8">
        <v>-2.159827213822894E-2</v>
      </c>
      <c r="E443" s="8">
        <v>2.3622047244094488E-2</v>
      </c>
      <c r="F443" s="8">
        <v>2.3431478341298079E-2</v>
      </c>
      <c r="G443" s="12">
        <v>1.0860254285923483E-3</v>
      </c>
    </row>
    <row r="444" spans="1:7" ht="15.6" x14ac:dyDescent="0.3">
      <c r="A444" s="7">
        <v>44484</v>
      </c>
      <c r="B444" s="8">
        <v>-1.1860371085852341E-3</v>
      </c>
      <c r="C444" s="8">
        <v>6.6234303849869464E-3</v>
      </c>
      <c r="D444" s="8">
        <v>0</v>
      </c>
      <c r="E444" s="8">
        <v>8.5470085470085479E-3</v>
      </c>
      <c r="F444" s="8">
        <v>1.3061347449056427E-2</v>
      </c>
      <c r="G444" s="12">
        <v>-2.0452404508635277E-2</v>
      </c>
    </row>
    <row r="445" spans="1:7" ht="15.6" x14ac:dyDescent="0.3">
      <c r="A445" s="7">
        <v>44487</v>
      </c>
      <c r="B445" s="8">
        <v>-1.060604697606235E-2</v>
      </c>
      <c r="C445" s="8">
        <v>-2.6730637422892431E-2</v>
      </c>
      <c r="D445" s="8">
        <v>1.5452538631346579E-2</v>
      </c>
      <c r="E445" s="8">
        <v>-1.1652118644067556E-2</v>
      </c>
      <c r="F445" s="8">
        <v>1.2446898895497055E-2</v>
      </c>
      <c r="G445" s="12">
        <v>3.9288668902476027E-3</v>
      </c>
    </row>
    <row r="446" spans="1:7" ht="15.6" x14ac:dyDescent="0.3">
      <c r="A446" s="7">
        <v>44489</v>
      </c>
      <c r="B446" s="8">
        <v>1.5684099505382604E-2</v>
      </c>
      <c r="C446" s="8">
        <v>2.4225352112676041E-2</v>
      </c>
      <c r="D446" s="8">
        <v>2.717391304347826E-2</v>
      </c>
      <c r="E446" s="8">
        <v>-9.6450119421172698E-3</v>
      </c>
      <c r="F446" s="8">
        <v>-1.3846347501364179E-3</v>
      </c>
      <c r="G446" s="12">
        <v>1.7738766851905147E-2</v>
      </c>
    </row>
    <row r="447" spans="1:7" ht="15.6" x14ac:dyDescent="0.3">
      <c r="A447" s="7">
        <v>44490</v>
      </c>
      <c r="B447" s="8">
        <v>-1.5298677814679138E-2</v>
      </c>
      <c r="C447" s="8">
        <v>3.8503850385038659E-3</v>
      </c>
      <c r="D447" s="8">
        <v>1.0582010582010583E-3</v>
      </c>
      <c r="E447" s="8">
        <v>4.3272652341727171E-3</v>
      </c>
      <c r="F447" s="8">
        <v>1.8907563025209607E-3</v>
      </c>
      <c r="G447" s="12">
        <v>2.4364703862398075E-3</v>
      </c>
    </row>
    <row r="448" spans="1:7" ht="15.6" x14ac:dyDescent="0.3">
      <c r="A448" s="7">
        <v>44491</v>
      </c>
      <c r="B448" s="8">
        <v>-4.5727272727272483E-3</v>
      </c>
      <c r="C448" s="8">
        <v>1.3698630136986301E-2</v>
      </c>
      <c r="D448" s="8">
        <v>4.2283298097251587E-3</v>
      </c>
      <c r="E448" s="8">
        <v>-1.3793103448275862E-2</v>
      </c>
      <c r="F448" s="8">
        <v>-2.0759068987209011E-2</v>
      </c>
      <c r="G448" s="12">
        <v>8.3201002549228176E-3</v>
      </c>
    </row>
    <row r="449" spans="1:7" ht="15.6" x14ac:dyDescent="0.3">
      <c r="A449" s="7">
        <v>44494</v>
      </c>
      <c r="B449" s="8">
        <v>1.8292738613843278E-2</v>
      </c>
      <c r="C449" s="8">
        <v>-2.1959459459458693E-3</v>
      </c>
      <c r="D449" s="8">
        <v>0</v>
      </c>
      <c r="E449" s="8">
        <v>6.993006993006993E-3</v>
      </c>
      <c r="F449" s="8">
        <v>-1.4989293361884369E-2</v>
      </c>
      <c r="G449" s="12">
        <v>6.8459298905903018E-3</v>
      </c>
    </row>
    <row r="450" spans="1:7" ht="15.6" x14ac:dyDescent="0.3">
      <c r="A450" s="7">
        <v>44495</v>
      </c>
      <c r="B450" s="8">
        <v>1.390134529147982E-2</v>
      </c>
      <c r="C450" s="8">
        <v>-1.4051125782969473E-2</v>
      </c>
      <c r="D450" s="8">
        <v>-1.0526315789473684E-2</v>
      </c>
      <c r="E450" s="8">
        <v>4.6296296296296823E-3</v>
      </c>
      <c r="F450" s="8">
        <v>0</v>
      </c>
      <c r="G450" s="12">
        <v>-1.1748531162115584E-3</v>
      </c>
    </row>
    <row r="451" spans="1:7" ht="15.6" x14ac:dyDescent="0.3">
      <c r="A451" s="7">
        <v>44496</v>
      </c>
      <c r="B451" s="8">
        <v>-4.4228217602830609E-4</v>
      </c>
      <c r="C451" s="8">
        <v>3.7774725274725279E-2</v>
      </c>
      <c r="D451" s="8">
        <v>-4.2553191489361703E-3</v>
      </c>
      <c r="E451" s="8">
        <v>3.4562211981566818E-3</v>
      </c>
      <c r="F451" s="8">
        <v>3.8543478260869603E-2</v>
      </c>
      <c r="G451" s="12">
        <v>5.4936395373441837E-3</v>
      </c>
    </row>
    <row r="452" spans="1:7" ht="15.6" x14ac:dyDescent="0.3">
      <c r="A452" s="7">
        <v>44497</v>
      </c>
      <c r="B452" s="8">
        <v>1.7699115044247787E-2</v>
      </c>
      <c r="C452" s="8">
        <v>-2.9781601588352087E-2</v>
      </c>
      <c r="D452" s="8">
        <v>1.1810897435897383E-2</v>
      </c>
      <c r="E452" s="8">
        <v>1.2629161882893173E-2</v>
      </c>
      <c r="F452" s="8">
        <v>7.5000523308144607E-2</v>
      </c>
      <c r="G452" s="12">
        <v>-2.5360500597376469E-3</v>
      </c>
    </row>
    <row r="453" spans="1:7" ht="15.6" x14ac:dyDescent="0.3">
      <c r="A453" s="7">
        <v>44498</v>
      </c>
      <c r="B453" s="8">
        <v>3.4782608695652174E-2</v>
      </c>
      <c r="C453" s="8">
        <v>9.549795361528007E-3</v>
      </c>
      <c r="D453" s="8">
        <v>1.3879869701337404E-2</v>
      </c>
      <c r="E453" s="8">
        <v>-1.3605442176870748E-2</v>
      </c>
      <c r="F453" s="8">
        <v>4.174779967287183E-2</v>
      </c>
      <c r="G453" s="12">
        <v>-2.1719374609617932E-2</v>
      </c>
    </row>
    <row r="454" spans="1:7" ht="15.6" x14ac:dyDescent="0.3">
      <c r="A454" s="7">
        <v>44501</v>
      </c>
      <c r="B454" s="8">
        <v>2.9890756302520954E-2</v>
      </c>
      <c r="C454" s="8">
        <v>2.4999999999999922E-2</v>
      </c>
      <c r="D454" s="8">
        <v>-8.5190585294730916E-3</v>
      </c>
      <c r="E454" s="8">
        <v>1.7241379310344827E-2</v>
      </c>
      <c r="F454" s="8">
        <v>4.7102803738317415E-3</v>
      </c>
      <c r="G454" s="12">
        <v>6.7863015064147502E-3</v>
      </c>
    </row>
    <row r="455" spans="1:7" ht="15.6" x14ac:dyDescent="0.3">
      <c r="A455" s="7">
        <v>44502</v>
      </c>
      <c r="B455" s="8">
        <v>-3.2148306502279163E-3</v>
      </c>
      <c r="C455" s="8">
        <v>1.5161502966381092E-2</v>
      </c>
      <c r="D455" s="8">
        <v>2.0797882397428817E-3</v>
      </c>
      <c r="E455" s="8">
        <v>1.6949152542372881E-2</v>
      </c>
      <c r="F455" s="8">
        <v>-6.6044054174727541E-3</v>
      </c>
      <c r="G455" s="12">
        <v>-8.20797024187973E-3</v>
      </c>
    </row>
    <row r="456" spans="1:7" ht="15.6" x14ac:dyDescent="0.3">
      <c r="A456" s="7">
        <v>44503</v>
      </c>
      <c r="B456" s="8">
        <v>-3.3725432414070692E-3</v>
      </c>
      <c r="C456" s="8">
        <v>-2.1948051948051918E-2</v>
      </c>
      <c r="D456" s="8">
        <v>-4.1928721174004195E-3</v>
      </c>
      <c r="E456" s="8">
        <v>-2.4163333333333259E-2</v>
      </c>
      <c r="F456" s="8">
        <v>-1.6798696555986342E-2</v>
      </c>
      <c r="G456" s="12">
        <v>-1.8936347370625647E-2</v>
      </c>
    </row>
    <row r="457" spans="1:7" ht="15.6" x14ac:dyDescent="0.3">
      <c r="A457" s="7">
        <v>44504</v>
      </c>
      <c r="B457" s="8">
        <v>5.9219226125453066E-3</v>
      </c>
      <c r="C457" s="8">
        <v>-2.7884743062011413E-3</v>
      </c>
      <c r="D457" s="8">
        <v>4.2105263157894736E-3</v>
      </c>
      <c r="E457" s="8">
        <v>2.4075067207285222E-2</v>
      </c>
      <c r="F457" s="8">
        <v>-1.1409523809523826E-2</v>
      </c>
      <c r="G457" s="12">
        <v>1.158856684737615E-2</v>
      </c>
    </row>
    <row r="458" spans="1:7" ht="15.6" x14ac:dyDescent="0.3">
      <c r="A458" s="7">
        <v>44505</v>
      </c>
      <c r="B458" s="8">
        <v>-1.047586387092554E-2</v>
      </c>
      <c r="C458" s="8">
        <v>-1.3448735019973249E-2</v>
      </c>
      <c r="D458" s="8">
        <v>2.0964360587002098E-3</v>
      </c>
      <c r="E458" s="8">
        <v>-2.1010743865056185E-2</v>
      </c>
      <c r="F458" s="8">
        <v>-7.726248049170519E-3</v>
      </c>
      <c r="G458" s="12">
        <v>1.6343798596587703E-2</v>
      </c>
    </row>
    <row r="459" spans="1:7" ht="15.6" x14ac:dyDescent="0.3">
      <c r="A459" s="7">
        <v>44508</v>
      </c>
      <c r="B459" s="8">
        <v>1.0050417117064944E-2</v>
      </c>
      <c r="C459" s="8">
        <v>-1.2147388311513484E-3</v>
      </c>
      <c r="D459" s="8">
        <v>0</v>
      </c>
      <c r="E459" s="8">
        <v>-3.4071550255536627E-3</v>
      </c>
      <c r="F459" s="8">
        <v>-5.8252427184466021E-3</v>
      </c>
      <c r="G459" s="12">
        <v>6.0559347347225448E-3</v>
      </c>
    </row>
    <row r="460" spans="1:7" ht="15.6" x14ac:dyDescent="0.3">
      <c r="A460" s="7">
        <v>44509</v>
      </c>
      <c r="B460" s="8">
        <v>-3.3249732449941072E-3</v>
      </c>
      <c r="C460" s="8">
        <v>0</v>
      </c>
      <c r="D460" s="8">
        <v>7.8451882845188281E-3</v>
      </c>
      <c r="E460" s="8">
        <v>-2.1367521367521368E-2</v>
      </c>
      <c r="F460" s="8">
        <v>8.4960937500000444E-3</v>
      </c>
      <c r="G460" s="12">
        <v>2.4171618291650432E-3</v>
      </c>
    </row>
    <row r="461" spans="1:7" ht="15.6" x14ac:dyDescent="0.3">
      <c r="A461" s="7">
        <v>44510</v>
      </c>
      <c r="B461" s="8">
        <v>2.1311475409835321E-4</v>
      </c>
      <c r="C461" s="8">
        <v>-1.3513513513513514E-2</v>
      </c>
      <c r="D461" s="8">
        <v>-2.2314478463933574E-2</v>
      </c>
      <c r="E461" s="8">
        <v>-5.062008733624378E-3</v>
      </c>
      <c r="F461" s="8">
        <v>1.1968625932022756E-2</v>
      </c>
      <c r="G461" s="12">
        <v>1.5448944132838743E-2</v>
      </c>
    </row>
    <row r="462" spans="1:7" ht="15.6" x14ac:dyDescent="0.3">
      <c r="A462" s="7">
        <v>44511</v>
      </c>
      <c r="B462" s="8">
        <v>2.4175175782210723E-3</v>
      </c>
      <c r="C462" s="8">
        <v>-3.8767123287671207E-2</v>
      </c>
      <c r="D462" s="8">
        <v>6.1571125265392782E-2</v>
      </c>
      <c r="E462" s="8">
        <v>-1.9241505472242083E-3</v>
      </c>
      <c r="F462" s="8">
        <v>-1.033433487072443E-3</v>
      </c>
      <c r="G462" s="12">
        <v>8.4433729119260306E-3</v>
      </c>
    </row>
    <row r="463" spans="1:7" ht="15.6" x14ac:dyDescent="0.3">
      <c r="A463" s="7">
        <v>44512</v>
      </c>
      <c r="B463" s="8">
        <v>-2.5997171376951332E-3</v>
      </c>
      <c r="C463" s="8">
        <v>-5.5864329485535151E-2</v>
      </c>
      <c r="D463" s="8">
        <v>-2.9000000000000001E-2</v>
      </c>
      <c r="E463" s="8">
        <v>2.6279406022099326E-3</v>
      </c>
      <c r="F463" s="8">
        <v>-2.2816529052280741E-2</v>
      </c>
      <c r="G463" s="12">
        <v>1.0771924290942833E-2</v>
      </c>
    </row>
    <row r="464" spans="1:7" ht="15.6" x14ac:dyDescent="0.3">
      <c r="A464" s="7">
        <v>44515</v>
      </c>
      <c r="B464" s="8">
        <v>-7.5244051375786365E-3</v>
      </c>
      <c r="C464" s="8">
        <v>-1.3886792452830215E-2</v>
      </c>
      <c r="D464" s="8">
        <v>-4.3940954342603141E-3</v>
      </c>
      <c r="E464" s="8">
        <v>0</v>
      </c>
      <c r="F464" s="8">
        <v>3.9052697616060256E-2</v>
      </c>
      <c r="G464" s="12">
        <v>1.6973882091576204E-2</v>
      </c>
    </row>
    <row r="465" spans="1:7" ht="15.6" x14ac:dyDescent="0.3">
      <c r="A465" s="7">
        <v>44516</v>
      </c>
      <c r="B465" s="8">
        <v>9.4561671553041633E-3</v>
      </c>
      <c r="C465" s="8">
        <v>5.6176335527322853E-2</v>
      </c>
      <c r="D465" s="8">
        <v>-1.1470473300691628E-2</v>
      </c>
      <c r="E465" s="8">
        <v>0</v>
      </c>
      <c r="F465" s="8">
        <v>-9.433962264150943E-3</v>
      </c>
      <c r="G465" s="12">
        <v>-1.434354780405774E-2</v>
      </c>
    </row>
    <row r="466" spans="1:7" ht="15.6" x14ac:dyDescent="0.3">
      <c r="A466" s="7">
        <v>44517</v>
      </c>
      <c r="B466" s="8">
        <v>6.5450380430462745E-5</v>
      </c>
      <c r="C466" s="8">
        <v>-1.4057971014492738E-2</v>
      </c>
      <c r="D466" s="8">
        <v>-2.7671844479583423E-2</v>
      </c>
      <c r="E466" s="8">
        <v>0</v>
      </c>
      <c r="F466" s="8">
        <v>-2.9504761904761923E-2</v>
      </c>
      <c r="G466" s="12">
        <v>9.8448457244756232E-3</v>
      </c>
    </row>
    <row r="467" spans="1:7" ht="15.6" x14ac:dyDescent="0.3">
      <c r="A467" s="7">
        <v>44518</v>
      </c>
      <c r="B467" s="8">
        <v>1.6525139481993992E-3</v>
      </c>
      <c r="C467" s="8">
        <v>-2.7928854916948489E-2</v>
      </c>
      <c r="D467" s="8">
        <v>1.4229683837948957E-2</v>
      </c>
      <c r="E467" s="8">
        <v>0</v>
      </c>
      <c r="F467" s="8">
        <v>1.9979980765833967E-2</v>
      </c>
      <c r="G467" s="12">
        <v>-5.5099186304424369E-3</v>
      </c>
    </row>
    <row r="468" spans="1:7" ht="15.6" x14ac:dyDescent="0.3">
      <c r="A468" s="7">
        <v>44519</v>
      </c>
      <c r="B468" s="8">
        <v>9.3106827834030757E-4</v>
      </c>
      <c r="C468" s="8">
        <v>4.3248147588084068E-2</v>
      </c>
      <c r="D468" s="8">
        <v>-1.9964315750586534E-3</v>
      </c>
      <c r="E468" s="8">
        <v>0</v>
      </c>
      <c r="F468" s="8">
        <v>-4.1948084434952826E-3</v>
      </c>
      <c r="G468" s="12">
        <v>-7.037294720770069E-3</v>
      </c>
    </row>
    <row r="469" spans="1:7" ht="15.6" x14ac:dyDescent="0.3">
      <c r="A469" s="7">
        <v>44522</v>
      </c>
      <c r="B469" s="8">
        <v>-1.542177325913371E-3</v>
      </c>
      <c r="C469" s="8">
        <v>-4.6963328018553345E-2</v>
      </c>
      <c r="D469" s="8">
        <v>4.0192271847820007E-3</v>
      </c>
      <c r="E469" s="8">
        <v>0</v>
      </c>
      <c r="F469" s="8">
        <v>-1.9439237889122919E-2</v>
      </c>
      <c r="G469" s="12">
        <v>-2.5220882321536898E-2</v>
      </c>
    </row>
    <row r="470" spans="1:7" ht="15.6" x14ac:dyDescent="0.3">
      <c r="A470" s="7">
        <v>44523</v>
      </c>
      <c r="B470" s="8">
        <v>-6.8075021452213905E-3</v>
      </c>
      <c r="C470" s="8">
        <v>-2.5855513307984836E-2</v>
      </c>
      <c r="D470" s="8">
        <v>6.0138580206562653E-3</v>
      </c>
      <c r="E470" s="8">
        <v>-2.4559649122806979E-2</v>
      </c>
      <c r="F470" s="8">
        <v>-2.4534436890334001E-2</v>
      </c>
      <c r="G470" s="12">
        <v>-7.6057677932644726E-3</v>
      </c>
    </row>
    <row r="471" spans="1:7" ht="15.6" x14ac:dyDescent="0.3">
      <c r="A471" s="7">
        <v>44524</v>
      </c>
      <c r="B471" s="8">
        <v>3.8343810683606639E-3</v>
      </c>
      <c r="C471" s="8">
        <v>-6.4168618266978922E-2</v>
      </c>
      <c r="D471" s="8">
        <v>-1.9926359107643962E-3</v>
      </c>
      <c r="E471" s="8">
        <v>5.4990908289734601E-3</v>
      </c>
      <c r="F471" s="8">
        <v>0</v>
      </c>
      <c r="G471" s="12">
        <v>-2.5298899512544554E-3</v>
      </c>
    </row>
    <row r="472" spans="1:7" ht="15.6" x14ac:dyDescent="0.3">
      <c r="A472" s="7">
        <v>44525</v>
      </c>
      <c r="B472" s="8">
        <v>-1.9180642305610897E-3</v>
      </c>
      <c r="C472" s="8">
        <v>-1.5015015015014399E-3</v>
      </c>
      <c r="D472" s="8">
        <v>1.9966144363902983E-3</v>
      </c>
      <c r="E472" s="8">
        <v>2.0418256765614069E-3</v>
      </c>
      <c r="F472" s="8">
        <v>-2.0202020202020204E-2</v>
      </c>
      <c r="G472" s="12">
        <v>3.3951865475144749E-3</v>
      </c>
    </row>
    <row r="473" spans="1:7" ht="15.6" x14ac:dyDescent="0.3">
      <c r="A473" s="7">
        <v>44526</v>
      </c>
      <c r="B473" s="8">
        <v>4.0406031339310835E-3</v>
      </c>
      <c r="C473" s="8">
        <v>2.4561403508771909E-2</v>
      </c>
      <c r="D473" s="8">
        <v>-9.7981589776911376E-3</v>
      </c>
      <c r="E473" s="8">
        <v>-1.8148875401642284E-2</v>
      </c>
      <c r="F473" s="8">
        <v>1.0309278350515464E-2</v>
      </c>
      <c r="G473" s="12">
        <v>-2.8251817427957585E-3</v>
      </c>
    </row>
    <row r="474" spans="1:7" ht="15.6" x14ac:dyDescent="0.3">
      <c r="A474" s="7">
        <v>44529</v>
      </c>
      <c r="B474" s="8">
        <v>3.9752650176679491E-3</v>
      </c>
      <c r="C474" s="8">
        <v>4.3705153294194388E-2</v>
      </c>
      <c r="D474" s="8">
        <v>1.8399492764485392E-2</v>
      </c>
      <c r="E474" s="8">
        <v>-5.6360254748258867E-5</v>
      </c>
      <c r="F474" s="8">
        <v>1.2734693877551039E-2</v>
      </c>
      <c r="G474" s="12">
        <v>9.9078203825106563E-3</v>
      </c>
    </row>
    <row r="475" spans="1:7" ht="15.6" x14ac:dyDescent="0.3">
      <c r="A475" s="7">
        <v>44530</v>
      </c>
      <c r="B475" s="8">
        <v>7.5768685535500171E-4</v>
      </c>
      <c r="C475" s="8">
        <v>0</v>
      </c>
      <c r="D475" s="8">
        <v>-5.3590814196242204E-2</v>
      </c>
      <c r="E475" s="8">
        <v>-1.9970836469685591E-2</v>
      </c>
      <c r="F475" s="8">
        <v>3.8650652909882212E-2</v>
      </c>
      <c r="G475" s="12">
        <v>-4.8813740693705639E-3</v>
      </c>
    </row>
    <row r="476" spans="1:7" ht="15.6" x14ac:dyDescent="0.3">
      <c r="A476" s="7">
        <v>44531</v>
      </c>
      <c r="B476" s="8">
        <v>2.6865307119318973E-4</v>
      </c>
      <c r="C476" s="8">
        <v>7.8125E-3</v>
      </c>
      <c r="D476" s="8">
        <v>2.8312708181677887E-2</v>
      </c>
      <c r="E476" s="8">
        <v>2.4370243665332077E-2</v>
      </c>
      <c r="F476" s="8">
        <v>-2.1419424935004393E-2</v>
      </c>
      <c r="G476" s="12">
        <v>3.9398204773132004E-3</v>
      </c>
    </row>
    <row r="477" spans="1:7" ht="15.6" x14ac:dyDescent="0.3">
      <c r="A477" s="7">
        <v>44532</v>
      </c>
      <c r="B477" s="8">
        <v>-3.1008887586679791E-3</v>
      </c>
      <c r="C477" s="8">
        <v>-7.4883720930232531E-2</v>
      </c>
      <c r="D477" s="8">
        <v>-1.3766584792938404E-2</v>
      </c>
      <c r="E477" s="8">
        <v>-3.1067419596706711E-2</v>
      </c>
      <c r="F477" s="8">
        <v>-5.5593005273801538E-2</v>
      </c>
      <c r="G477" s="12">
        <v>-1.6787529140358866E-2</v>
      </c>
    </row>
    <row r="478" spans="1:7" ht="15.6" x14ac:dyDescent="0.3">
      <c r="A478" s="7">
        <v>44533</v>
      </c>
      <c r="B478" s="8">
        <v>-1.3634099945299056E-3</v>
      </c>
      <c r="C478" s="8">
        <v>-7.20630132394839E-2</v>
      </c>
      <c r="D478" s="8">
        <v>0</v>
      </c>
      <c r="E478" s="8">
        <v>4.0672897196262093E-3</v>
      </c>
      <c r="F478" s="8">
        <v>5.8277700801948294E-2</v>
      </c>
      <c r="G478" s="12">
        <v>1.2097489304721258E-2</v>
      </c>
    </row>
    <row r="479" spans="1:7" ht="15.6" x14ac:dyDescent="0.3">
      <c r="A479" s="7">
        <v>44536</v>
      </c>
      <c r="B479" s="8">
        <v>9.679529103989469E-3</v>
      </c>
      <c r="C479" s="8">
        <v>0</v>
      </c>
      <c r="D479" s="8">
        <v>-5.5818683081472155E-3</v>
      </c>
      <c r="E479" s="8">
        <v>-2.7227575319820733E-2</v>
      </c>
      <c r="F479" s="8">
        <v>-3.1734774846260666E-2</v>
      </c>
      <c r="G479" s="12">
        <v>-1.1802166915385263E-3</v>
      </c>
    </row>
    <row r="480" spans="1:7" ht="15.6" x14ac:dyDescent="0.3">
      <c r="A480" s="7">
        <v>44537</v>
      </c>
      <c r="B480" s="8">
        <v>-3.7974478559399329E-3</v>
      </c>
      <c r="C480" s="8">
        <v>1.1378002528445053E-2</v>
      </c>
      <c r="D480" s="8">
        <v>-8.4239018988639478E-3</v>
      </c>
      <c r="E480" s="8">
        <v>3.148024112525117E-2</v>
      </c>
      <c r="F480" s="8">
        <v>3.8875031371484051E-3</v>
      </c>
      <c r="G480" s="12">
        <v>6.6693283656804664E-3</v>
      </c>
    </row>
    <row r="481" spans="1:7" ht="15.6" x14ac:dyDescent="0.3">
      <c r="A481" s="7">
        <v>44538</v>
      </c>
      <c r="B481" s="8">
        <v>-2.7228024545860197E-3</v>
      </c>
      <c r="C481" s="8">
        <v>-3.4821428571428621E-2</v>
      </c>
      <c r="D481" s="8">
        <v>5.6691593320538974E-3</v>
      </c>
      <c r="E481" s="8">
        <v>-2.5974025974025976E-2</v>
      </c>
      <c r="F481" s="8">
        <v>-1.6387755102040762E-2</v>
      </c>
      <c r="G481" s="12">
        <v>3.2926100882691577E-3</v>
      </c>
    </row>
    <row r="482" spans="1:7" ht="15.6" x14ac:dyDescent="0.3">
      <c r="A482" s="7">
        <v>44539</v>
      </c>
      <c r="B482" s="8">
        <v>0</v>
      </c>
      <c r="C482" s="8">
        <v>-1.9426456984273768E-2</v>
      </c>
      <c r="D482" s="8">
        <v>5.2840535205088905E-2</v>
      </c>
      <c r="E482" s="8">
        <v>9.5238095238095247E-3</v>
      </c>
      <c r="F482" s="8">
        <v>-1.3839035624623972E-2</v>
      </c>
      <c r="G482" s="12">
        <v>-1.5498109458272518E-3</v>
      </c>
    </row>
    <row r="483" spans="1:7" ht="15.6" x14ac:dyDescent="0.3">
      <c r="A483" s="7">
        <v>44540</v>
      </c>
      <c r="B483" s="8">
        <v>-1.6299918500407497E-3</v>
      </c>
      <c r="C483" s="8">
        <v>1.8867924528301886E-2</v>
      </c>
      <c r="D483" s="8">
        <v>-2.5094272797349979E-2</v>
      </c>
      <c r="E483" s="8">
        <v>7.3583018867924482E-2</v>
      </c>
      <c r="F483" s="8">
        <v>1.0519671786240268E-3</v>
      </c>
      <c r="G483" s="12">
        <v>1.721882147218805E-3</v>
      </c>
    </row>
    <row r="484" spans="1:7" ht="15.6" x14ac:dyDescent="0.3">
      <c r="A484" s="7">
        <v>44543</v>
      </c>
      <c r="B484" s="8">
        <v>-4.0734693877551098E-3</v>
      </c>
      <c r="C484" s="8">
        <v>1.9999999999999969E-2</v>
      </c>
      <c r="D484" s="8">
        <v>6.4822432835767085E-3</v>
      </c>
      <c r="E484" s="8">
        <v>-5.8653881641268224E-2</v>
      </c>
      <c r="F484" s="8">
        <v>-2.9424127784783521E-2</v>
      </c>
      <c r="G484" s="12">
        <v>-3.4038261299280917E-3</v>
      </c>
    </row>
    <row r="485" spans="1:7" ht="15.6" x14ac:dyDescent="0.3">
      <c r="A485" s="7">
        <v>44544</v>
      </c>
      <c r="B485" s="8">
        <v>4.0901304087671486E-3</v>
      </c>
      <c r="C485" s="8">
        <v>5.0653594771241817E-2</v>
      </c>
      <c r="D485" s="8">
        <v>-1.9655893583215067E-2</v>
      </c>
      <c r="E485" s="8">
        <v>1.5635939323220535E-2</v>
      </c>
      <c r="F485" s="8">
        <v>2.3559982676483314E-2</v>
      </c>
      <c r="G485" s="12">
        <v>2.9897387179139627E-3</v>
      </c>
    </row>
    <row r="486" spans="1:7" ht="15.6" x14ac:dyDescent="0.3">
      <c r="A486" s="7">
        <v>44545</v>
      </c>
      <c r="B486" s="8">
        <v>8.1632653061224497E-3</v>
      </c>
      <c r="C486" s="8">
        <v>6.549161914636252E-2</v>
      </c>
      <c r="D486" s="8">
        <v>7.102054813063515E-3</v>
      </c>
      <c r="E486" s="8">
        <v>7.3529411764705881E-3</v>
      </c>
      <c r="F486" s="8">
        <v>2.3377337733773401E-2</v>
      </c>
      <c r="G486" s="12">
        <v>-4.6859553896401477E-3</v>
      </c>
    </row>
    <row r="487" spans="1:7" ht="15.6" x14ac:dyDescent="0.3">
      <c r="A487" s="7">
        <v>44546</v>
      </c>
      <c r="B487" s="8">
        <v>-2.7935222672065144E-3</v>
      </c>
      <c r="C487" s="8">
        <v>3.2111579630230362E-2</v>
      </c>
      <c r="D487" s="8">
        <v>-4.7397849462365638E-2</v>
      </c>
      <c r="E487" s="8">
        <v>-4.2579075425790199E-3</v>
      </c>
      <c r="F487" s="8">
        <v>-1.597998883674781E-2</v>
      </c>
      <c r="G487" s="12">
        <v>1.9576578076151797E-2</v>
      </c>
    </row>
    <row r="488" spans="1:7" ht="15.6" x14ac:dyDescent="0.3">
      <c r="A488" s="7">
        <v>44547</v>
      </c>
      <c r="B488" s="8">
        <v>-3.4752953595062913E-3</v>
      </c>
      <c r="C488" s="8">
        <v>-4.148334380892521E-2</v>
      </c>
      <c r="D488" s="8">
        <v>-2.7903196676900752E-2</v>
      </c>
      <c r="E488" s="8">
        <v>-1.221747098350697E-3</v>
      </c>
      <c r="F488" s="8">
        <v>2.0252100840336105E-2</v>
      </c>
      <c r="G488" s="12">
        <v>4.0076106757372578E-3</v>
      </c>
    </row>
    <row r="489" spans="1:7" ht="15.6" x14ac:dyDescent="0.3">
      <c r="A489" s="7">
        <v>44550</v>
      </c>
      <c r="B489" s="8">
        <v>2.908895353100733E-3</v>
      </c>
      <c r="C489" s="8">
        <v>1.6393442622950821E-2</v>
      </c>
      <c r="D489" s="8">
        <v>2.4152345564328791E-2</v>
      </c>
      <c r="E489" s="8">
        <v>3.7003058103976093E-3</v>
      </c>
      <c r="F489" s="8">
        <v>1.6802569804793728E-2</v>
      </c>
      <c r="G489" s="12">
        <v>-3.5490416691885862E-3</v>
      </c>
    </row>
    <row r="490" spans="1:7" ht="15.6" x14ac:dyDescent="0.3">
      <c r="A490" s="7">
        <v>44551</v>
      </c>
      <c r="B490" s="8">
        <v>-7.0683435702438243E-4</v>
      </c>
      <c r="C490" s="8">
        <v>2.25806451612903E-2</v>
      </c>
      <c r="D490" s="8">
        <v>-2.2675736961451248E-3</v>
      </c>
      <c r="E490" s="8">
        <v>-1.4838060997532123E-2</v>
      </c>
      <c r="F490" s="8">
        <v>5.8120696638315197E-3</v>
      </c>
      <c r="G490" s="12">
        <v>-5.0044687634122464E-3</v>
      </c>
    </row>
    <row r="491" spans="1:7" ht="15.6" x14ac:dyDescent="0.3">
      <c r="A491" s="7">
        <v>44552</v>
      </c>
      <c r="B491" s="8">
        <v>-3.8374919713489168E-3</v>
      </c>
      <c r="C491" s="8">
        <v>-3.1545741324920462E-3</v>
      </c>
      <c r="D491" s="8">
        <v>0</v>
      </c>
      <c r="E491" s="8">
        <v>3.6370384115791424E-2</v>
      </c>
      <c r="F491" s="8">
        <v>8.7180622948838955E-3</v>
      </c>
      <c r="G491" s="12">
        <v>7.6625935369988773E-3</v>
      </c>
    </row>
    <row r="492" spans="1:7" ht="15.6" x14ac:dyDescent="0.3">
      <c r="A492" s="7">
        <v>44553</v>
      </c>
      <c r="B492" s="8">
        <v>9.9571516017141594E-4</v>
      </c>
      <c r="C492" s="8">
        <v>-1.8987341772151944E-2</v>
      </c>
      <c r="D492" s="8">
        <v>-1.7045454545454544E-2</v>
      </c>
      <c r="E492" s="8">
        <v>-1.3249776186213071E-2</v>
      </c>
      <c r="F492" s="8">
        <v>-3.0738522954092224E-3</v>
      </c>
      <c r="G492" s="12">
        <v>5.3285833237288333E-3</v>
      </c>
    </row>
    <row r="493" spans="1:7" ht="15.6" x14ac:dyDescent="0.3">
      <c r="A493" s="7">
        <v>44554</v>
      </c>
      <c r="B493" s="8">
        <v>2.5194256687892228E-3</v>
      </c>
      <c r="C493" s="8">
        <v>7.2580645161290777E-3</v>
      </c>
      <c r="D493" s="8">
        <v>6.9364161849710983E-3</v>
      </c>
      <c r="E493" s="8">
        <v>2.885138813282526E-2</v>
      </c>
      <c r="F493" s="8">
        <v>1.0811676610740009E-3</v>
      </c>
      <c r="G493" s="12">
        <v>-1.2492736448767814E-2</v>
      </c>
    </row>
    <row r="494" spans="1:7" ht="15.6" x14ac:dyDescent="0.3">
      <c r="A494" s="7">
        <v>44557</v>
      </c>
      <c r="B494" s="8">
        <v>1.5778001886854278E-3</v>
      </c>
      <c r="C494" s="8">
        <v>8.8070456365091608E-3</v>
      </c>
      <c r="D494" s="8">
        <v>1.148105625717566E-3</v>
      </c>
      <c r="E494" s="8">
        <v>-4.7619047619047616E-2</v>
      </c>
      <c r="F494" s="8">
        <v>-0.02</v>
      </c>
      <c r="G494" s="12">
        <v>1.1486492493701527E-2</v>
      </c>
    </row>
    <row r="495" spans="1:7" ht="15.6" x14ac:dyDescent="0.3">
      <c r="A495" s="7">
        <v>44558</v>
      </c>
      <c r="B495" s="8">
        <v>2.8177019894437901E-3</v>
      </c>
      <c r="C495" s="8">
        <v>-2.063492063492104E-3</v>
      </c>
      <c r="D495" s="8">
        <v>4.5871559633027525E-3</v>
      </c>
      <c r="E495" s="8">
        <v>1.8518518518518517E-2</v>
      </c>
      <c r="F495" s="8">
        <v>7.0408163265305891E-3</v>
      </c>
      <c r="G495" s="12">
        <v>-4.2477498631470961E-2</v>
      </c>
    </row>
    <row r="496" spans="1:7" ht="15.6" x14ac:dyDescent="0.3">
      <c r="A496" s="7">
        <v>44559</v>
      </c>
      <c r="B496" s="8">
        <v>2.429208806689451E-5</v>
      </c>
      <c r="C496" s="8">
        <v>7.0621918243995621E-2</v>
      </c>
      <c r="D496" s="8">
        <v>4.9497716894977187E-2</v>
      </c>
      <c r="E496" s="8">
        <v>-9.0909090909090905E-3</v>
      </c>
      <c r="F496" s="8">
        <v>7.1942446043165697E-3</v>
      </c>
      <c r="G496" s="12">
        <v>4.2629074810519946E-2</v>
      </c>
    </row>
    <row r="497" spans="1:7" ht="15.6" x14ac:dyDescent="0.3">
      <c r="A497" s="7">
        <v>44560</v>
      </c>
      <c r="B497" s="8">
        <v>-5.4979757085019945E-3</v>
      </c>
      <c r="C497" s="8">
        <v>3.3575991680285112E-2</v>
      </c>
      <c r="D497" s="8">
        <v>6.9048033414549265E-2</v>
      </c>
      <c r="E497" s="8">
        <v>-5.0440366972476667E-3</v>
      </c>
      <c r="F497" s="8">
        <v>-6.0362173038229373E-3</v>
      </c>
      <c r="G497" s="12">
        <v>4.2102795904536356E-3</v>
      </c>
    </row>
    <row r="498" spans="1:7" ht="15.6" x14ac:dyDescent="0.3">
      <c r="A498" s="7">
        <v>44561</v>
      </c>
      <c r="B498" s="8">
        <v>6.4321247995046738E-4</v>
      </c>
      <c r="C498" s="8">
        <v>-2.1561017680033273E-3</v>
      </c>
      <c r="D498" s="8">
        <v>1.1639737902405214E-2</v>
      </c>
      <c r="E498" s="8">
        <v>5.5874493546346535E-2</v>
      </c>
      <c r="F498" s="8">
        <v>6.61943319838053E-3</v>
      </c>
      <c r="G498" s="12">
        <v>9.0151414533092469E-3</v>
      </c>
    </row>
    <row r="499" spans="1:7" ht="15.6" x14ac:dyDescent="0.3">
      <c r="A499" s="7">
        <v>44564</v>
      </c>
      <c r="B499" s="8">
        <v>4.589096826688446E-3</v>
      </c>
      <c r="C499" s="8">
        <v>-2.1823681936041495E-2</v>
      </c>
      <c r="D499" s="8">
        <v>-3.385364283702777E-2</v>
      </c>
      <c r="E499" s="8">
        <v>-3.0065548974847627E-2</v>
      </c>
      <c r="F499" s="8">
        <v>-3.5594345124378745E-3</v>
      </c>
      <c r="G499" s="12">
        <v>-1.5376183631156129E-2</v>
      </c>
    </row>
    <row r="500" spans="1:7" ht="15.6" x14ac:dyDescent="0.3">
      <c r="A500" s="7">
        <v>44565</v>
      </c>
      <c r="B500" s="8">
        <v>4.6005313289702553E-3</v>
      </c>
      <c r="C500" s="8">
        <v>-1.7892644135188918E-2</v>
      </c>
      <c r="D500" s="8">
        <v>-1.3317787817589868E-2</v>
      </c>
      <c r="E500" s="8">
        <v>5.7393285134199005E-3</v>
      </c>
      <c r="F500" s="8">
        <v>1.0292633703330016E-2</v>
      </c>
      <c r="G500" s="12">
        <v>-2.649952407724648E-3</v>
      </c>
    </row>
    <row r="501" spans="1:7" ht="15.6" x14ac:dyDescent="0.3">
      <c r="A501" s="7">
        <v>44566</v>
      </c>
      <c r="B501" s="8">
        <v>-1.1545407636738855E-2</v>
      </c>
      <c r="C501" s="8">
        <v>-1.1246063877642825E-2</v>
      </c>
      <c r="D501" s="8">
        <v>-2.2757325530688037E-2</v>
      </c>
      <c r="E501" s="8">
        <v>-1.3101089526871969E-2</v>
      </c>
      <c r="F501" s="8">
        <v>-9.1889732321214987E-3</v>
      </c>
      <c r="G501" s="12">
        <v>7.271775514478415E-3</v>
      </c>
    </row>
    <row r="502" spans="1:7" ht="15.6" x14ac:dyDescent="0.3">
      <c r="A502" s="7">
        <v>44567</v>
      </c>
      <c r="B502" s="8">
        <v>7.1859706362152895E-3</v>
      </c>
      <c r="C502" s="8">
        <v>0</v>
      </c>
      <c r="D502" s="8">
        <v>-4.0676270436200021E-2</v>
      </c>
      <c r="E502" s="8">
        <v>6.8849157754374175E-3</v>
      </c>
      <c r="F502" s="8">
        <v>-7.0564516129032256E-3</v>
      </c>
      <c r="G502" s="12">
        <v>-1.9397514652744193E-2</v>
      </c>
    </row>
    <row r="503" spans="1:7" ht="15.6" x14ac:dyDescent="0.3">
      <c r="A503" s="7">
        <v>44568</v>
      </c>
      <c r="B503" s="8">
        <v>1.3232805046930415E-2</v>
      </c>
      <c r="C503" s="8">
        <v>-8.0376099484379907E-3</v>
      </c>
      <c r="D503" s="8">
        <v>2.1855094645389227E-2</v>
      </c>
      <c r="E503" s="8">
        <v>6.1291291291290856E-3</v>
      </c>
      <c r="F503" s="8">
        <v>-3.0456852791878172E-3</v>
      </c>
      <c r="G503" s="12">
        <v>6.3492556524814706E-3</v>
      </c>
    </row>
    <row r="504" spans="1:7" ht="15.6" x14ac:dyDescent="0.3">
      <c r="A504" s="7">
        <v>44571</v>
      </c>
      <c r="B504" s="8">
        <v>-1.1469448107740986E-2</v>
      </c>
      <c r="C504" s="8">
        <v>-6.1152728940527673E-3</v>
      </c>
      <c r="D504" s="8">
        <v>-3.0837004405286344E-2</v>
      </c>
      <c r="E504" s="8">
        <v>-8.909357362224158E-5</v>
      </c>
      <c r="F504" s="8">
        <v>1.2097759674134415E-2</v>
      </c>
      <c r="G504" s="12">
        <v>-1.2397693865150184E-2</v>
      </c>
    </row>
    <row r="505" spans="1:7" ht="15.6" x14ac:dyDescent="0.3">
      <c r="A505" s="7">
        <v>44572</v>
      </c>
      <c r="B505" s="8">
        <v>5.3282664941786432E-3</v>
      </c>
      <c r="C505" s="8">
        <v>9.0755268420241366E-3</v>
      </c>
      <c r="D505" s="8">
        <v>2.2727272727272728E-2</v>
      </c>
      <c r="E505" s="8">
        <v>1.9070559293324966E-2</v>
      </c>
      <c r="F505" s="8">
        <v>-5.916207187990497E-3</v>
      </c>
      <c r="G505" s="12">
        <v>2.2693984637228656E-2</v>
      </c>
    </row>
    <row r="506" spans="1:7" ht="15.6" x14ac:dyDescent="0.3">
      <c r="A506" s="7">
        <v>44573</v>
      </c>
      <c r="B506" s="8">
        <v>7.6484449770385723E-3</v>
      </c>
      <c r="C506" s="8">
        <v>-1.5243902439023526E-3</v>
      </c>
      <c r="D506" s="8">
        <v>0</v>
      </c>
      <c r="E506" s="8">
        <v>-3.162390158172225E-2</v>
      </c>
      <c r="F506" s="8">
        <v>-7.2874493927125965E-3</v>
      </c>
      <c r="G506" s="12">
        <v>4.1589669382977286E-3</v>
      </c>
    </row>
    <row r="507" spans="1:7" ht="15.6" x14ac:dyDescent="0.3">
      <c r="A507" s="7">
        <v>44574</v>
      </c>
      <c r="B507" s="8">
        <v>1.762311437465075E-2</v>
      </c>
      <c r="C507" s="8">
        <v>3.8167938931306389E-4</v>
      </c>
      <c r="D507" s="8">
        <v>-1.4444444444444444E-2</v>
      </c>
      <c r="E507" s="8">
        <v>-1.9974374144746225E-2</v>
      </c>
      <c r="F507" s="8">
        <v>3.9763458401305988E-3</v>
      </c>
      <c r="G507" s="12">
        <v>-4.98074994982975E-3</v>
      </c>
    </row>
    <row r="508" spans="1:7" ht="15.6" x14ac:dyDescent="0.3">
      <c r="A508" s="7">
        <v>44575</v>
      </c>
      <c r="B508" s="8">
        <v>2.6180802836122827E-2</v>
      </c>
      <c r="C508" s="8">
        <v>-3.8153376573835454E-4</v>
      </c>
      <c r="D508" s="8">
        <v>-1.2401352874859075E-2</v>
      </c>
      <c r="E508" s="8">
        <v>2.3009259259259261E-2</v>
      </c>
      <c r="F508" s="8">
        <v>-4.7730273179649087E-3</v>
      </c>
      <c r="G508" s="12">
        <v>-2.0136169427675825E-3</v>
      </c>
    </row>
    <row r="509" spans="1:7" ht="15.6" x14ac:dyDescent="0.3">
      <c r="A509" s="7">
        <v>44578</v>
      </c>
      <c r="B509" s="8">
        <v>1.2534776361246211E-2</v>
      </c>
      <c r="C509" s="8">
        <v>0</v>
      </c>
      <c r="D509" s="8">
        <v>2.2808219178082213E-2</v>
      </c>
      <c r="E509" s="8">
        <v>-2.0681540480608229E-2</v>
      </c>
      <c r="F509" s="8">
        <v>1.020408163265306E-2</v>
      </c>
      <c r="G509" s="12">
        <v>1.1400380450485865E-3</v>
      </c>
    </row>
    <row r="510" spans="1:7" ht="15.6" x14ac:dyDescent="0.3">
      <c r="A510" s="7">
        <v>44579</v>
      </c>
      <c r="B510" s="8">
        <v>-8.8166913252212195E-3</v>
      </c>
      <c r="C510" s="8">
        <v>-2.7480916030534309E-2</v>
      </c>
      <c r="D510" s="8">
        <v>-8.9064488046608388E-3</v>
      </c>
      <c r="E510" s="8">
        <v>1.6635859519408502E-2</v>
      </c>
      <c r="F510" s="8">
        <v>-1.0101010101010102E-2</v>
      </c>
      <c r="G510" s="12">
        <v>-1.1467833695572006E-2</v>
      </c>
    </row>
    <row r="511" spans="1:7" ht="15.6" x14ac:dyDescent="0.3">
      <c r="A511" s="7">
        <v>44580</v>
      </c>
      <c r="B511" s="8">
        <v>-9.9308496055076339E-3</v>
      </c>
      <c r="C511" s="8">
        <v>-5.1334379905808525E-2</v>
      </c>
      <c r="D511" s="8">
        <v>-4.7297297297297812E-3</v>
      </c>
      <c r="E511" s="8">
        <v>-1.090909090909091E-2</v>
      </c>
      <c r="F511" s="8">
        <v>-6.1224489795918364E-3</v>
      </c>
      <c r="G511" s="12">
        <v>2.3497866006781946E-2</v>
      </c>
    </row>
    <row r="512" spans="1:7" ht="15.6" x14ac:dyDescent="0.3">
      <c r="A512" s="7">
        <v>44581</v>
      </c>
      <c r="B512" s="8">
        <v>-7.7997600073842904E-3</v>
      </c>
      <c r="C512" s="8">
        <v>3.4419990071156682E-2</v>
      </c>
      <c r="D512" s="8">
        <v>2.262955419778745E-4</v>
      </c>
      <c r="E512" s="8">
        <v>-7.3529411764705881E-3</v>
      </c>
      <c r="F512" s="8">
        <v>2.053388090349543E-4</v>
      </c>
      <c r="G512" s="12">
        <v>8.1239078371009798E-4</v>
      </c>
    </row>
    <row r="513" spans="1:7" ht="15.6" x14ac:dyDescent="0.3">
      <c r="A513" s="7">
        <v>44582</v>
      </c>
      <c r="B513" s="8">
        <v>7.8300643460732684E-3</v>
      </c>
      <c r="C513" s="8">
        <v>0</v>
      </c>
      <c r="D513" s="8">
        <v>-2.4886877828054297E-2</v>
      </c>
      <c r="E513" s="8">
        <v>9.2592592592592587E-3</v>
      </c>
      <c r="F513" s="8">
        <v>0</v>
      </c>
      <c r="G513" s="12">
        <v>-5.2420626295572436E-3</v>
      </c>
    </row>
    <row r="514" spans="1:7" ht="15.6" x14ac:dyDescent="0.3">
      <c r="A514" s="7">
        <v>44585</v>
      </c>
      <c r="B514" s="8">
        <v>-3.6076923076923495E-3</v>
      </c>
      <c r="C514" s="8">
        <v>-3.9833626619740763E-2</v>
      </c>
      <c r="D514" s="8">
        <v>1.6241299303944315E-2</v>
      </c>
      <c r="E514" s="8">
        <v>-3.0581039755352237E-3</v>
      </c>
      <c r="F514" s="8">
        <v>-3.9622254157257375E-3</v>
      </c>
      <c r="G514" s="12">
        <v>5.4044666884266977E-3</v>
      </c>
    </row>
    <row r="515" spans="1:7" ht="15.6" x14ac:dyDescent="0.3">
      <c r="A515" s="7">
        <v>44586</v>
      </c>
      <c r="B515" s="8">
        <v>9.8972446750200064E-3</v>
      </c>
      <c r="C515" s="8">
        <v>1.6327890703098914E-2</v>
      </c>
      <c r="D515" s="8">
        <v>2.2831050228310501E-3</v>
      </c>
      <c r="E515" s="8">
        <v>2.0449897750511622E-3</v>
      </c>
      <c r="F515" s="8">
        <v>-3.5039264587673582E-4</v>
      </c>
      <c r="G515" s="12">
        <v>5.9727427331475423E-3</v>
      </c>
    </row>
    <row r="516" spans="1:7" ht="15.6" x14ac:dyDescent="0.3">
      <c r="A516" s="7">
        <v>44587</v>
      </c>
      <c r="B516" s="8">
        <v>6.8188941466061056E-3</v>
      </c>
      <c r="C516" s="8">
        <v>5.0273224043716714E-3</v>
      </c>
      <c r="D516" s="8">
        <v>6.8337129840546698E-3</v>
      </c>
      <c r="E516" s="8">
        <v>1.0204081632653246E-3</v>
      </c>
      <c r="F516" s="8">
        <v>2.6804123711340441E-3</v>
      </c>
      <c r="G516" s="12">
        <v>-1.0622738585848434E-2</v>
      </c>
    </row>
    <row r="517" spans="1:7" ht="15.6" x14ac:dyDescent="0.3">
      <c r="A517" s="7">
        <v>44588</v>
      </c>
      <c r="B517" s="8">
        <v>-1.2573554534755662E-2</v>
      </c>
      <c r="C517" s="8">
        <v>2.5989560678555783E-2</v>
      </c>
      <c r="D517" s="8">
        <v>-2.0361990950226245E-2</v>
      </c>
      <c r="E517" s="8">
        <v>8.8345225959905911E-3</v>
      </c>
      <c r="F517" s="8">
        <v>-4.6679004729591579E-3</v>
      </c>
      <c r="G517" s="12">
        <v>-1.7777633062351479E-2</v>
      </c>
    </row>
    <row r="518" spans="1:7" ht="15.6" x14ac:dyDescent="0.3">
      <c r="A518" s="7">
        <v>44589</v>
      </c>
      <c r="B518" s="8">
        <v>-3.6140224069391329E-4</v>
      </c>
      <c r="C518" s="8">
        <v>-9.114997350291424E-3</v>
      </c>
      <c r="D518" s="8">
        <v>1.6143187066974617E-2</v>
      </c>
      <c r="E518" s="8">
        <v>1.8524755810036944E-2</v>
      </c>
      <c r="F518" s="8">
        <v>-4.9996901018531069E-3</v>
      </c>
      <c r="G518" s="12">
        <v>-5.529001161942472E-3</v>
      </c>
    </row>
    <row r="519" spans="1:7" ht="15.6" x14ac:dyDescent="0.3">
      <c r="A519" s="7">
        <v>44592</v>
      </c>
      <c r="B519" s="8">
        <v>-7.7075737296349147E-3</v>
      </c>
      <c r="C519" s="8">
        <v>-1.8718579527222238E-3</v>
      </c>
      <c r="D519" s="8">
        <v>0</v>
      </c>
      <c r="E519" s="8">
        <v>3.8560405643741952E-4</v>
      </c>
      <c r="F519" s="8">
        <v>-2.2009509769315466E-3</v>
      </c>
      <c r="G519" s="12">
        <v>-3.1055852802580747E-3</v>
      </c>
    </row>
    <row r="520" spans="1:7" ht="15.6" x14ac:dyDescent="0.3">
      <c r="A520" s="7">
        <v>44593</v>
      </c>
      <c r="B520" s="8">
        <v>8.0465116279070607E-3</v>
      </c>
      <c r="C520" s="8">
        <v>1.0930718533997744E-2</v>
      </c>
      <c r="D520" s="8">
        <v>-2.2500511375258734E-3</v>
      </c>
      <c r="E520" s="8">
        <v>1.8951730936379845E-2</v>
      </c>
      <c r="F520" s="8">
        <v>-6.1804182707315101E-3</v>
      </c>
      <c r="G520" s="12">
        <v>1.1082332537997628E-2</v>
      </c>
    </row>
    <row r="521" spans="1:7" ht="15.6" x14ac:dyDescent="0.3">
      <c r="A521" s="7">
        <v>44594</v>
      </c>
      <c r="B521" s="8">
        <v>-3.8142696750180995E-3</v>
      </c>
      <c r="C521" s="8">
        <v>1.7649864843377317E-2</v>
      </c>
      <c r="D521" s="8">
        <v>0</v>
      </c>
      <c r="E521" s="8">
        <v>-9.605881071110026E-3</v>
      </c>
      <c r="F521" s="8">
        <v>7.3914318020018212E-3</v>
      </c>
      <c r="G521" s="12">
        <v>2.7791488321746603E-3</v>
      </c>
    </row>
    <row r="522" spans="1:7" ht="15.6" x14ac:dyDescent="0.3">
      <c r="A522" s="7">
        <v>44595</v>
      </c>
      <c r="B522" s="8">
        <v>2.763582467462234E-3</v>
      </c>
      <c r="C522" s="8">
        <v>1.187500000000008E-2</v>
      </c>
      <c r="D522" s="8">
        <v>0</v>
      </c>
      <c r="E522" s="8">
        <v>3.0268630244605563E-3</v>
      </c>
      <c r="F522" s="8">
        <v>-2.5358026231008029E-3</v>
      </c>
      <c r="G522" s="12">
        <v>-3.7099563525219746E-3</v>
      </c>
    </row>
    <row r="523" spans="1:7" ht="15.6" x14ac:dyDescent="0.3">
      <c r="A523" s="7">
        <v>44596</v>
      </c>
      <c r="B523" s="8">
        <v>8.3140877598146827E-4</v>
      </c>
      <c r="C523" s="8">
        <v>6.3310685608399713E-3</v>
      </c>
      <c r="D523" s="8">
        <v>-2.2779043280182231E-3</v>
      </c>
      <c r="E523" s="8">
        <v>-3.6343223373123939E-3</v>
      </c>
      <c r="F523" s="8">
        <v>-7.1474712955052347E-3</v>
      </c>
      <c r="G523" s="12">
        <v>-2.8057171285923678E-4</v>
      </c>
    </row>
    <row r="524" spans="1:7" ht="15.6" x14ac:dyDescent="0.3">
      <c r="A524" s="7">
        <v>44599</v>
      </c>
      <c r="B524" s="8">
        <v>3.0151990646729993E-3</v>
      </c>
      <c r="C524" s="8">
        <v>5.3705692803436289E-3</v>
      </c>
      <c r="D524" s="8">
        <v>0</v>
      </c>
      <c r="E524" s="8">
        <v>9.1189470361869663E-4</v>
      </c>
      <c r="F524" s="8">
        <v>-3.0642656256558358E-3</v>
      </c>
      <c r="G524" s="12">
        <v>-5.7209902407801341E-4</v>
      </c>
    </row>
    <row r="525" spans="1:7" ht="15.6" x14ac:dyDescent="0.3">
      <c r="A525" s="7">
        <v>44600</v>
      </c>
      <c r="B525" s="8">
        <v>1.415644171779144E-2</v>
      </c>
      <c r="C525" s="8">
        <v>1.0683760683760727E-2</v>
      </c>
      <c r="D525" s="8">
        <v>-2.7397260273973642E-4</v>
      </c>
      <c r="E525" s="8">
        <v>-9.1106390926517958E-4</v>
      </c>
      <c r="F525" s="8">
        <v>-5.9157894736842154E-3</v>
      </c>
      <c r="G525" s="12">
        <v>5.3120372117005992E-3</v>
      </c>
    </row>
    <row r="526" spans="1:7" ht="15.6" x14ac:dyDescent="0.3">
      <c r="A526" s="7">
        <v>44601</v>
      </c>
      <c r="B526" s="8">
        <v>5.70149569741237E-3</v>
      </c>
      <c r="C526" s="8">
        <v>2.5218967079432223E-2</v>
      </c>
      <c r="D526" s="8">
        <v>2.5577783867726423E-3</v>
      </c>
      <c r="E526" s="8">
        <v>0</v>
      </c>
      <c r="F526" s="8">
        <v>1.5205743450729593E-2</v>
      </c>
      <c r="G526" s="12">
        <v>-4.2088799801995652E-3</v>
      </c>
    </row>
    <row r="527" spans="1:7" ht="15.6" x14ac:dyDescent="0.3">
      <c r="A527" s="7">
        <v>44602</v>
      </c>
      <c r="B527" s="8">
        <v>2.4766917293233125E-2</v>
      </c>
      <c r="C527" s="8">
        <v>1.222565915451463E-2</v>
      </c>
      <c r="D527" s="8">
        <v>-2.0956719817767627E-2</v>
      </c>
      <c r="E527" s="8">
        <v>-2.6546902654867217E-2</v>
      </c>
      <c r="F527" s="8">
        <v>-6.9257567223647676E-2</v>
      </c>
      <c r="G527" s="12">
        <v>7.7689808630367575E-3</v>
      </c>
    </row>
    <row r="528" spans="1:7" ht="15.6" x14ac:dyDescent="0.3">
      <c r="A528" s="7">
        <v>44603</v>
      </c>
      <c r="B528" s="8">
        <v>2.131421779388671E-2</v>
      </c>
      <c r="C528" s="8">
        <v>-1.0622817229336496E-2</v>
      </c>
      <c r="D528" s="8">
        <v>1.2098650535132593E-2</v>
      </c>
      <c r="E528" s="8">
        <v>1.8198148730638696E-2</v>
      </c>
      <c r="F528" s="8">
        <v>1.2752986529798054E-2</v>
      </c>
      <c r="G528" s="12">
        <v>6.5336461050087809E-3</v>
      </c>
    </row>
    <row r="529" spans="1:7" ht="15.6" x14ac:dyDescent="0.3">
      <c r="A529" s="7">
        <v>44606</v>
      </c>
      <c r="B529" s="8">
        <v>-1.2564745436389635E-2</v>
      </c>
      <c r="C529" s="8">
        <v>-1.823797617296654E-2</v>
      </c>
      <c r="D529" s="8">
        <v>0</v>
      </c>
      <c r="E529" s="8">
        <v>-1.1309321857378101E-5</v>
      </c>
      <c r="F529" s="8">
        <v>-5.9310405877926941E-3</v>
      </c>
      <c r="G529" s="12">
        <v>9.2086422046997688E-3</v>
      </c>
    </row>
    <row r="530" spans="1:7" ht="15.6" x14ac:dyDescent="0.3">
      <c r="A530" s="7">
        <v>44607</v>
      </c>
      <c r="B530" s="8">
        <v>4.0014550745725722E-3</v>
      </c>
      <c r="C530" s="8">
        <v>2.247191011235955E-2</v>
      </c>
      <c r="D530" s="8">
        <v>-5.7471264367816091E-4</v>
      </c>
      <c r="E530" s="8">
        <v>6.6959383004038938E-3</v>
      </c>
      <c r="F530" s="8">
        <v>2.9097466494501074E-2</v>
      </c>
      <c r="G530" s="12">
        <v>-4.1574184700302955E-3</v>
      </c>
    </row>
    <row r="531" spans="1:7" ht="15.6" x14ac:dyDescent="0.3">
      <c r="A531" s="7">
        <v>44608</v>
      </c>
      <c r="B531" s="8">
        <v>4.0652173913042757E-3</v>
      </c>
      <c r="C531" s="8">
        <v>4.0000000000000056E-2</v>
      </c>
      <c r="D531" s="8">
        <v>5.750431282346176E-4</v>
      </c>
      <c r="E531" s="8">
        <v>1.1080346741431484E-2</v>
      </c>
      <c r="F531" s="8">
        <v>1.6873985938344461E-3</v>
      </c>
      <c r="G531" s="12">
        <v>8.3027291019748591E-3</v>
      </c>
    </row>
    <row r="532" spans="1:7" ht="15.6" x14ac:dyDescent="0.3">
      <c r="A532" s="7">
        <v>44609</v>
      </c>
      <c r="B532" s="8">
        <v>1.0349232468010585E-2</v>
      </c>
      <c r="C532" s="8">
        <v>3.2403493941954038E-3</v>
      </c>
      <c r="D532" s="8">
        <v>-2.2988505747126436E-3</v>
      </c>
      <c r="E532" s="8">
        <v>-8.771929824561403E-3</v>
      </c>
      <c r="F532" s="8">
        <v>-1.0409692676500428E-2</v>
      </c>
      <c r="G532" s="12">
        <v>2.1842895922388115E-2</v>
      </c>
    </row>
    <row r="533" spans="1:7" ht="15.6" x14ac:dyDescent="0.3">
      <c r="A533" s="7">
        <v>44610</v>
      </c>
      <c r="B533" s="8">
        <v>3.5715561270012874E-5</v>
      </c>
      <c r="C533" s="8">
        <v>-2.401348125263297E-2</v>
      </c>
      <c r="D533" s="8">
        <v>-4.608294930875576E-3</v>
      </c>
      <c r="E533" s="8">
        <v>1.7522123893805308E-2</v>
      </c>
      <c r="F533" s="8">
        <v>3.906505750638398E-3</v>
      </c>
      <c r="G533" s="12">
        <v>-3.098025568933821E-3</v>
      </c>
    </row>
    <row r="534" spans="1:7" ht="15.6" x14ac:dyDescent="0.3">
      <c r="A534" s="7">
        <v>44613</v>
      </c>
      <c r="B534" s="8">
        <v>7.1428571428571429E-4</v>
      </c>
      <c r="C534" s="8">
        <v>-6.7625899280575373E-3</v>
      </c>
      <c r="D534" s="8">
        <v>2.3148148148148147E-3</v>
      </c>
      <c r="E534" s="8">
        <v>3.4788658897199514E-4</v>
      </c>
      <c r="F534" s="8">
        <v>-2.0413043478260839E-2</v>
      </c>
      <c r="G534" s="12">
        <v>2.9611379801258168E-3</v>
      </c>
    </row>
    <row r="535" spans="1:7" ht="15.6" x14ac:dyDescent="0.3">
      <c r="A535" s="7">
        <v>44614</v>
      </c>
      <c r="B535" s="8">
        <v>5.9100642398286747E-3</v>
      </c>
      <c r="C535" s="8">
        <v>-4.3459365493265443E-4</v>
      </c>
      <c r="D535" s="8">
        <v>-3.0792917628944907E-3</v>
      </c>
      <c r="E535" s="8">
        <v>-1.0606850982438469E-3</v>
      </c>
      <c r="F535" s="8">
        <v>-6.0806462351035463E-3</v>
      </c>
      <c r="G535" s="12">
        <v>4.7395182744731164E-4</v>
      </c>
    </row>
    <row r="536" spans="1:7" ht="15.6" x14ac:dyDescent="0.3">
      <c r="A536" s="7">
        <v>44615</v>
      </c>
      <c r="B536" s="8">
        <v>4.0588101725704097E-3</v>
      </c>
      <c r="C536" s="8">
        <v>6.3768115942028653E-3</v>
      </c>
      <c r="D536" s="8">
        <v>3.4691119691119742E-3</v>
      </c>
      <c r="E536" s="8">
        <v>-2.5222371146582125E-2</v>
      </c>
      <c r="F536" s="8">
        <v>2.3310335588452E-2</v>
      </c>
      <c r="G536" s="12">
        <v>1.8529426431969198E-3</v>
      </c>
    </row>
    <row r="537" spans="1:7" ht="15.6" x14ac:dyDescent="0.3">
      <c r="A537" s="7">
        <v>44616</v>
      </c>
      <c r="B537" s="8">
        <v>2.5017667844522713E-3</v>
      </c>
      <c r="C537" s="8">
        <v>-4.2338709677419324E-2</v>
      </c>
      <c r="D537" s="8">
        <v>-7.3047747486038308E-3</v>
      </c>
      <c r="E537" s="8">
        <v>-3.5714285714285712E-2</v>
      </c>
      <c r="F537" s="8">
        <v>-3.17688900525845E-2</v>
      </c>
      <c r="G537" s="12">
        <v>1.4089983443909739E-2</v>
      </c>
    </row>
    <row r="538" spans="1:7" ht="15.6" x14ac:dyDescent="0.3">
      <c r="A538" s="7">
        <v>44617</v>
      </c>
      <c r="B538" s="8">
        <v>-3.8067308641276496E-4</v>
      </c>
      <c r="C538" s="8">
        <v>1.50375939849701E-4</v>
      </c>
      <c r="D538" s="8">
        <v>1.858139534883723E-2</v>
      </c>
      <c r="E538" s="8">
        <v>1.8518518518518517E-2</v>
      </c>
      <c r="F538" s="8">
        <v>1.2236619718309874E-2</v>
      </c>
      <c r="G538" s="12">
        <v>-2.0329305642973087E-2</v>
      </c>
    </row>
    <row r="539" spans="1:7" ht="15.6" x14ac:dyDescent="0.3">
      <c r="A539" s="7">
        <v>44620</v>
      </c>
      <c r="B539" s="8">
        <v>3.9421720733427423E-2</v>
      </c>
      <c r="C539" s="8">
        <v>1.6689219666215598E-2</v>
      </c>
      <c r="D539" s="8">
        <v>-1.824242562615587E-2</v>
      </c>
      <c r="E539" s="8">
        <v>6.5909090909090908E-3</v>
      </c>
      <c r="F539" s="8">
        <v>2.4400017810231933E-2</v>
      </c>
      <c r="G539" s="12">
        <v>3.8931278256249002E-4</v>
      </c>
    </row>
    <row r="540" spans="1:7" ht="15.6" x14ac:dyDescent="0.3">
      <c r="A540" s="7">
        <v>44621</v>
      </c>
      <c r="B540" s="8">
        <v>-3.0083452065947584E-2</v>
      </c>
      <c r="C540" s="8">
        <v>-1.6415261756876656E-2</v>
      </c>
      <c r="D540" s="8">
        <v>-4.0697674418604651E-3</v>
      </c>
      <c r="E540" s="8">
        <v>-6.5477534432151728E-3</v>
      </c>
      <c r="F540" s="8">
        <v>-1.2822184552526948E-3</v>
      </c>
      <c r="G540" s="12">
        <v>3.5372974005272874E-2</v>
      </c>
    </row>
    <row r="541" spans="1:7" ht="15.6" x14ac:dyDescent="0.3">
      <c r="A541" s="7">
        <v>44622</v>
      </c>
      <c r="B541" s="8">
        <v>-2.0656705559752634E-2</v>
      </c>
      <c r="C541" s="8">
        <v>-7.9687265072921534E-3</v>
      </c>
      <c r="D541" s="8">
        <v>-1.9287799182720354E-2</v>
      </c>
      <c r="E541" s="8">
        <v>4.4545454545454548E-2</v>
      </c>
      <c r="F541" s="8">
        <v>-1.3534979871613595E-2</v>
      </c>
      <c r="G541" s="12">
        <v>-1.5460706858894195E-2</v>
      </c>
    </row>
    <row r="542" spans="1:7" ht="15.6" x14ac:dyDescent="0.3">
      <c r="A542" s="7">
        <v>44623</v>
      </c>
      <c r="B542" s="8">
        <v>1.4928251537467119E-2</v>
      </c>
      <c r="C542" s="8">
        <v>-1.0306153379812166E-2</v>
      </c>
      <c r="D542" s="8">
        <v>-2.3571989809281391E-3</v>
      </c>
      <c r="E542" s="8">
        <v>-3.5683202785030461E-2</v>
      </c>
      <c r="F542" s="8">
        <v>-1.8375135111287549E-2</v>
      </c>
      <c r="G542" s="12">
        <v>1.3234659678911466E-2</v>
      </c>
    </row>
    <row r="543" spans="1:7" ht="15.6" x14ac:dyDescent="0.3">
      <c r="A543" s="7">
        <v>44624</v>
      </c>
      <c r="B543" s="8">
        <v>-3.4414080918834911E-2</v>
      </c>
      <c r="C543" s="8">
        <v>-9.0352220520674344E-3</v>
      </c>
      <c r="D543" s="8">
        <v>0</v>
      </c>
      <c r="E543" s="8">
        <v>3.9109506618532439E-3</v>
      </c>
      <c r="F543" s="8">
        <v>-1.1011235955056384E-3</v>
      </c>
      <c r="G543" s="12">
        <v>1.5643566094071172E-2</v>
      </c>
    </row>
    <row r="544" spans="1:7" ht="15.6" x14ac:dyDescent="0.3">
      <c r="A544" s="7">
        <v>44627</v>
      </c>
      <c r="B544" s="8">
        <v>-1.3979286167212134E-2</v>
      </c>
      <c r="C544" s="8">
        <v>-5.7332715190851403E-2</v>
      </c>
      <c r="D544" s="8">
        <v>2.1479713603818071E-3</v>
      </c>
      <c r="E544" s="8">
        <v>-1.6856457896314053E-2</v>
      </c>
      <c r="F544" s="8">
        <v>-1.3655485815842148E-2</v>
      </c>
      <c r="G544" s="12">
        <v>1.6691640990461307E-2</v>
      </c>
    </row>
    <row r="545" spans="1:7" ht="15.6" x14ac:dyDescent="0.3">
      <c r="A545" s="7">
        <v>44628</v>
      </c>
      <c r="B545" s="8">
        <v>-1.4406623055031978E-2</v>
      </c>
      <c r="C545" s="8">
        <v>-6.8196721311475347E-2</v>
      </c>
      <c r="D545" s="8">
        <v>2.1433674684448678E-2</v>
      </c>
      <c r="E545" s="8">
        <v>-1.24209403337652E-2</v>
      </c>
      <c r="F545" s="8">
        <v>-1.331995255907302E-2</v>
      </c>
      <c r="G545" s="12">
        <v>2.3654180375180994E-2</v>
      </c>
    </row>
    <row r="546" spans="1:7" ht="15.6" x14ac:dyDescent="0.3">
      <c r="A546" s="7">
        <v>44629</v>
      </c>
      <c r="B546" s="8">
        <v>-2.8221935561288689E-2</v>
      </c>
      <c r="C546" s="8">
        <v>2.9908515130189057E-3</v>
      </c>
      <c r="D546" s="8">
        <v>-2.1170435999067344E-2</v>
      </c>
      <c r="E546" s="8">
        <v>-5.5555555555555558E-3</v>
      </c>
      <c r="F546" s="8">
        <v>-5.0855293573741226E-3</v>
      </c>
      <c r="G546" s="12">
        <v>-2.3280494702923399E-2</v>
      </c>
    </row>
    <row r="547" spans="1:7" ht="15.6" x14ac:dyDescent="0.3">
      <c r="A547" s="7">
        <v>44630</v>
      </c>
      <c r="B547" s="8">
        <v>1.2348251564761321E-4</v>
      </c>
      <c r="C547" s="8">
        <v>2.6135765655148257E-2</v>
      </c>
      <c r="D547" s="8">
        <v>9.9328283550093269E-3</v>
      </c>
      <c r="E547" s="8">
        <v>1.4897579143389199E-2</v>
      </c>
      <c r="F547" s="8">
        <v>2.5882899628252892E-2</v>
      </c>
      <c r="G547" s="12">
        <v>6.7075319751712806E-3</v>
      </c>
    </row>
    <row r="548" spans="1:7" ht="15.6" x14ac:dyDescent="0.3">
      <c r="A548" s="7">
        <v>44631</v>
      </c>
      <c r="B548" s="8">
        <v>1.6621781169698015E-2</v>
      </c>
      <c r="C548" s="8">
        <v>-4.1025641025641005E-2</v>
      </c>
      <c r="D548" s="8">
        <v>9.2219156112171696E-3</v>
      </c>
      <c r="E548" s="8">
        <v>0</v>
      </c>
      <c r="F548" s="8">
        <v>-1.2116682520270015E-2</v>
      </c>
      <c r="G548" s="12">
        <v>-8.2635012263888898E-3</v>
      </c>
    </row>
    <row r="549" spans="1:7" ht="15.6" x14ac:dyDescent="0.3">
      <c r="A549" s="7">
        <v>44634</v>
      </c>
      <c r="B549" s="8">
        <v>7.3628200359791753E-3</v>
      </c>
      <c r="C549" s="8">
        <v>8.0213903743314753E-3</v>
      </c>
      <c r="D549" s="8">
        <v>-2.6174339799018436E-2</v>
      </c>
      <c r="E549" s="8">
        <v>8.600917431192661E-4</v>
      </c>
      <c r="F549" s="8">
        <v>8.941057795914312E-4</v>
      </c>
      <c r="G549" s="12">
        <v>-1.2205119171140309E-2</v>
      </c>
    </row>
    <row r="550" spans="1:7" ht="15.6" x14ac:dyDescent="0.3">
      <c r="A550" s="7">
        <v>44635</v>
      </c>
      <c r="B550" s="8">
        <v>7.1658390662557477E-3</v>
      </c>
      <c r="C550" s="8">
        <v>5.7824933687002714E-2</v>
      </c>
      <c r="D550" s="8">
        <v>-1.607871370290374E-2</v>
      </c>
      <c r="E550" s="8">
        <v>-8.5935262102549413E-4</v>
      </c>
      <c r="F550" s="8">
        <v>0</v>
      </c>
      <c r="G550" s="12">
        <v>-1.3937625695220829E-2</v>
      </c>
    </row>
    <row r="551" spans="1:7" ht="15.6" x14ac:dyDescent="0.3">
      <c r="A551" s="7">
        <v>44636</v>
      </c>
      <c r="B551" s="8">
        <v>-3.3397175005985227E-2</v>
      </c>
      <c r="C551" s="8">
        <v>3.6442661317285185E-2</v>
      </c>
      <c r="D551" s="8">
        <v>-1.8707317073170769E-2</v>
      </c>
      <c r="E551" s="8">
        <v>3.4403669724770644E-3</v>
      </c>
      <c r="F551" s="8">
        <v>1.9286270557515268E-2</v>
      </c>
      <c r="G551" s="12">
        <v>-9.7988866479563931E-3</v>
      </c>
    </row>
    <row r="552" spans="1:7" ht="15.6" x14ac:dyDescent="0.3">
      <c r="A552" s="7">
        <v>44637</v>
      </c>
      <c r="B552" s="8">
        <v>5.4876160990711444E-3</v>
      </c>
      <c r="C552" s="8">
        <v>-1.6129032258064516E-2</v>
      </c>
      <c r="D552" s="8">
        <v>3.6214053140456823E-2</v>
      </c>
      <c r="E552" s="8">
        <v>2.4E-2</v>
      </c>
      <c r="F552" s="8">
        <v>0</v>
      </c>
      <c r="G552" s="12">
        <v>1.9580916820208547E-2</v>
      </c>
    </row>
    <row r="553" spans="1:7" ht="15.6" x14ac:dyDescent="0.3">
      <c r="A553" s="7">
        <v>44638</v>
      </c>
      <c r="B553" s="8">
        <v>-1.0561239021160988E-2</v>
      </c>
      <c r="C553" s="8">
        <v>-3.9672131147541013E-2</v>
      </c>
      <c r="D553" s="8">
        <v>5.3010314224034599E-2</v>
      </c>
      <c r="E553" s="8">
        <v>7.1428571428571426E-3</v>
      </c>
      <c r="F553" s="8">
        <v>-3.0112359550561747E-2</v>
      </c>
      <c r="G553" s="12">
        <v>-7.1572136289579117E-3</v>
      </c>
    </row>
    <row r="554" spans="1:7" ht="15.6" x14ac:dyDescent="0.3">
      <c r="A554" s="7">
        <v>44641</v>
      </c>
      <c r="B554" s="8">
        <v>1.132747769124857E-2</v>
      </c>
      <c r="C554" s="8">
        <v>2.4240355069989786E-2</v>
      </c>
      <c r="D554" s="8">
        <v>-3.4965831435079781E-2</v>
      </c>
      <c r="E554" s="8">
        <v>0</v>
      </c>
      <c r="F554" s="8">
        <v>-1.1121408711770184E-2</v>
      </c>
      <c r="G554" s="12">
        <v>7.1921489937372312E-3</v>
      </c>
    </row>
    <row r="555" spans="1:7" ht="15.6" x14ac:dyDescent="0.3">
      <c r="A555" s="7">
        <v>44642</v>
      </c>
      <c r="B555" s="8">
        <v>-9.0774118606391395E-4</v>
      </c>
      <c r="C555" s="8">
        <v>1.6666666666666904E-3</v>
      </c>
      <c r="D555" s="8">
        <v>1.3061096030528274E-2</v>
      </c>
      <c r="E555" s="8">
        <v>-2.2056737588652418E-2</v>
      </c>
      <c r="F555" s="8">
        <v>-1.391752577319587E-2</v>
      </c>
      <c r="G555" s="12">
        <v>-5.0495090146023328E-4</v>
      </c>
    </row>
    <row r="556" spans="1:7" ht="15.6" x14ac:dyDescent="0.3">
      <c r="A556" s="7">
        <v>44644</v>
      </c>
      <c r="B556" s="8">
        <v>1.1549566891241579E-3</v>
      </c>
      <c r="C556" s="8">
        <v>6.3227953410980942E-3</v>
      </c>
      <c r="D556" s="8">
        <v>-9.9801949438856046E-3</v>
      </c>
      <c r="E556" s="8">
        <v>-2.8283414315759597E-3</v>
      </c>
      <c r="F556" s="8">
        <v>-1.7345435536758498E-3</v>
      </c>
      <c r="G556" s="12">
        <v>2.1858930434795164E-2</v>
      </c>
    </row>
    <row r="557" spans="1:7" ht="15.6" x14ac:dyDescent="0.3">
      <c r="A557" s="7">
        <v>44645</v>
      </c>
      <c r="B557" s="8">
        <v>-1.9227071716977504E-4</v>
      </c>
      <c r="C557" s="8">
        <v>8.2671957671957685E-3</v>
      </c>
      <c r="D557" s="8">
        <v>-1.3536518396485444E-2</v>
      </c>
      <c r="E557" s="8">
        <v>1.4181818181818512E-3</v>
      </c>
      <c r="F557" s="8">
        <v>-2.6896436817175529E-3</v>
      </c>
      <c r="G557" s="12">
        <v>-3.9763085516365954E-3</v>
      </c>
    </row>
    <row r="558" spans="1:7" ht="15.6" x14ac:dyDescent="0.3">
      <c r="A558" s="7">
        <v>44648</v>
      </c>
      <c r="B558" s="8">
        <v>1.3153846153846434E-3</v>
      </c>
      <c r="C558" s="8">
        <v>5.9035749426042403E-3</v>
      </c>
      <c r="D558" s="8">
        <v>-9.8970531514300328E-3</v>
      </c>
      <c r="E558" s="8">
        <v>-9.4411561785117965E-4</v>
      </c>
      <c r="F558" s="8">
        <v>1.0501193317422381E-2</v>
      </c>
      <c r="G558" s="12">
        <v>-5.4854959832535558E-3</v>
      </c>
    </row>
    <row r="559" spans="1:7" ht="15.6" x14ac:dyDescent="0.3">
      <c r="A559" s="7">
        <v>44649</v>
      </c>
      <c r="B559" s="8">
        <v>-1.4442540965345549E-2</v>
      </c>
      <c r="C559" s="8">
        <v>1.0759700032605096E-2</v>
      </c>
      <c r="D559" s="8">
        <v>-1.8048192771084361E-2</v>
      </c>
      <c r="E559" s="8">
        <v>1.4617180968996621E-2</v>
      </c>
      <c r="F559" s="8">
        <v>4.5937647614549E-2</v>
      </c>
      <c r="G559" s="12">
        <v>-1.1103681296224372E-2</v>
      </c>
    </row>
    <row r="560" spans="1:7" ht="15.6" x14ac:dyDescent="0.3">
      <c r="A560" s="7">
        <v>44650</v>
      </c>
      <c r="B560" s="8">
        <v>1.3188766164422949E-2</v>
      </c>
      <c r="C560" s="8">
        <v>0</v>
      </c>
      <c r="D560" s="8">
        <v>1.8355377782140362E-2</v>
      </c>
      <c r="E560" s="8">
        <v>-1.4872293865385926E-2</v>
      </c>
      <c r="F560" s="8">
        <v>-3.2923111663091434E-2</v>
      </c>
      <c r="G560" s="12">
        <v>1.1800738277605426E-2</v>
      </c>
    </row>
    <row r="561" spans="1:7" ht="15.6" x14ac:dyDescent="0.3">
      <c r="A561" s="7">
        <v>44651</v>
      </c>
      <c r="B561" s="8">
        <v>4.4544286560549949E-3</v>
      </c>
      <c r="C561" s="8">
        <v>4.0322580645161289E-3</v>
      </c>
      <c r="D561" s="8">
        <v>2.4096966191956431E-2</v>
      </c>
      <c r="E561" s="8">
        <v>5.8496363636363555E-2</v>
      </c>
      <c r="F561" s="8">
        <v>2.8159805730030126E-2</v>
      </c>
      <c r="G561" s="12">
        <v>8.1199644023142899E-3</v>
      </c>
    </row>
    <row r="562" spans="1:7" ht="15.6" x14ac:dyDescent="0.3">
      <c r="A562" s="7">
        <v>44652</v>
      </c>
      <c r="B562" s="8">
        <v>4.9815413366829701E-2</v>
      </c>
      <c r="C562" s="8">
        <v>1.1244979919678761E-2</v>
      </c>
      <c r="D562" s="8">
        <v>-2.8000658839031451E-3</v>
      </c>
      <c r="E562" s="8">
        <v>1.2075448363287234E-2</v>
      </c>
      <c r="F562" s="8">
        <v>-2.4368087570685534E-2</v>
      </c>
      <c r="G562" s="12">
        <v>-8.9506473270174278E-3</v>
      </c>
    </row>
    <row r="563" spans="1:7" ht="15.6" x14ac:dyDescent="0.3">
      <c r="A563" s="7">
        <v>44655</v>
      </c>
      <c r="B563" s="8">
        <v>-8.9445960340273963E-3</v>
      </c>
      <c r="C563" s="8">
        <v>-6.8308181096108089E-2</v>
      </c>
      <c r="D563" s="8">
        <v>-1.3921661160925044E-2</v>
      </c>
      <c r="E563" s="8">
        <v>-2.6155671305136022E-2</v>
      </c>
      <c r="F563" s="8">
        <v>-2.2346368715083852E-2</v>
      </c>
      <c r="G563" s="12">
        <v>6.0163453888824586E-3</v>
      </c>
    </row>
    <row r="564" spans="1:7" ht="15.6" x14ac:dyDescent="0.3">
      <c r="A564" s="7">
        <v>44656</v>
      </c>
      <c r="B564" s="8">
        <v>-1.1793286219081258E-2</v>
      </c>
      <c r="C564" s="8">
        <v>2.8132992327365706E-2</v>
      </c>
      <c r="D564" s="8">
        <v>7.0591050490549073E-3</v>
      </c>
      <c r="E564" s="8">
        <v>-4.8687793950885514E-3</v>
      </c>
      <c r="F564" s="8">
        <v>-4.6119047619047629E-2</v>
      </c>
      <c r="G564" s="12">
        <v>-3.4683922672121459E-3</v>
      </c>
    </row>
    <row r="565" spans="1:7" ht="15.6" x14ac:dyDescent="0.3">
      <c r="A565" s="7">
        <v>44657</v>
      </c>
      <c r="B565" s="8">
        <v>-2.2348366334570006E-5</v>
      </c>
      <c r="C565" s="8">
        <v>3.3167495854063492E-3</v>
      </c>
      <c r="D565" s="8">
        <v>-3.5048116906261678E-3</v>
      </c>
      <c r="E565" s="8">
        <v>-3.6774771671837805E-2</v>
      </c>
      <c r="F565" s="8">
        <v>7.2385992062500995E-3</v>
      </c>
      <c r="G565" s="12">
        <v>-4.7894452266577037E-3</v>
      </c>
    </row>
    <row r="566" spans="1:7" ht="15.6" x14ac:dyDescent="0.3">
      <c r="A566" s="7">
        <v>44658</v>
      </c>
      <c r="B566" s="8">
        <v>-2.4017581107758791E-2</v>
      </c>
      <c r="C566" s="8">
        <v>-8.2644628099173556E-3</v>
      </c>
      <c r="D566" s="8">
        <v>2.4639841033282932E-3</v>
      </c>
      <c r="E566" s="8">
        <v>9.1328787878787402E-3</v>
      </c>
      <c r="F566" s="8">
        <v>-9.4664585037047885E-3</v>
      </c>
      <c r="G566" s="12">
        <v>2.3739152468177455E-2</v>
      </c>
    </row>
    <row r="567" spans="1:7" ht="15.6" x14ac:dyDescent="0.3">
      <c r="A567" s="7">
        <v>44659</v>
      </c>
      <c r="B567" s="8">
        <v>3.0234102479944531E-2</v>
      </c>
      <c r="C567" s="8">
        <v>3.3333333333333808E-3</v>
      </c>
      <c r="D567" s="8">
        <v>-5.6492695593572456E-4</v>
      </c>
      <c r="E567" s="8">
        <v>-9.0502241873723389E-3</v>
      </c>
      <c r="F567" s="8">
        <v>1.1558379825373407E-2</v>
      </c>
      <c r="G567" s="12">
        <v>4.033471176370703E-3</v>
      </c>
    </row>
    <row r="568" spans="1:7" ht="15.6" x14ac:dyDescent="0.3">
      <c r="A568" s="7">
        <v>44662</v>
      </c>
      <c r="B568" s="8">
        <v>-6.7791838307205126E-3</v>
      </c>
      <c r="C568" s="8">
        <v>6.8770764119601341E-2</v>
      </c>
      <c r="D568" s="8">
        <v>1.9734036750925716E-3</v>
      </c>
      <c r="E568" s="8">
        <v>-1.6472727272728001E-3</v>
      </c>
      <c r="F568" s="8">
        <v>3.670269334454538E-2</v>
      </c>
      <c r="G568" s="12">
        <v>-6.1588493678156808E-3</v>
      </c>
    </row>
    <row r="569" spans="1:7" ht="15.6" x14ac:dyDescent="0.3">
      <c r="A569" s="7">
        <v>44663</v>
      </c>
      <c r="B569" s="8">
        <v>8.2726004609980433E-3</v>
      </c>
      <c r="C569" s="8">
        <v>-4.5073049424931028E-3</v>
      </c>
      <c r="D569" s="8">
        <v>-2.6128266033254698E-3</v>
      </c>
      <c r="E569" s="8">
        <v>1.1666490619092616E-2</v>
      </c>
      <c r="F569" s="8">
        <v>1.1665911205477459E-2</v>
      </c>
      <c r="G569" s="12">
        <v>3.8414346333595873E-3</v>
      </c>
    </row>
    <row r="570" spans="1:7" ht="15.6" x14ac:dyDescent="0.3">
      <c r="A570" s="7">
        <v>44664</v>
      </c>
      <c r="B570" s="8">
        <v>-8.1011496974091445E-3</v>
      </c>
      <c r="C570" s="8">
        <v>7.9625292740047645E-3</v>
      </c>
      <c r="D570" s="8">
        <v>-3.4115265539414255E-3</v>
      </c>
      <c r="E570" s="8">
        <v>-1.9801980198019802E-2</v>
      </c>
      <c r="F570" s="8">
        <v>7.6875913785784816E-3</v>
      </c>
      <c r="G570" s="12">
        <v>9.3332277279669924E-4</v>
      </c>
    </row>
    <row r="571" spans="1:7" ht="15.6" x14ac:dyDescent="0.3">
      <c r="A571" s="7">
        <v>44665</v>
      </c>
      <c r="B571" s="8">
        <v>4.3036898359824138E-3</v>
      </c>
      <c r="C571" s="8">
        <v>-7.1251548946717463E-3</v>
      </c>
      <c r="D571" s="8">
        <v>8.3698256136977307E-3</v>
      </c>
      <c r="E571" s="8">
        <v>1.9281910009182696E-2</v>
      </c>
      <c r="F571" s="8">
        <v>7.5353365159600005E-3</v>
      </c>
      <c r="G571" s="12">
        <v>-7.5617112472780874E-3</v>
      </c>
    </row>
    <row r="572" spans="1:7" ht="15.6" x14ac:dyDescent="0.3">
      <c r="A572" s="7">
        <v>44666</v>
      </c>
      <c r="B572" s="8">
        <v>1.0174677678093183E-3</v>
      </c>
      <c r="C572" s="8">
        <v>5.1482059282371477E-2</v>
      </c>
      <c r="D572" s="8">
        <v>-2.5997108799203798E-2</v>
      </c>
      <c r="E572" s="8">
        <v>5.4054151448921532E-3</v>
      </c>
      <c r="F572" s="8">
        <v>5.3653551354113493E-3</v>
      </c>
      <c r="G572" s="12">
        <v>1.7032917091230324E-3</v>
      </c>
    </row>
    <row r="573" spans="1:7" ht="15.6" x14ac:dyDescent="0.3">
      <c r="A573" s="7">
        <v>44669</v>
      </c>
      <c r="B573" s="8">
        <v>8.9772600808696347E-3</v>
      </c>
      <c r="C573" s="8">
        <v>-4.3026706231454933E-3</v>
      </c>
      <c r="D573" s="8">
        <v>1.1532846715328489E-2</v>
      </c>
      <c r="E573" s="8">
        <v>-3.2168516431034337E-4</v>
      </c>
      <c r="F573" s="8">
        <v>1.1089291902505749E-3</v>
      </c>
      <c r="G573" s="12">
        <v>5.4857968691793173E-3</v>
      </c>
    </row>
    <row r="574" spans="1:7" ht="15.6" x14ac:dyDescent="0.3">
      <c r="A574" s="7">
        <v>44670</v>
      </c>
      <c r="B574" s="8">
        <v>1.4743189087834077E-2</v>
      </c>
      <c r="C574" s="8">
        <v>5.8113544926240582E-3</v>
      </c>
      <c r="D574" s="8">
        <v>-1.3806706114398444E-2</v>
      </c>
      <c r="E574" s="8">
        <v>8.2553585882180042E-4</v>
      </c>
      <c r="F574" s="8">
        <v>1.5692428403295568E-3</v>
      </c>
      <c r="G574" s="12">
        <v>-1.5075835624469869E-2</v>
      </c>
    </row>
    <row r="575" spans="1:7" ht="15.6" x14ac:dyDescent="0.3">
      <c r="A575" s="7">
        <v>44671</v>
      </c>
      <c r="B575" s="8">
        <v>-2.8442028985507246E-2</v>
      </c>
      <c r="C575" s="8">
        <v>0</v>
      </c>
      <c r="D575" s="8">
        <v>2.4365853658536607E-2</v>
      </c>
      <c r="E575" s="8">
        <v>3.0808913090205306E-3</v>
      </c>
      <c r="F575" s="8">
        <v>-6.8293357295914806E-2</v>
      </c>
      <c r="G575" s="12">
        <v>8.175328543473465E-3</v>
      </c>
    </row>
    <row r="576" spans="1:7" ht="15.6" x14ac:dyDescent="0.3">
      <c r="A576" s="7">
        <v>44672</v>
      </c>
      <c r="B576" s="8">
        <v>6.123438374044405E-3</v>
      </c>
      <c r="C576" s="8">
        <v>-2.2222222222222223E-2</v>
      </c>
      <c r="D576" s="8">
        <v>-3.952475058930034E-3</v>
      </c>
      <c r="E576" s="8">
        <v>-1.7678571428571429E-2</v>
      </c>
      <c r="F576" s="8">
        <v>-3.4127160768602899E-3</v>
      </c>
      <c r="G576" s="12">
        <v>1.0087420140470191E-2</v>
      </c>
    </row>
    <row r="577" spans="1:7" ht="15.6" x14ac:dyDescent="0.3">
      <c r="A577" s="7">
        <v>44673</v>
      </c>
      <c r="B577" s="8">
        <v>7.709642984224614E-4</v>
      </c>
      <c r="C577" s="8">
        <v>1.8484848484848469E-2</v>
      </c>
      <c r="D577" s="8">
        <v>8.9642148543016276E-3</v>
      </c>
      <c r="E577" s="8">
        <v>2.1292492274131995E-2</v>
      </c>
      <c r="F577" s="8">
        <v>-7.0721357850071281E-3</v>
      </c>
      <c r="G577" s="12">
        <v>-2.8101344718198607E-3</v>
      </c>
    </row>
    <row r="578" spans="1:7" ht="15.6" x14ac:dyDescent="0.3">
      <c r="A578" s="7">
        <v>44676</v>
      </c>
      <c r="B578" s="8">
        <v>1.5933333333333327E-2</v>
      </c>
      <c r="C578" s="8">
        <v>-4.7604879500147751E-3</v>
      </c>
      <c r="D578" s="8">
        <v>6.9181197877180058E-3</v>
      </c>
      <c r="E578" s="8">
        <v>1.457246450331336E-2</v>
      </c>
      <c r="F578" s="8">
        <v>8.1971310041486223E-3</v>
      </c>
      <c r="G578" s="12">
        <v>-2.5574878121194231E-2</v>
      </c>
    </row>
    <row r="579" spans="1:7" ht="15.6" x14ac:dyDescent="0.3">
      <c r="A579" s="7">
        <v>44677</v>
      </c>
      <c r="B579" s="8">
        <v>-1.7870813920423469E-2</v>
      </c>
      <c r="C579" s="8">
        <v>0</v>
      </c>
      <c r="D579" s="8">
        <v>0</v>
      </c>
      <c r="E579" s="8">
        <v>2.6314035087719258E-2</v>
      </c>
      <c r="F579" s="8">
        <v>3.6438451241881174E-3</v>
      </c>
      <c r="G579" s="12">
        <v>6.9333415886634565E-3</v>
      </c>
    </row>
    <row r="580" spans="1:7" ht="15.6" x14ac:dyDescent="0.3">
      <c r="A580" s="7">
        <v>44678</v>
      </c>
      <c r="B580" s="8">
        <v>-5.1744617668894044E-3</v>
      </c>
      <c r="C580" s="8">
        <v>-2.3467862481315504E-2</v>
      </c>
      <c r="D580" s="8">
        <v>-1.5686274509803966E-2</v>
      </c>
      <c r="E580" s="8">
        <v>-8.5436043480415468E-3</v>
      </c>
      <c r="F580" s="8">
        <v>2.4698066141398666E-5</v>
      </c>
      <c r="G580" s="12">
        <v>6.5857410067697672E-4</v>
      </c>
    </row>
    <row r="581" spans="1:7" ht="15.6" x14ac:dyDescent="0.3">
      <c r="A581" s="7">
        <v>44679</v>
      </c>
      <c r="B581" s="8">
        <v>9.0296485899570428E-3</v>
      </c>
      <c r="C581" s="8">
        <v>-5.770702586866671E-2</v>
      </c>
      <c r="D581" s="8">
        <v>-3.187250996015932E-2</v>
      </c>
      <c r="E581" s="8">
        <v>1.2929288052951595E-2</v>
      </c>
      <c r="F581" s="8">
        <v>-1.1928871326253357E-2</v>
      </c>
      <c r="G581" s="12">
        <v>-9.7379016546828689E-3</v>
      </c>
    </row>
    <row r="582" spans="1:7" ht="15.6" x14ac:dyDescent="0.3">
      <c r="A582" s="7">
        <v>44687</v>
      </c>
      <c r="B582" s="8">
        <v>-3.109168497111978E-2</v>
      </c>
      <c r="C582" s="8">
        <v>-3.5737491877842571E-3</v>
      </c>
      <c r="D582" s="8">
        <v>2.903292181069957E-2</v>
      </c>
      <c r="E582" s="8">
        <v>-1.276595744680851E-2</v>
      </c>
      <c r="F582" s="8">
        <v>-9.6733071712450432E-3</v>
      </c>
      <c r="G582" s="12">
        <v>-4.2397630379311015E-3</v>
      </c>
    </row>
    <row r="583" spans="1:7" ht="15.6" x14ac:dyDescent="0.3">
      <c r="A583" s="7">
        <v>44690</v>
      </c>
      <c r="B583" s="8">
        <v>-3.8012655619079744E-3</v>
      </c>
      <c r="C583" s="8">
        <v>-7.075317900228241E-2</v>
      </c>
      <c r="D583" s="8">
        <v>1.7256203635200248E-2</v>
      </c>
      <c r="E583" s="8">
        <v>-1.6163793103448277E-2</v>
      </c>
      <c r="F583" s="8">
        <v>-2.8571428571428557E-2</v>
      </c>
      <c r="G583" s="12">
        <v>-7.7484674352794845E-3</v>
      </c>
    </row>
    <row r="584" spans="1:7" ht="15.6" x14ac:dyDescent="0.3">
      <c r="A584" s="7">
        <v>44691</v>
      </c>
      <c r="B584" s="8">
        <v>-6.5128609848971286E-4</v>
      </c>
      <c r="C584" s="8">
        <v>2.6315789473683963E-3</v>
      </c>
      <c r="D584" s="8">
        <v>-9.9068286354522667E-3</v>
      </c>
      <c r="E584" s="8">
        <v>1.6431106243154473E-2</v>
      </c>
      <c r="F584" s="8">
        <v>3.8973186447718058E-4</v>
      </c>
      <c r="G584" s="12">
        <v>-2.8767479097016779E-3</v>
      </c>
    </row>
    <row r="585" spans="1:7" ht="15.6" x14ac:dyDescent="0.3">
      <c r="A585" s="7">
        <v>44692</v>
      </c>
      <c r="B585" s="8">
        <v>-2.2311502307822686E-3</v>
      </c>
      <c r="C585" s="8">
        <v>-1.3123359580052493E-2</v>
      </c>
      <c r="D585" s="8">
        <v>-4.4073853484217339E-3</v>
      </c>
      <c r="E585" s="8">
        <v>-8.6223989268984398E-3</v>
      </c>
      <c r="F585" s="8">
        <v>-3.0958626600524529E-2</v>
      </c>
      <c r="G585" s="12">
        <v>1.2544202014900261E-2</v>
      </c>
    </row>
    <row r="586" spans="1:7" ht="15.6" x14ac:dyDescent="0.3">
      <c r="A586" s="7">
        <v>44693</v>
      </c>
      <c r="B586" s="8">
        <v>-1.4054635570753421E-2</v>
      </c>
      <c r="C586" s="8">
        <v>2.8014184397163092E-2</v>
      </c>
      <c r="D586" s="8">
        <v>-2.1530270399617139E-2</v>
      </c>
      <c r="E586" s="8">
        <v>-2.3332173913043455E-2</v>
      </c>
      <c r="F586" s="8">
        <v>9.0857923936640307E-3</v>
      </c>
      <c r="G586" s="12">
        <v>-1.0060511418011755E-2</v>
      </c>
    </row>
    <row r="587" spans="1:7" ht="15.6" x14ac:dyDescent="0.3">
      <c r="A587" s="7">
        <v>44694</v>
      </c>
      <c r="B587" s="8">
        <v>2.0630368026436821E-2</v>
      </c>
      <c r="C587" s="8">
        <v>1.7247326664367024E-2</v>
      </c>
      <c r="D587" s="8">
        <v>2.6840139152977177E-3</v>
      </c>
      <c r="E587" s="8">
        <v>3.0834211800905981E-2</v>
      </c>
      <c r="F587" s="8">
        <v>1.9256308100929615E-2</v>
      </c>
      <c r="G587" s="12">
        <v>9.4396656721875056E-4</v>
      </c>
    </row>
    <row r="588" spans="1:7" ht="15.6" x14ac:dyDescent="0.3">
      <c r="A588" s="7">
        <v>44697</v>
      </c>
      <c r="B588" s="8">
        <v>-8.0410528968408307E-3</v>
      </c>
      <c r="C588" s="8">
        <v>-1.6615801966768345E-2</v>
      </c>
      <c r="D588" s="8">
        <v>-5.3756097560975658E-2</v>
      </c>
      <c r="E588" s="8">
        <v>-1.5470720331663568E-2</v>
      </c>
      <c r="F588" s="8">
        <v>2.0638436482084733E-2</v>
      </c>
      <c r="G588" s="12">
        <v>1.0189998209712597E-2</v>
      </c>
    </row>
    <row r="589" spans="1:7" ht="15.6" x14ac:dyDescent="0.3">
      <c r="A589" s="7">
        <v>44698</v>
      </c>
      <c r="B589" s="8">
        <v>2.5404157043874305E-4</v>
      </c>
      <c r="C589" s="8">
        <v>-1.9310344827586163E-2</v>
      </c>
      <c r="D589" s="8">
        <v>2.6806887307970423E-3</v>
      </c>
      <c r="E589" s="8">
        <v>2.7371110144161536E-4</v>
      </c>
      <c r="F589" s="8">
        <v>3.3957157811422473E-3</v>
      </c>
      <c r="G589" s="12">
        <v>5.7133960733353698E-3</v>
      </c>
    </row>
    <row r="590" spans="1:7" ht="15.6" x14ac:dyDescent="0.3">
      <c r="A590" s="7">
        <v>44699</v>
      </c>
      <c r="B590" s="8">
        <v>6.8265952452418698E-3</v>
      </c>
      <c r="C590" s="8">
        <v>2.8305203938115319E-2</v>
      </c>
      <c r="D590" s="8">
        <v>1.6161096829477351E-2</v>
      </c>
      <c r="E590" s="8">
        <v>1.5611296263813365E-2</v>
      </c>
      <c r="F590" s="8">
        <v>9.160305343511508E-3</v>
      </c>
      <c r="G590" s="12">
        <v>9.0685763040941215E-3</v>
      </c>
    </row>
    <row r="591" spans="1:7" ht="15.6" x14ac:dyDescent="0.3">
      <c r="A591" s="7">
        <v>44700</v>
      </c>
      <c r="B591" s="8">
        <v>-7.7893288487999191E-3</v>
      </c>
      <c r="C591" s="8">
        <v>-5.1290818943411072E-4</v>
      </c>
      <c r="D591" s="8">
        <v>3.4439141213971174E-2</v>
      </c>
      <c r="E591" s="8">
        <v>1.7253886010362316E-3</v>
      </c>
      <c r="F591" s="8">
        <v>-1.2859304084720177E-2</v>
      </c>
      <c r="G591" s="12">
        <v>2.5354094769958029E-2</v>
      </c>
    </row>
    <row r="592" spans="1:7" ht="15.6" x14ac:dyDescent="0.3">
      <c r="A592" s="7">
        <v>44701</v>
      </c>
      <c r="B592" s="8">
        <v>-4.1216939777042622E-3</v>
      </c>
      <c r="C592" s="8">
        <v>3.3356140951077584E-2</v>
      </c>
      <c r="D592" s="8">
        <v>2.4680035868591714E-3</v>
      </c>
      <c r="E592" s="8">
        <v>-3.446557666478698E-3</v>
      </c>
      <c r="F592" s="8">
        <v>2.1711366538952746E-2</v>
      </c>
      <c r="G592" s="12">
        <v>1.1975308166183167E-2</v>
      </c>
    </row>
    <row r="593" spans="1:7" ht="15.6" x14ac:dyDescent="0.3">
      <c r="A593" s="7">
        <v>44704</v>
      </c>
      <c r="B593" s="8">
        <v>-2.057772345396378E-3</v>
      </c>
      <c r="C593" s="8">
        <v>-3.8900844231087479E-2</v>
      </c>
      <c r="D593" s="8">
        <v>3.6815066752593495E-2</v>
      </c>
      <c r="E593" s="8">
        <v>-1.7301038062661382E-6</v>
      </c>
      <c r="F593" s="8">
        <v>-2.6675000000000039E-2</v>
      </c>
      <c r="G593" s="12">
        <v>4.5130100268657462E-3</v>
      </c>
    </row>
    <row r="594" spans="1:7" ht="15.6" x14ac:dyDescent="0.3">
      <c r="A594" s="7">
        <v>44705</v>
      </c>
      <c r="B594" s="8">
        <v>7.077519379845046E-3</v>
      </c>
      <c r="C594" s="8">
        <v>0</v>
      </c>
      <c r="D594" s="8">
        <v>-3.4235294117647086E-2</v>
      </c>
      <c r="E594" s="8">
        <v>1.7301067995304973E-6</v>
      </c>
      <c r="F594" s="8">
        <v>2.6455705956387374E-3</v>
      </c>
      <c r="G594" s="12">
        <v>1.1632927677394999E-2</v>
      </c>
    </row>
    <row r="595" spans="1:7" ht="15.6" x14ac:dyDescent="0.3">
      <c r="A595" s="7">
        <v>44706</v>
      </c>
      <c r="B595" s="8">
        <v>-9.6449162131581889E-3</v>
      </c>
      <c r="C595" s="8">
        <v>-5.9937995177402753E-2</v>
      </c>
      <c r="D595" s="8">
        <v>1.9563893287854867E-2</v>
      </c>
      <c r="E595" s="8">
        <v>-1.7301038062346676E-5</v>
      </c>
      <c r="F595" s="8">
        <v>6.762988011066672E-3</v>
      </c>
      <c r="G595" s="12">
        <v>-1.1861494738576594E-2</v>
      </c>
    </row>
    <row r="596" spans="1:7" ht="15.6" x14ac:dyDescent="0.3">
      <c r="A596" s="7">
        <v>44707</v>
      </c>
      <c r="B596" s="8">
        <v>-1.4324576402922305E-2</v>
      </c>
      <c r="C596" s="8">
        <v>7.6951264199340737E-3</v>
      </c>
      <c r="D596" s="8">
        <v>-6.1651691837125806E-3</v>
      </c>
      <c r="E596" s="8">
        <v>-8.4776553227558201E-4</v>
      </c>
      <c r="F596" s="8">
        <v>1.8575063613232015E-3</v>
      </c>
      <c r="G596" s="12">
        <v>9.8991301459186651E-3</v>
      </c>
    </row>
    <row r="597" spans="1:7" ht="15.6" x14ac:dyDescent="0.3">
      <c r="A597" s="7">
        <v>44708</v>
      </c>
      <c r="B597" s="8">
        <v>7.6330460427228497E-3</v>
      </c>
      <c r="C597" s="8">
        <v>-2.7272727272727271E-2</v>
      </c>
      <c r="D597" s="8">
        <v>2.1399374849723575E-2</v>
      </c>
      <c r="E597" s="8">
        <v>0</v>
      </c>
      <c r="F597" s="8">
        <v>2.0547075407004737E-2</v>
      </c>
      <c r="G597" s="12">
        <v>2.1110882118230878E-3</v>
      </c>
    </row>
    <row r="598" spans="1:7" ht="15.6" x14ac:dyDescent="0.3">
      <c r="A598" s="7">
        <v>44711</v>
      </c>
      <c r="B598" s="8">
        <v>-2.1739640802911121E-2</v>
      </c>
      <c r="C598" s="8">
        <v>1.85046728971963E-2</v>
      </c>
      <c r="D598" s="8">
        <v>-1.078939108600121E-2</v>
      </c>
      <c r="E598" s="8">
        <v>-2.7532467532470053E-4</v>
      </c>
      <c r="F598" s="8">
        <v>-4.5293912697227448E-3</v>
      </c>
      <c r="G598" s="12">
        <v>-1.2790113997846306E-2</v>
      </c>
    </row>
    <row r="599" spans="1:7" ht="15.6" x14ac:dyDescent="0.3">
      <c r="A599" s="7">
        <v>44712</v>
      </c>
      <c r="B599" s="8">
        <v>-1.2655291303686943E-2</v>
      </c>
      <c r="C599" s="8">
        <v>9.3595155074325202E-3</v>
      </c>
      <c r="D599" s="8">
        <v>0</v>
      </c>
      <c r="E599" s="8">
        <v>-1.0983110501419414E-2</v>
      </c>
      <c r="F599" s="8">
        <v>-8.0500000000000675E-3</v>
      </c>
      <c r="G599" s="12">
        <v>-1.5808390485069494E-2</v>
      </c>
    </row>
    <row r="600" spans="1:7" ht="15.6" x14ac:dyDescent="0.3">
      <c r="A600" s="7">
        <v>44713</v>
      </c>
      <c r="B600" s="8">
        <v>-1.0443589224225319E-2</v>
      </c>
      <c r="C600" s="8">
        <v>-2.4545454545454572E-2</v>
      </c>
      <c r="D600" s="8">
        <v>-6.3459326537907031E-4</v>
      </c>
      <c r="E600" s="8">
        <v>1.2259194395796848E-2</v>
      </c>
      <c r="F600" s="8">
        <v>4.2088814960431877E-3</v>
      </c>
      <c r="G600" s="12">
        <v>8.0371991495228404E-3</v>
      </c>
    </row>
    <row r="601" spans="1:7" ht="15.6" x14ac:dyDescent="0.3">
      <c r="A601" s="7">
        <v>44714</v>
      </c>
      <c r="B601" s="8">
        <v>-2.3596646361433105E-2</v>
      </c>
      <c r="C601" s="8">
        <v>4.8928238583411526E-3</v>
      </c>
      <c r="D601" s="8">
        <v>-9.644005238718922E-3</v>
      </c>
      <c r="E601" s="8">
        <v>-1.8166089965397925E-2</v>
      </c>
      <c r="F601" s="8">
        <v>-2.1207177814029334E-2</v>
      </c>
      <c r="G601" s="12">
        <v>6.4708455467135011E-3</v>
      </c>
    </row>
    <row r="602" spans="1:7" ht="15.6" x14ac:dyDescent="0.3">
      <c r="A602" s="7">
        <v>44715</v>
      </c>
      <c r="B602" s="8">
        <v>5.105908397202618E-2</v>
      </c>
      <c r="C602" s="8">
        <v>-1.6925573846510576E-2</v>
      </c>
      <c r="D602" s="8">
        <v>-1.4186102428468328E-2</v>
      </c>
      <c r="E602" s="8">
        <v>-2.6431718061674008E-3</v>
      </c>
      <c r="F602" s="8">
        <v>-2.0512820512820513E-2</v>
      </c>
      <c r="G602" s="12">
        <v>-1.2806398809823616E-2</v>
      </c>
    </row>
    <row r="603" spans="1:7" ht="15.6" x14ac:dyDescent="0.3">
      <c r="A603" s="7">
        <v>44718</v>
      </c>
      <c r="B603" s="8">
        <v>-2.256208962606605E-2</v>
      </c>
      <c r="C603" s="8">
        <v>1.8867924528301886E-2</v>
      </c>
      <c r="D603" s="8">
        <v>0</v>
      </c>
      <c r="E603" s="8">
        <v>6.4054770318021396E-3</v>
      </c>
      <c r="F603" s="8">
        <v>0</v>
      </c>
      <c r="G603" s="12">
        <v>-6.1700520442291755E-3</v>
      </c>
    </row>
    <row r="604" spans="1:7" ht="15.6" x14ac:dyDescent="0.3">
      <c r="A604" s="7">
        <v>44719</v>
      </c>
      <c r="B604" s="8">
        <v>1.6732644982246699E-3</v>
      </c>
      <c r="C604" s="8">
        <v>-1.5370370370370602E-2</v>
      </c>
      <c r="D604" s="8">
        <v>-1.4634146341463415E-2</v>
      </c>
      <c r="E604" s="8">
        <v>-8.1167363469507019E-3</v>
      </c>
      <c r="F604" s="8">
        <v>4.9738219895287365E-3</v>
      </c>
      <c r="G604" s="12">
        <v>1.6548298996115884E-2</v>
      </c>
    </row>
    <row r="605" spans="1:7" ht="15.6" x14ac:dyDescent="0.3">
      <c r="A605" s="7">
        <v>44720</v>
      </c>
      <c r="B605" s="8">
        <v>-2.3386571056062618E-2</v>
      </c>
      <c r="C605" s="8">
        <v>-1.2413014858002438E-2</v>
      </c>
      <c r="D605" s="8">
        <v>1.4542079207920228E-3</v>
      </c>
      <c r="E605" s="8">
        <v>2.6545038778623714E-2</v>
      </c>
      <c r="F605" s="8">
        <v>3.7249283667621954E-3</v>
      </c>
      <c r="G605" s="12">
        <v>1.8752163898638204E-2</v>
      </c>
    </row>
    <row r="606" spans="1:7" ht="15.6" x14ac:dyDescent="0.3">
      <c r="A606" s="7">
        <v>44721</v>
      </c>
      <c r="B606" s="8">
        <v>1.5102211097204384E-3</v>
      </c>
      <c r="C606" s="8">
        <v>9.5219958103226552E-4</v>
      </c>
      <c r="D606" s="8">
        <v>-1.4520962708931375E-3</v>
      </c>
      <c r="E606" s="8">
        <v>-4.2931034482757997E-3</v>
      </c>
      <c r="F606" s="8">
        <v>4.930838502063108E-4</v>
      </c>
      <c r="G606" s="12">
        <v>-1.917895852805987E-2</v>
      </c>
    </row>
    <row r="607" spans="1:7" ht="15.6" x14ac:dyDescent="0.3">
      <c r="A607" s="7">
        <v>44722</v>
      </c>
      <c r="B607" s="8">
        <v>8.0562521348652213E-3</v>
      </c>
      <c r="C607" s="8">
        <v>-5.5650684931507601E-3</v>
      </c>
      <c r="D607" s="8">
        <v>-9.0346534653464785E-3</v>
      </c>
      <c r="E607" s="8">
        <v>0</v>
      </c>
      <c r="F607" s="8">
        <v>0</v>
      </c>
      <c r="G607" s="12">
        <v>2.7542707126829921E-2</v>
      </c>
    </row>
    <row r="608" spans="1:7" ht="15.6" x14ac:dyDescent="0.3">
      <c r="A608" s="7">
        <v>44725</v>
      </c>
      <c r="B608" s="8">
        <v>-1.114068001123987E-2</v>
      </c>
      <c r="C608" s="8">
        <v>-5.1179030946572595E-3</v>
      </c>
      <c r="D608" s="8">
        <v>3.5219183214686353E-3</v>
      </c>
      <c r="E608" s="8">
        <v>0</v>
      </c>
      <c r="F608" s="8">
        <v>-7.8335754305872123E-3</v>
      </c>
      <c r="G608" s="12">
        <v>-2.0925452877534889E-2</v>
      </c>
    </row>
    <row r="609" spans="1:7" ht="15.6" x14ac:dyDescent="0.3">
      <c r="A609" s="7">
        <v>44726</v>
      </c>
      <c r="B609" s="8">
        <v>-2.0894274968658589E-4</v>
      </c>
      <c r="C609" s="8">
        <v>0</v>
      </c>
      <c r="D609" s="8">
        <v>2.4766029470330657E-3</v>
      </c>
      <c r="E609" s="8">
        <v>6.0547292110381184E-3</v>
      </c>
      <c r="F609" s="8">
        <v>1.1633986928104545E-2</v>
      </c>
      <c r="G609" s="12">
        <v>-4.1405715032118472E-3</v>
      </c>
    </row>
    <row r="610" spans="1:7" ht="15.6" x14ac:dyDescent="0.3">
      <c r="A610" s="7">
        <v>44727</v>
      </c>
      <c r="B610" s="8">
        <v>2.0062695924765651E-4</v>
      </c>
      <c r="C610" s="8">
        <v>1.1346153846153912E-2</v>
      </c>
      <c r="D610" s="8">
        <v>-6.8155578453402308E-3</v>
      </c>
      <c r="E610" s="8">
        <v>2.0060966980681842E-3</v>
      </c>
      <c r="F610" s="8">
        <v>7.8821553172244777E-3</v>
      </c>
      <c r="G610" s="12">
        <v>9.5109152164120497E-3</v>
      </c>
    </row>
    <row r="611" spans="1:7" ht="15.6" x14ac:dyDescent="0.3">
      <c r="A611" s="7">
        <v>44728</v>
      </c>
      <c r="B611" s="8">
        <v>1.1868047371896737E-3</v>
      </c>
      <c r="C611" s="8">
        <v>3.8030043734550295E-2</v>
      </c>
      <c r="D611" s="8">
        <v>2.2224444388890246E-2</v>
      </c>
      <c r="E611" s="8">
        <v>1.0010401656630747E-2</v>
      </c>
      <c r="F611" s="8">
        <v>-8.4615384615384908E-3</v>
      </c>
      <c r="G611" s="12">
        <v>2.0969678412983618E-2</v>
      </c>
    </row>
    <row r="612" spans="1:7" ht="15.6" x14ac:dyDescent="0.3">
      <c r="A612" s="7">
        <v>44729</v>
      </c>
      <c r="B612" s="8">
        <v>-9.4497917205801467E-3</v>
      </c>
      <c r="C612" s="8">
        <v>1.8867924528301775E-2</v>
      </c>
      <c r="D612" s="8">
        <v>-9.6600635852286346E-3</v>
      </c>
      <c r="E612" s="8">
        <v>-4.9555933484504572E-3</v>
      </c>
      <c r="F612" s="8">
        <v>-5.1461080941298401E-3</v>
      </c>
      <c r="G612" s="12">
        <v>-1.9594455765728916E-3</v>
      </c>
    </row>
    <row r="613" spans="1:7" ht="15.6" x14ac:dyDescent="0.3">
      <c r="A613" s="7">
        <v>44732</v>
      </c>
      <c r="B613" s="8">
        <v>-3.233635880969829E-2</v>
      </c>
      <c r="C613" s="8">
        <v>-1.6091334052498903E-2</v>
      </c>
      <c r="D613" s="8">
        <v>-1.0772934930238329E-2</v>
      </c>
      <c r="E613" s="8">
        <v>4.4641735230489176E-3</v>
      </c>
      <c r="F613" s="8">
        <v>2.0742897247277219E-2</v>
      </c>
      <c r="G613" s="12">
        <v>8.9748638214247074E-3</v>
      </c>
    </row>
    <row r="614" spans="1:7" ht="15.6" x14ac:dyDescent="0.3">
      <c r="A614" s="7">
        <v>44733</v>
      </c>
      <c r="B614" s="8">
        <v>1.3969448363553991E-2</v>
      </c>
      <c r="C614" s="8">
        <v>6.4869803563269018E-3</v>
      </c>
      <c r="D614" s="8">
        <v>-1.3948263488001942E-2</v>
      </c>
      <c r="E614" s="8">
        <v>-1.7126877179138585E-4</v>
      </c>
      <c r="F614" s="8">
        <v>1.5788535486006745E-2</v>
      </c>
      <c r="G614" s="12">
        <v>2.5790184162107965E-3</v>
      </c>
    </row>
    <row r="615" spans="1:7" ht="15.6" x14ac:dyDescent="0.3">
      <c r="A615" s="7">
        <v>44734</v>
      </c>
      <c r="B615" s="8">
        <v>-3.5816741964853835E-3</v>
      </c>
      <c r="C615" s="8">
        <v>-2.6688453159041375E-2</v>
      </c>
      <c r="D615" s="8">
        <v>-3.7974683544303796E-3</v>
      </c>
      <c r="E615" s="8">
        <v>4.1024983345023342E-3</v>
      </c>
      <c r="F615" s="8">
        <v>4.2618265687286198E-4</v>
      </c>
      <c r="G615" s="12">
        <v>1.058372357354012E-2</v>
      </c>
    </row>
    <row r="616" spans="1:7" ht="15.6" x14ac:dyDescent="0.3">
      <c r="A616" s="7">
        <v>44735</v>
      </c>
      <c r="B616" s="8">
        <v>-1.2843831082071297E-3</v>
      </c>
      <c r="C616" s="8">
        <v>7.2747621712367198E-3</v>
      </c>
      <c r="D616" s="8">
        <v>1.6518424396442185E-2</v>
      </c>
      <c r="E616" s="8">
        <v>-1.2665713732667143E-2</v>
      </c>
      <c r="F616" s="8">
        <v>2.054828847792295E-3</v>
      </c>
      <c r="G616" s="12">
        <v>-3.7450812834935719E-3</v>
      </c>
    </row>
    <row r="617" spans="1:7" ht="15.6" x14ac:dyDescent="0.3">
      <c r="A617" s="7">
        <v>44736</v>
      </c>
      <c r="B617" s="8">
        <v>-3.7717935439323169E-2</v>
      </c>
      <c r="C617" s="8">
        <v>-6.6481481481481544E-2</v>
      </c>
      <c r="D617" s="8">
        <v>7.4999999999999997E-3</v>
      </c>
      <c r="E617" s="8">
        <v>-2.1518234658676184E-2</v>
      </c>
      <c r="F617" s="8">
        <v>-1.1328398519555799E-2</v>
      </c>
      <c r="G617" s="12">
        <v>-1.2825185222888898E-2</v>
      </c>
    </row>
    <row r="618" spans="1:7" ht="15.6" x14ac:dyDescent="0.3">
      <c r="A618" s="7">
        <v>44739</v>
      </c>
      <c r="B618" s="8">
        <v>3.3886447214996833E-2</v>
      </c>
      <c r="C618" s="8">
        <v>1.1902400317397794E-3</v>
      </c>
      <c r="D618" s="8">
        <v>-3.7220843672456576E-3</v>
      </c>
      <c r="E618" s="8">
        <v>2.260312612807738E-2</v>
      </c>
      <c r="F618" s="8">
        <v>1.0421145820159364E-2</v>
      </c>
      <c r="G618" s="12">
        <v>-4.9794317013249975E-3</v>
      </c>
    </row>
    <row r="619" spans="1:7" ht="15.6" x14ac:dyDescent="0.3">
      <c r="A619" s="7">
        <v>44740</v>
      </c>
      <c r="B619" s="8">
        <v>6.3937953291458953E-3</v>
      </c>
      <c r="C619" s="8">
        <v>6.9348127600555066E-3</v>
      </c>
      <c r="D619" s="8">
        <v>4.1427978414281747E-3</v>
      </c>
      <c r="E619" s="8">
        <v>2.7649110521922593E-2</v>
      </c>
      <c r="F619" s="8">
        <v>1.326757954289365E-3</v>
      </c>
      <c r="G619" s="12">
        <v>-7.8656160050355976E-3</v>
      </c>
    </row>
    <row r="620" spans="1:7" ht="15.6" x14ac:dyDescent="0.3">
      <c r="A620" s="7">
        <v>44741</v>
      </c>
      <c r="B620" s="8">
        <v>-6.9221154260591987E-3</v>
      </c>
      <c r="C620" s="8">
        <v>3.5419126328217181E-3</v>
      </c>
      <c r="D620" s="8">
        <v>1.350431449067306E-4</v>
      </c>
      <c r="E620" s="8">
        <v>-3.1719532554257093E-2</v>
      </c>
      <c r="F620" s="8">
        <v>-1.4749999999999375E-3</v>
      </c>
      <c r="G620" s="12">
        <v>-1.4050268485657547E-2</v>
      </c>
    </row>
    <row r="621" spans="1:7" ht="15.6" x14ac:dyDescent="0.3">
      <c r="A621" s="7">
        <v>44742</v>
      </c>
      <c r="B621" s="8">
        <v>-6.6057880939566155E-3</v>
      </c>
      <c r="C621" s="8">
        <v>-1.9607843137254902E-2</v>
      </c>
      <c r="D621" s="8">
        <v>4.3951986243991794E-3</v>
      </c>
      <c r="E621" s="8">
        <v>1.0919540229885005E-2</v>
      </c>
      <c r="F621" s="8">
        <v>-1.3770311209033608E-3</v>
      </c>
      <c r="G621" s="12">
        <v>-9.6815138918032798E-3</v>
      </c>
    </row>
    <row r="622" spans="1:7" ht="15.6" x14ac:dyDescent="0.3">
      <c r="A622" s="7">
        <v>44743</v>
      </c>
      <c r="B622" s="8">
        <v>9.3235815835232515E-3</v>
      </c>
      <c r="C622" s="8">
        <v>0.02</v>
      </c>
      <c r="D622" s="8">
        <v>-1.458655129116096E-3</v>
      </c>
      <c r="E622" s="8">
        <v>-1.4070494599204094E-2</v>
      </c>
      <c r="F622" s="8">
        <v>2.0057162914301779E-4</v>
      </c>
      <c r="G622" s="12">
        <v>-7.3105572367494834E-3</v>
      </c>
    </row>
    <row r="623" spans="1:7" ht="15.6" x14ac:dyDescent="0.3">
      <c r="A623" s="7">
        <v>44746</v>
      </c>
      <c r="B623" s="8">
        <v>-1.2960141288915077E-2</v>
      </c>
      <c r="C623" s="8">
        <v>-1.7156862745098041E-2</v>
      </c>
      <c r="D623" s="8">
        <v>1.4607859119791448E-3</v>
      </c>
      <c r="E623" s="8">
        <v>3.3155542741819758E-3</v>
      </c>
      <c r="F623" s="8">
        <v>-8.5977841279390559E-3</v>
      </c>
      <c r="G623" s="12">
        <v>-8.6840951541090044E-3</v>
      </c>
    </row>
    <row r="624" spans="1:7" ht="15.6" x14ac:dyDescent="0.3">
      <c r="A624" s="7">
        <v>44747</v>
      </c>
      <c r="B624" s="8">
        <v>1.3595179412512828E-2</v>
      </c>
      <c r="C624" s="8">
        <v>-1.2468827930174564E-2</v>
      </c>
      <c r="D624" s="8">
        <v>-7.2932756455811813E-4</v>
      </c>
      <c r="E624" s="8">
        <v>-2.4137931034482758E-2</v>
      </c>
      <c r="F624" s="8">
        <v>-3.2110439685468935E-3</v>
      </c>
      <c r="G624" s="12">
        <v>-9.1444223096897436E-3</v>
      </c>
    </row>
    <row r="625" spans="1:7" ht="15.6" x14ac:dyDescent="0.3">
      <c r="A625" s="7">
        <v>44748</v>
      </c>
      <c r="B625" s="8">
        <v>-4.8545789669524322E-3</v>
      </c>
      <c r="C625" s="8">
        <v>1.0101010101010102E-2</v>
      </c>
      <c r="D625" s="8">
        <v>4.571958158361554E-3</v>
      </c>
      <c r="E625" s="8">
        <v>1.9434628975265017E-2</v>
      </c>
      <c r="F625" s="8">
        <v>-1.0754870129870153E-2</v>
      </c>
      <c r="G625" s="12">
        <v>-6.9289014203343588E-3</v>
      </c>
    </row>
    <row r="626" spans="1:7" ht="15.6" x14ac:dyDescent="0.3">
      <c r="A626" s="7">
        <v>44749</v>
      </c>
      <c r="B626" s="8">
        <v>2.6956521739129645E-3</v>
      </c>
      <c r="C626" s="8">
        <v>1.3799999999999955E-2</v>
      </c>
      <c r="D626" s="8">
        <v>1.8202172569289719E-3</v>
      </c>
      <c r="E626" s="8">
        <v>1.3864818024263431E-2</v>
      </c>
      <c r="F626" s="8">
        <v>1.5384615384615385E-2</v>
      </c>
      <c r="G626" s="12">
        <v>8.7699690097243869E-3</v>
      </c>
    </row>
    <row r="627" spans="1:7" ht="15.6" x14ac:dyDescent="0.3">
      <c r="A627" s="7">
        <v>44755</v>
      </c>
      <c r="B627" s="8">
        <v>-4.3187928193565333E-3</v>
      </c>
      <c r="C627" s="8">
        <v>6.1156046557506866E-3</v>
      </c>
      <c r="D627" s="8">
        <v>6.5436347143798751E-3</v>
      </c>
      <c r="E627" s="8">
        <v>6.9444444444444441E-3</v>
      </c>
      <c r="F627" s="8">
        <v>-7.575757575757576E-3</v>
      </c>
      <c r="G627" s="12">
        <v>-4.6357410927041279E-3</v>
      </c>
    </row>
    <row r="628" spans="1:7" ht="15.6" x14ac:dyDescent="0.3">
      <c r="A628" s="7">
        <v>44756</v>
      </c>
      <c r="B628" s="8">
        <v>1.5677803713899088E-3</v>
      </c>
      <c r="C628" s="8">
        <v>3.4509803921568591E-2</v>
      </c>
      <c r="D628" s="8">
        <v>-4.8786437370411028E-3</v>
      </c>
      <c r="E628" s="8">
        <v>1.8567639257294429E-2</v>
      </c>
      <c r="F628" s="8">
        <v>-5.9372349448684842E-3</v>
      </c>
      <c r="G628" s="12">
        <v>-4.2292116699103791E-5</v>
      </c>
    </row>
    <row r="629" spans="1:7" ht="15.6" x14ac:dyDescent="0.3">
      <c r="A629" s="7">
        <v>44757</v>
      </c>
      <c r="B629" s="8">
        <v>-4.695978850702341E-4</v>
      </c>
      <c r="C629" s="8">
        <v>-6.8233510235026426E-3</v>
      </c>
      <c r="D629" s="8">
        <v>-1.0213669975896204E-3</v>
      </c>
      <c r="E629" s="8">
        <v>-9.5833333333333326E-3</v>
      </c>
      <c r="F629" s="8">
        <v>-5.4394197952218424E-3</v>
      </c>
      <c r="G629" s="12">
        <v>-7.47603199787254E-3</v>
      </c>
    </row>
    <row r="630" spans="1:7" ht="15.6" x14ac:dyDescent="0.3">
      <c r="A630" s="7">
        <v>44760</v>
      </c>
      <c r="B630" s="8">
        <v>5.3072091040378278E-4</v>
      </c>
      <c r="C630" s="8">
        <v>-3.0343511450381611E-2</v>
      </c>
      <c r="D630" s="8">
        <v>-6.9523965319809779E-3</v>
      </c>
      <c r="E630" s="8">
        <v>5.3288458841677698E-3</v>
      </c>
      <c r="F630" s="8">
        <v>-1.4262734584450451E-2</v>
      </c>
      <c r="G630" s="12">
        <v>8.1117201299472311E-3</v>
      </c>
    </row>
    <row r="631" spans="1:7" ht="15.6" x14ac:dyDescent="0.3">
      <c r="A631" s="7">
        <v>44761</v>
      </c>
      <c r="B631" s="8">
        <v>-1.5278393725162771E-2</v>
      </c>
      <c r="C631" s="8">
        <v>-1.3383192284983265E-2</v>
      </c>
      <c r="D631" s="8">
        <v>6.699063778381786E-3</v>
      </c>
      <c r="E631" s="8">
        <v>9.7642627981582315E-4</v>
      </c>
      <c r="F631" s="8">
        <v>1.1749347258485639E-2</v>
      </c>
      <c r="G631" s="12">
        <v>2.5407584113436112E-2</v>
      </c>
    </row>
    <row r="632" spans="1:7" ht="15.6" x14ac:dyDescent="0.3">
      <c r="A632" s="7">
        <v>44762</v>
      </c>
      <c r="B632" s="8">
        <v>-1.052612988113957E-2</v>
      </c>
      <c r="C632" s="8">
        <v>3.9896269698775223E-4</v>
      </c>
      <c r="D632" s="8">
        <v>6.3544876864756114E-3</v>
      </c>
      <c r="E632" s="8">
        <v>-4.6729840208100904E-3</v>
      </c>
      <c r="F632" s="8">
        <v>-2.7870967741935072E-3</v>
      </c>
      <c r="G632" s="12">
        <v>2.0348899881040085E-2</v>
      </c>
    </row>
    <row r="633" spans="1:7" ht="15.6" x14ac:dyDescent="0.3">
      <c r="A633" s="7">
        <v>44763</v>
      </c>
      <c r="B633" s="8">
        <v>-5.1494868362338079E-3</v>
      </c>
      <c r="C633" s="8">
        <v>-3.9680957128614198E-2</v>
      </c>
      <c r="D633" s="8">
        <v>-2.1047877145439621E-3</v>
      </c>
      <c r="E633" s="8">
        <v>-8.4097930686877712E-3</v>
      </c>
      <c r="F633" s="8">
        <v>-1.6614046891982856E-2</v>
      </c>
      <c r="G633" s="12">
        <v>2.4798562713273194E-2</v>
      </c>
    </row>
    <row r="634" spans="1:7" ht="15.6" x14ac:dyDescent="0.3">
      <c r="A634" s="7">
        <v>44764</v>
      </c>
      <c r="B634" s="8">
        <v>9.4103504884590974E-3</v>
      </c>
      <c r="C634" s="8">
        <v>-1.2666112956810621E-2</v>
      </c>
      <c r="D634" s="8">
        <v>2.1092271900206997E-3</v>
      </c>
      <c r="E634" s="8">
        <v>8.2562721990034373E-3</v>
      </c>
      <c r="F634" s="8">
        <v>-2.1052631578943179E-4</v>
      </c>
      <c r="G634" s="12">
        <v>1.5795425583784495E-2</v>
      </c>
    </row>
    <row r="635" spans="1:7" ht="15.6" x14ac:dyDescent="0.3">
      <c r="A635" s="7">
        <v>44767</v>
      </c>
      <c r="B635" s="8">
        <v>-5.4567106876878295E-3</v>
      </c>
      <c r="C635" s="8">
        <v>7.150368033648863E-3</v>
      </c>
      <c r="D635" s="8">
        <v>-1.052393857271981E-3</v>
      </c>
      <c r="E635" s="8">
        <v>-2.6070570755513133E-3</v>
      </c>
      <c r="F635" s="8">
        <v>2.105706464518427E-4</v>
      </c>
      <c r="G635" s="12">
        <v>-1.8330910180258753E-3</v>
      </c>
    </row>
    <row r="636" spans="1:7" ht="15.6" x14ac:dyDescent="0.3">
      <c r="A636" s="7">
        <v>44768</v>
      </c>
      <c r="B636" s="8">
        <v>-3.4439003467133689E-2</v>
      </c>
      <c r="C636" s="8">
        <v>1.1067028607224914E-2</v>
      </c>
      <c r="D636" s="8">
        <v>7.0233503792746423E-4</v>
      </c>
      <c r="E636" s="8">
        <v>1.0600353027889838E-2</v>
      </c>
      <c r="F636" s="8">
        <v>2.8947368421056223E-4</v>
      </c>
      <c r="G636" s="12">
        <v>1.0367683575790201E-2</v>
      </c>
    </row>
    <row r="637" spans="1:7" ht="15.6" x14ac:dyDescent="0.3">
      <c r="A637" s="7">
        <v>44769</v>
      </c>
      <c r="B637" s="8">
        <v>-5.0382216299257827E-2</v>
      </c>
      <c r="C637" s="8">
        <v>-8.0545229244114117E-3</v>
      </c>
      <c r="D637" s="8">
        <v>-1.1697368493699184E-4</v>
      </c>
      <c r="E637" s="8">
        <v>-1.8027285170544839E-2</v>
      </c>
      <c r="F637" s="8">
        <v>-1.0418036884059973E-2</v>
      </c>
      <c r="G637" s="12">
        <v>1.4126717054611894E-2</v>
      </c>
    </row>
    <row r="638" spans="1:7" ht="15.6" x14ac:dyDescent="0.3">
      <c r="A638" s="7">
        <v>44770</v>
      </c>
      <c r="B638" s="8">
        <v>-7.27804307572361E-2</v>
      </c>
      <c r="C638" s="8">
        <v>6.0378929835519287E-3</v>
      </c>
      <c r="D638" s="8">
        <v>4.6794947752341111E-4</v>
      </c>
      <c r="E638" s="8">
        <v>2.8756649688738031E-2</v>
      </c>
      <c r="F638" s="8">
        <v>1.0261863618237442E-2</v>
      </c>
      <c r="G638" s="12">
        <v>3.5633403124909306E-2</v>
      </c>
    </row>
    <row r="639" spans="1:7" ht="15.6" x14ac:dyDescent="0.3">
      <c r="A639" s="7">
        <v>44771</v>
      </c>
      <c r="B639" s="8">
        <v>4.5384793256395772E-2</v>
      </c>
      <c r="C639" s="8">
        <v>-1.365894039735107E-2</v>
      </c>
      <c r="D639" s="8">
        <v>-1.9766887483690537E-3</v>
      </c>
      <c r="E639" s="8">
        <v>-1.497678804145841E-4</v>
      </c>
      <c r="F639" s="8">
        <v>2.6236151680219016E-2</v>
      </c>
      <c r="G639" s="12">
        <v>2.7107223820330862E-2</v>
      </c>
    </row>
    <row r="640" spans="1:7" ht="15.6" x14ac:dyDescent="0.3">
      <c r="A640" s="7">
        <v>44774</v>
      </c>
      <c r="B640" s="8">
        <v>2.9459079026744373E-2</v>
      </c>
      <c r="C640" s="8">
        <v>0</v>
      </c>
      <c r="D640" s="8">
        <v>-1.5126382132703509E-2</v>
      </c>
      <c r="E640" s="8">
        <v>3.8216062005762441E-2</v>
      </c>
      <c r="F640" s="8">
        <v>-3.7950664136622856E-3</v>
      </c>
      <c r="G640" s="12">
        <v>-0.13520049883683019</v>
      </c>
    </row>
    <row r="641" spans="1:7" ht="15.6" x14ac:dyDescent="0.3">
      <c r="A641" s="7">
        <v>44775</v>
      </c>
      <c r="B641" s="8">
        <v>1.670084969235279E-2</v>
      </c>
      <c r="C641" s="8">
        <v>1.7624842635333687E-2</v>
      </c>
      <c r="D641" s="8">
        <v>2.7171215880893274E-2</v>
      </c>
      <c r="E641" s="8">
        <v>-4.6979332273449921E-2</v>
      </c>
      <c r="F641" s="8">
        <v>1.4157014157014158E-2</v>
      </c>
      <c r="G641" s="12">
        <v>0.15784203694156029</v>
      </c>
    </row>
    <row r="642" spans="1:7" ht="15.6" x14ac:dyDescent="0.3">
      <c r="A642" s="7">
        <v>44776</v>
      </c>
      <c r="B642" s="8">
        <v>1.6993275696445778E-2</v>
      </c>
      <c r="C642" s="8">
        <v>2.6804123711340149E-2</v>
      </c>
      <c r="D642" s="8">
        <v>-9.2764826669887064E-3</v>
      </c>
      <c r="E642" s="8">
        <v>2.9276837100675621E-2</v>
      </c>
      <c r="F642" s="8">
        <v>-1.0126903553299515E-2</v>
      </c>
      <c r="G642" s="12">
        <v>-1.0717664644657706E-2</v>
      </c>
    </row>
    <row r="643" spans="1:7" ht="15.6" x14ac:dyDescent="0.3">
      <c r="A643" s="7">
        <v>44777</v>
      </c>
      <c r="B643" s="8">
        <v>1.6218156400834849E-2</v>
      </c>
      <c r="C643" s="8">
        <v>4.8795180722891567E-2</v>
      </c>
      <c r="D643" s="8">
        <v>8.2416912535661045E-3</v>
      </c>
      <c r="E643" s="8">
        <v>-3.2576985413290704E-3</v>
      </c>
      <c r="F643" s="8">
        <v>2.5512166354708824E-2</v>
      </c>
      <c r="G643" s="12">
        <v>-2.4915812344108803E-2</v>
      </c>
    </row>
    <row r="644" spans="1:7" ht="15.6" x14ac:dyDescent="0.3">
      <c r="A644" s="7">
        <v>44778</v>
      </c>
      <c r="B644" s="8">
        <v>3.8016098748909206E-3</v>
      </c>
      <c r="C644" s="8">
        <v>1.5508328546812221E-2</v>
      </c>
      <c r="D644" s="8">
        <v>-8.4403492224721498E-3</v>
      </c>
      <c r="E644" s="8">
        <v>5.7074098765834188E-3</v>
      </c>
      <c r="F644" s="8">
        <v>0</v>
      </c>
      <c r="G644" s="12">
        <v>-2.1742663747324996E-2</v>
      </c>
    </row>
    <row r="645" spans="1:7" ht="15.6" x14ac:dyDescent="0.3">
      <c r="A645" s="7">
        <v>44783</v>
      </c>
      <c r="B645" s="8">
        <v>-9.0281957498032309E-3</v>
      </c>
      <c r="C645" s="8">
        <v>-2.6395173453997089E-3</v>
      </c>
      <c r="D645" s="8">
        <v>6.6991869918700646E-3</v>
      </c>
      <c r="E645" s="8">
        <v>-2.1018593371059015E-2</v>
      </c>
      <c r="F645" s="8">
        <v>-9.0009000900079217E-4</v>
      </c>
      <c r="G645" s="12">
        <v>6.513173023730898E-3</v>
      </c>
    </row>
    <row r="646" spans="1:7" ht="15.6" x14ac:dyDescent="0.3">
      <c r="A646" s="7">
        <v>44784</v>
      </c>
      <c r="B646" s="8">
        <v>-1.5118669407587425E-2</v>
      </c>
      <c r="C646" s="8">
        <v>0</v>
      </c>
      <c r="D646" s="8">
        <v>2.1260014213722645E-3</v>
      </c>
      <c r="E646" s="8">
        <v>7.4318744838976049E-3</v>
      </c>
      <c r="F646" s="8">
        <v>-1.5265265265265607E-3</v>
      </c>
      <c r="G646" s="12">
        <v>-1.6634673977949318E-2</v>
      </c>
    </row>
    <row r="647" spans="1:7" ht="15.6" x14ac:dyDescent="0.3">
      <c r="A647" s="7">
        <v>44785</v>
      </c>
      <c r="B647" s="8">
        <v>9.2692738278210875E-3</v>
      </c>
      <c r="C647" s="8">
        <v>1.2665406427221205E-2</v>
      </c>
      <c r="D647" s="8">
        <v>2.7218751322152976E-3</v>
      </c>
      <c r="E647" s="8">
        <v>-3.2786885245901641E-2</v>
      </c>
      <c r="F647" s="8">
        <v>1.0301010050377236E-2</v>
      </c>
      <c r="G647" s="12">
        <v>-2.757632738201054E-3</v>
      </c>
    </row>
    <row r="648" spans="1:7" ht="15.6" x14ac:dyDescent="0.3">
      <c r="A648" s="7">
        <v>44788</v>
      </c>
      <c r="B648" s="8">
        <v>-1.4767952321416856E-2</v>
      </c>
      <c r="C648" s="8">
        <v>1.866716445771516E-4</v>
      </c>
      <c r="D648" s="8">
        <v>5.4249547920433997E-3</v>
      </c>
      <c r="E648" s="8">
        <v>4.2372881355932202E-2</v>
      </c>
      <c r="F648" s="8">
        <v>3.6913917142148339E-2</v>
      </c>
      <c r="G648" s="12">
        <v>-2.8531650692016998E-2</v>
      </c>
    </row>
    <row r="649" spans="1:7" ht="15.6" x14ac:dyDescent="0.3">
      <c r="A649" s="7">
        <v>44789</v>
      </c>
      <c r="B649" s="8">
        <v>-6.9364933974505596E-3</v>
      </c>
      <c r="C649" s="8">
        <v>5.1511758118701102E-2</v>
      </c>
      <c r="D649" s="8">
        <v>0</v>
      </c>
      <c r="E649" s="8">
        <v>-2.1680216802167973E-2</v>
      </c>
      <c r="F649" s="8">
        <v>-2.6556294559548629E-3</v>
      </c>
      <c r="G649" s="12">
        <v>-1.0850450748242384E-2</v>
      </c>
    </row>
    <row r="650" spans="1:7" ht="15.6" x14ac:dyDescent="0.3">
      <c r="A650" s="7">
        <v>44790</v>
      </c>
      <c r="B650" s="8">
        <v>-2.3385632344039661E-2</v>
      </c>
      <c r="C650" s="8">
        <v>0</v>
      </c>
      <c r="D650" s="8">
        <v>-1.6786570743405275E-2</v>
      </c>
      <c r="E650" s="8">
        <v>-2.7700831024931251E-3</v>
      </c>
      <c r="F650" s="8">
        <v>-3.4303260009115716E-3</v>
      </c>
      <c r="G650" s="12">
        <v>-8.9004712924717518E-3</v>
      </c>
    </row>
    <row r="651" spans="1:7" ht="15.6" x14ac:dyDescent="0.3">
      <c r="A651" s="7">
        <v>44791</v>
      </c>
      <c r="B651" s="8">
        <v>-1.5898157348470769E-2</v>
      </c>
      <c r="C651" s="8">
        <v>-1.4731984380546523E-2</v>
      </c>
      <c r="D651" s="8">
        <v>0</v>
      </c>
      <c r="E651" s="8">
        <v>-1.180555555555505E-3</v>
      </c>
      <c r="F651" s="8">
        <v>-7.8952435971499438E-3</v>
      </c>
      <c r="G651" s="12">
        <v>-3.1404558019733943E-3</v>
      </c>
    </row>
    <row r="652" spans="1:7" ht="15.6" x14ac:dyDescent="0.3">
      <c r="A652" s="7">
        <v>44792</v>
      </c>
      <c r="B652" s="8">
        <v>1.3895692335376126E-2</v>
      </c>
      <c r="C652" s="8">
        <v>-1.8014772113154781E-4</v>
      </c>
      <c r="D652" s="8">
        <v>0</v>
      </c>
      <c r="E652" s="8">
        <v>1.1819509142737448E-3</v>
      </c>
      <c r="F652" s="8">
        <v>1.2956133540372609E-2</v>
      </c>
      <c r="G652" s="12">
        <v>1.7465040328533542E-3</v>
      </c>
    </row>
    <row r="653" spans="1:7" ht="15.6" x14ac:dyDescent="0.3">
      <c r="A653" s="7">
        <v>44795</v>
      </c>
      <c r="B653" s="8">
        <v>2.1967837035722356E-2</v>
      </c>
      <c r="C653" s="8">
        <v>-2.954954954954956E-2</v>
      </c>
      <c r="D653" s="8">
        <v>1.2195121951219512E-3</v>
      </c>
      <c r="E653" s="8">
        <v>-7.4999999999999997E-3</v>
      </c>
      <c r="F653" s="8">
        <v>-4.071856287425531E-4</v>
      </c>
      <c r="G653" s="12">
        <v>-8.9465270486299622E-3</v>
      </c>
    </row>
    <row r="654" spans="1:7" ht="15.6" x14ac:dyDescent="0.3">
      <c r="A654" s="7">
        <v>44796</v>
      </c>
      <c r="B654" s="8">
        <v>1.0304006792154352E-2</v>
      </c>
      <c r="C654" s="8">
        <v>-7.0553286297809614E-3</v>
      </c>
      <c r="D654" s="8">
        <v>-6.4961429151441791E-3</v>
      </c>
      <c r="E654" s="8">
        <v>4.0638119227539883E-2</v>
      </c>
      <c r="F654" s="8">
        <v>-1.0016054441329421E-2</v>
      </c>
      <c r="G654" s="12">
        <v>7.6257132588532913E-3</v>
      </c>
    </row>
    <row r="655" spans="1:7" ht="15.6" x14ac:dyDescent="0.3">
      <c r="A655" s="7">
        <v>44797</v>
      </c>
      <c r="B655" s="8">
        <v>1.0409007133511446E-3</v>
      </c>
      <c r="C655" s="8">
        <v>-2.7673896783844371E-2</v>
      </c>
      <c r="D655" s="8">
        <v>-1.1851246424192843E-2</v>
      </c>
      <c r="E655" s="8">
        <v>-2.049378731644344E-2</v>
      </c>
      <c r="F655" s="8">
        <v>-8.181048045504043E-3</v>
      </c>
      <c r="G655" s="12">
        <v>1.2003576071825664E-2</v>
      </c>
    </row>
    <row r="656" spans="1:7" ht="15.6" x14ac:dyDescent="0.3">
      <c r="A656" s="7">
        <v>44798</v>
      </c>
      <c r="B656" s="8">
        <v>-7.4122832121801671E-3</v>
      </c>
      <c r="C656" s="8">
        <v>-2.3653846153846095E-2</v>
      </c>
      <c r="D656" s="8">
        <v>1.1683209263854378E-2</v>
      </c>
      <c r="E656" s="8">
        <v>-5.0650741350905916E-3</v>
      </c>
      <c r="F656" s="8">
        <v>-4.3194963028039676E-3</v>
      </c>
      <c r="G656" s="12">
        <v>5.2005966571943381E-3</v>
      </c>
    </row>
    <row r="657" spans="1:7" ht="15.6" x14ac:dyDescent="0.3">
      <c r="A657" s="7">
        <v>44799</v>
      </c>
      <c r="B657" s="8">
        <v>-1.3608972695556979E-2</v>
      </c>
      <c r="C657" s="8">
        <v>2.9545006893834662E-3</v>
      </c>
      <c r="D657" s="8">
        <v>5.6208482370976448E-3</v>
      </c>
      <c r="E657" s="8">
        <v>1.0058359847365261E-2</v>
      </c>
      <c r="F657" s="8">
        <v>-3.093137254901962E-2</v>
      </c>
      <c r="G657" s="12">
        <v>-1.8102729130411786E-3</v>
      </c>
    </row>
    <row r="658" spans="1:7" ht="15.6" x14ac:dyDescent="0.3">
      <c r="A658" s="7">
        <v>44802</v>
      </c>
      <c r="B658" s="8">
        <v>-6.0799158165501313E-3</v>
      </c>
      <c r="C658" s="8">
        <v>0</v>
      </c>
      <c r="D658" s="8">
        <v>0</v>
      </c>
      <c r="E658" s="8">
        <v>-5.0816393442622877E-2</v>
      </c>
      <c r="F658" s="8">
        <v>1.1684961303050242E-2</v>
      </c>
      <c r="G658" s="12">
        <v>3.8470891568091574E-3</v>
      </c>
    </row>
    <row r="659" spans="1:7" ht="15.6" x14ac:dyDescent="0.3">
      <c r="A659" s="7">
        <v>44803</v>
      </c>
      <c r="B659" s="8">
        <v>-2.8095560195669091E-2</v>
      </c>
      <c r="C659" s="8">
        <v>2.1798900235663773E-2</v>
      </c>
      <c r="D659" s="8">
        <v>-2.4390243902439024E-3</v>
      </c>
      <c r="E659" s="8">
        <v>1.7219284216633698E-3</v>
      </c>
      <c r="F659" s="8">
        <v>0</v>
      </c>
      <c r="G659" s="12">
        <v>7.2469604369754974E-4</v>
      </c>
    </row>
    <row r="660" spans="1:7" ht="15.6" x14ac:dyDescent="0.3">
      <c r="A660" s="7">
        <v>44804</v>
      </c>
      <c r="B660" s="8">
        <v>-1.1710357766054991E-2</v>
      </c>
      <c r="C660" s="8">
        <v>3.6517393811262705E-2</v>
      </c>
      <c r="D660" s="8">
        <v>6.2510187449062882E-3</v>
      </c>
      <c r="E660" s="8">
        <v>0</v>
      </c>
      <c r="F660" s="8">
        <v>6.075000000000017E-3</v>
      </c>
      <c r="G660" s="12">
        <v>-1.4775827706502809E-2</v>
      </c>
    </row>
    <row r="661" spans="1:7" ht="15.6" x14ac:dyDescent="0.3">
      <c r="A661" s="7">
        <v>44805</v>
      </c>
      <c r="B661" s="8">
        <v>4.0823824784141704E-4</v>
      </c>
      <c r="C661" s="8">
        <v>2.9111811607639537E-2</v>
      </c>
      <c r="D661" s="8">
        <v>2.976503843131952E-3</v>
      </c>
      <c r="E661" s="8">
        <v>-1.2239676275303885E-2</v>
      </c>
      <c r="F661" s="8">
        <v>5.9637700966627171E-3</v>
      </c>
      <c r="G661" s="12">
        <v>-1.621807863157208E-2</v>
      </c>
    </row>
    <row r="662" spans="1:7" ht="15.6" x14ac:dyDescent="0.3">
      <c r="A662" s="7">
        <v>44806</v>
      </c>
      <c r="B662" s="8">
        <v>-4.0807165738303642E-3</v>
      </c>
      <c r="C662" s="8">
        <v>-2.5045045045045056E-2</v>
      </c>
      <c r="D662" s="8">
        <v>6.9972422870850258E-3</v>
      </c>
      <c r="E662" s="8">
        <v>6.2820736603246257E-3</v>
      </c>
      <c r="F662" s="8">
        <v>-2.6183830249734514E-3</v>
      </c>
      <c r="G662" s="12">
        <v>5.0103860674011493E-3</v>
      </c>
    </row>
    <row r="663" spans="1:7" ht="15.6" x14ac:dyDescent="0.3">
      <c r="A663" s="7">
        <v>44809</v>
      </c>
      <c r="B663" s="8">
        <v>7.990002253590099E-4</v>
      </c>
      <c r="C663" s="8">
        <v>-1.0718905932359976E-2</v>
      </c>
      <c r="D663" s="8">
        <v>-1.8524310149879439E-3</v>
      </c>
      <c r="E663" s="8">
        <v>-2.3694750554642359E-3</v>
      </c>
      <c r="F663" s="8">
        <v>-6.2597518389184157E-3</v>
      </c>
      <c r="G663" s="12">
        <v>4.4872384950591275E-3</v>
      </c>
    </row>
    <row r="664" spans="1:7" ht="15.6" x14ac:dyDescent="0.3">
      <c r="A664" s="7">
        <v>44810</v>
      </c>
      <c r="B664" s="8">
        <v>2.0470829068577278E-3</v>
      </c>
      <c r="C664" s="8">
        <v>-2.8582103493368226E-2</v>
      </c>
      <c r="D664" s="8">
        <v>9.2793444203434028E-4</v>
      </c>
      <c r="E664" s="8">
        <v>1.3475144010169666E-3</v>
      </c>
      <c r="F664" s="8">
        <v>-2.1744954734353636E-3</v>
      </c>
      <c r="G664" s="12">
        <v>-4.483000958150552E-3</v>
      </c>
    </row>
    <row r="665" spans="1:7" ht="15.6" x14ac:dyDescent="0.3">
      <c r="A665" s="7">
        <v>44811</v>
      </c>
      <c r="B665" s="8">
        <v>-5.9959141981613942E-3</v>
      </c>
      <c r="C665" s="8">
        <v>-1.2115384615384665E-2</v>
      </c>
      <c r="D665" s="8">
        <v>-4.6353708898720707E-4</v>
      </c>
      <c r="E665" s="8">
        <v>1.5974773748586108E-4</v>
      </c>
      <c r="F665" s="8">
        <v>-1.0914903714064502E-2</v>
      </c>
      <c r="G665" s="12">
        <v>2.304849881358062E-2</v>
      </c>
    </row>
    <row r="666" spans="1:7" ht="15.6" x14ac:dyDescent="0.3">
      <c r="A666" s="7">
        <v>44812</v>
      </c>
      <c r="B666" s="8">
        <v>4.9325372766228096E-3</v>
      </c>
      <c r="C666" s="8">
        <v>3.6402569593147839E-2</v>
      </c>
      <c r="D666" s="8">
        <v>-1.4984611863620963E-2</v>
      </c>
      <c r="E666" s="8">
        <v>0</v>
      </c>
      <c r="F666" s="8">
        <v>4.6527777777777089E-3</v>
      </c>
      <c r="G666" s="12">
        <v>2.2949038323491302E-4</v>
      </c>
    </row>
    <row r="667" spans="1:7" ht="15.6" x14ac:dyDescent="0.3">
      <c r="A667" s="7">
        <v>44813</v>
      </c>
      <c r="B667" s="8">
        <v>-5.0412606219258542E-3</v>
      </c>
      <c r="C667" s="8">
        <v>-1.1081893313298336E-2</v>
      </c>
      <c r="D667" s="8">
        <v>-9.3763948419125671E-3</v>
      </c>
      <c r="E667" s="8">
        <v>0</v>
      </c>
      <c r="F667" s="8">
        <v>5.4230003079108625E-3</v>
      </c>
      <c r="G667" s="12">
        <v>4.800908180254684E-3</v>
      </c>
    </row>
    <row r="668" spans="1:7" ht="15.6" x14ac:dyDescent="0.3">
      <c r="A668" s="7">
        <v>44816</v>
      </c>
      <c r="B668" s="8">
        <v>2.6515930113052838E-3</v>
      </c>
      <c r="C668" s="8">
        <v>-1.0256410256410241E-2</v>
      </c>
      <c r="D668" s="8">
        <v>-2.1723230184766233E-2</v>
      </c>
      <c r="E668" s="8">
        <v>-2.6041666666666665E-3</v>
      </c>
      <c r="F668" s="8">
        <v>-1.2500000000000001E-2</v>
      </c>
      <c r="G668" s="12">
        <v>1.555492152575671E-2</v>
      </c>
    </row>
    <row r="669" spans="1:7" ht="15.6" x14ac:dyDescent="0.3">
      <c r="A669" s="7">
        <v>44817</v>
      </c>
      <c r="B669" s="8">
        <v>-5.4326656963046231E-4</v>
      </c>
      <c r="C669" s="8">
        <v>2.7825753214354307E-2</v>
      </c>
      <c r="D669" s="8">
        <v>9.363012315768169E-3</v>
      </c>
      <c r="E669" s="8">
        <v>2.6109660574412533E-3</v>
      </c>
      <c r="F669" s="8">
        <v>-3.7468354430380208E-3</v>
      </c>
      <c r="G669" s="12">
        <v>8.0875471600340976E-3</v>
      </c>
    </row>
    <row r="670" spans="1:7" ht="15.6" x14ac:dyDescent="0.3">
      <c r="A670" s="7">
        <v>44818</v>
      </c>
      <c r="B670" s="8">
        <v>-3.9382595764318939E-3</v>
      </c>
      <c r="C670" s="8">
        <v>3.3233756534727425E-2</v>
      </c>
      <c r="D670" s="8">
        <v>-2.4878109763720437E-2</v>
      </c>
      <c r="E670" s="8">
        <v>-1.0416666666666666E-2</v>
      </c>
      <c r="F670" s="8">
        <v>2.4064850579386125E-2</v>
      </c>
      <c r="G670" s="12">
        <v>-3.7443581118501369E-3</v>
      </c>
    </row>
    <row r="671" spans="1:7" ht="15.6" x14ac:dyDescent="0.3">
      <c r="A671" s="7">
        <v>44819</v>
      </c>
      <c r="B671" s="8">
        <v>5.2305886471514162E-3</v>
      </c>
      <c r="C671" s="8">
        <v>-4.0296349837369058E-2</v>
      </c>
      <c r="D671" s="8">
        <v>2.0512820512820513E-2</v>
      </c>
      <c r="E671" s="8">
        <v>-7.0175438596491229E-3</v>
      </c>
      <c r="F671" s="8">
        <v>-1.7618303183701885E-2</v>
      </c>
      <c r="G671" s="12">
        <v>-1.6353002614807959E-3</v>
      </c>
    </row>
    <row r="672" spans="1:7" ht="15.6" x14ac:dyDescent="0.3">
      <c r="A672" s="7">
        <v>44820</v>
      </c>
      <c r="B672" s="8">
        <v>-3.871800387180011E-3</v>
      </c>
      <c r="C672" s="8">
        <v>5.2720768216908522E-3</v>
      </c>
      <c r="D672" s="8">
        <v>-7.537688442211055E-3</v>
      </c>
      <c r="E672" s="8">
        <v>1.7667844522968198E-3</v>
      </c>
      <c r="F672" s="8">
        <v>7.8557174972846335E-3</v>
      </c>
      <c r="G672" s="12">
        <v>1.1075257229918459E-2</v>
      </c>
    </row>
    <row r="673" spans="1:7" ht="15.6" x14ac:dyDescent="0.3">
      <c r="A673" s="7">
        <v>44823</v>
      </c>
      <c r="B673" s="8">
        <v>6.1696023691275434E-4</v>
      </c>
      <c r="C673" s="8">
        <v>-4.7293500655553045E-3</v>
      </c>
      <c r="D673" s="8">
        <v>5.6329113924051205E-3</v>
      </c>
      <c r="E673" s="8">
        <v>-1.7636684303350969E-3</v>
      </c>
      <c r="F673" s="8">
        <v>2.5062656641604009E-3</v>
      </c>
      <c r="G673" s="12">
        <v>-6.8339584010035107E-2</v>
      </c>
    </row>
    <row r="674" spans="1:7" ht="15.6" x14ac:dyDescent="0.3">
      <c r="A674" s="7">
        <v>44824</v>
      </c>
      <c r="B674" s="8">
        <v>-9.2486974751055887E-3</v>
      </c>
      <c r="C674" s="8">
        <v>-2.1406727828746228E-2</v>
      </c>
      <c r="D674" s="8">
        <v>-5.6642960538743215E-4</v>
      </c>
      <c r="E674" s="8">
        <v>-1.7667844522968198E-3</v>
      </c>
      <c r="F674" s="8">
        <v>-5.5500000000000679E-3</v>
      </c>
      <c r="G674" s="12">
        <v>7.5368219793102417E-2</v>
      </c>
    </row>
    <row r="675" spans="1:7" ht="15.6" x14ac:dyDescent="0.3">
      <c r="A675" s="7">
        <v>44825</v>
      </c>
      <c r="B675" s="8">
        <v>1.4832332410201637E-3</v>
      </c>
      <c r="C675" s="8">
        <v>3.9423076923076866E-2</v>
      </c>
      <c r="D675" s="8">
        <v>4.7858942065490614E-3</v>
      </c>
      <c r="E675" s="8">
        <v>2.8761061946902654E-3</v>
      </c>
      <c r="F675" s="8">
        <v>-9.2513449645531456E-3</v>
      </c>
      <c r="G675" s="12">
        <v>5.6932128142388296E-3</v>
      </c>
    </row>
    <row r="676" spans="1:7" ht="15.6" x14ac:dyDescent="0.3">
      <c r="A676" s="7">
        <v>44826</v>
      </c>
      <c r="B676" s="8">
        <v>-1.3422540754396424E-2</v>
      </c>
      <c r="C676" s="8">
        <v>-5.1618871415356142E-2</v>
      </c>
      <c r="D676" s="8">
        <v>-2.2562045625469473E-3</v>
      </c>
      <c r="E676" s="8">
        <v>-2.8678579307302009E-3</v>
      </c>
      <c r="F676" s="8">
        <v>-1.167216442527283E-2</v>
      </c>
      <c r="G676" s="12">
        <v>7.7873301886415664E-4</v>
      </c>
    </row>
    <row r="677" spans="1:7" ht="15.6" x14ac:dyDescent="0.3">
      <c r="A677" s="7">
        <v>44827</v>
      </c>
      <c r="B677" s="8">
        <v>-1.0287849839383759E-3</v>
      </c>
      <c r="C677" s="8">
        <v>3.3164260632072124E-3</v>
      </c>
      <c r="D677" s="8">
        <v>-4.2713567839195695E-3</v>
      </c>
      <c r="E677" s="8">
        <v>9.7345132743362831E-3</v>
      </c>
      <c r="F677" s="8">
        <v>1.2836970474967907E-3</v>
      </c>
      <c r="G677" s="12">
        <v>-9.4647273753961526E-3</v>
      </c>
    </row>
    <row r="678" spans="1:7" ht="15.6" x14ac:dyDescent="0.3">
      <c r="A678" s="7">
        <v>44830</v>
      </c>
      <c r="B678" s="8">
        <v>8.575031525851165E-3</v>
      </c>
      <c r="C678" s="8">
        <v>2.5471514680147817E-2</v>
      </c>
      <c r="D678" s="8">
        <v>7.0022710068129625E-3</v>
      </c>
      <c r="E678" s="8">
        <v>-1.8404907975460124E-2</v>
      </c>
      <c r="F678" s="8">
        <v>9.7948717948717779E-3</v>
      </c>
      <c r="G678" s="12">
        <v>-1.3748293670968987E-2</v>
      </c>
    </row>
    <row r="679" spans="1:7" ht="15.6" x14ac:dyDescent="0.3">
      <c r="A679" s="7">
        <v>44831</v>
      </c>
      <c r="B679" s="8">
        <v>-4.7095107110110669E-3</v>
      </c>
      <c r="C679" s="8">
        <v>1.8392112248767516E-2</v>
      </c>
      <c r="D679" s="8">
        <v>-1.7728497149658559E-2</v>
      </c>
      <c r="E679" s="8">
        <v>1.7857142857142856E-2</v>
      </c>
      <c r="F679" s="8">
        <v>7.3383779391599877E-3</v>
      </c>
      <c r="G679" s="12">
        <v>3.7346654720826372E-3</v>
      </c>
    </row>
    <row r="680" spans="1:7" ht="15.6" x14ac:dyDescent="0.3">
      <c r="A680" s="7">
        <v>44832</v>
      </c>
      <c r="B680" s="8">
        <v>-1.0793099116452471E-2</v>
      </c>
      <c r="C680" s="8">
        <v>-9.0299757959411541E-3</v>
      </c>
      <c r="D680" s="8">
        <v>4.5918367346938778E-2</v>
      </c>
      <c r="E680" s="8">
        <v>-8.771929824561403E-3</v>
      </c>
      <c r="F680" s="8">
        <v>1.1393713291825361E-2</v>
      </c>
      <c r="G680" s="12">
        <v>7.5050245667106557E-3</v>
      </c>
    </row>
    <row r="681" spans="1:7" ht="15.6" x14ac:dyDescent="0.3">
      <c r="A681" s="7">
        <v>44833</v>
      </c>
      <c r="B681" s="8">
        <v>5.2490660683860565E-3</v>
      </c>
      <c r="C681" s="8">
        <v>6.9516204790981201E-3</v>
      </c>
      <c r="D681" s="8">
        <v>-1.4642276422764082E-2</v>
      </c>
      <c r="E681" s="8">
        <v>4.4247787610619468E-3</v>
      </c>
      <c r="F681" s="8">
        <v>1.3957081972933287E-3</v>
      </c>
      <c r="G681" s="12">
        <v>-2.1848153454261769E-2</v>
      </c>
    </row>
    <row r="682" spans="1:7" ht="15.6" x14ac:dyDescent="0.3">
      <c r="A682" s="7">
        <v>44834</v>
      </c>
      <c r="B682" s="8">
        <v>-7.2429439198222903E-3</v>
      </c>
      <c r="C682" s="8">
        <v>6.5304599309643993E-4</v>
      </c>
      <c r="D682" s="8">
        <v>9.8983214933013233E-3</v>
      </c>
      <c r="E682" s="8">
        <v>0</v>
      </c>
      <c r="F682" s="8">
        <v>1.5555389631399486E-2</v>
      </c>
      <c r="G682" s="12">
        <v>2.351537180622702E-3</v>
      </c>
    </row>
    <row r="683" spans="1:7" ht="15.6" x14ac:dyDescent="0.3">
      <c r="A683" s="7">
        <v>44837</v>
      </c>
      <c r="B683" s="8">
        <v>8.6319339137442726E-3</v>
      </c>
      <c r="C683" s="8">
        <v>4.102181614767832E-3</v>
      </c>
      <c r="D683" s="8">
        <v>4.8883974770968994E-3</v>
      </c>
      <c r="E683" s="8">
        <v>1.4684287812040582E-3</v>
      </c>
      <c r="F683" s="8">
        <v>4.8034506420938624E-3</v>
      </c>
      <c r="G683" s="12">
        <v>1.1912575606789657E-3</v>
      </c>
    </row>
    <row r="684" spans="1:7" ht="15.6" x14ac:dyDescent="0.3">
      <c r="A684" s="7">
        <v>44838</v>
      </c>
      <c r="B684" s="8">
        <v>-6.2240445776165264E-3</v>
      </c>
      <c r="C684" s="8">
        <v>0</v>
      </c>
      <c r="D684" s="8">
        <v>-4.0606229781578029E-3</v>
      </c>
      <c r="E684" s="8">
        <v>2.9325513196481472E-3</v>
      </c>
      <c r="F684" s="8">
        <v>-9.7560975609756097E-3</v>
      </c>
      <c r="G684" s="12">
        <v>1.6657777048373353E-2</v>
      </c>
    </row>
    <row r="685" spans="1:7" ht="15.6" x14ac:dyDescent="0.3">
      <c r="A685" s="7">
        <v>44839</v>
      </c>
      <c r="B685" s="8">
        <v>2.4015319022883128E-3</v>
      </c>
      <c r="C685" s="8">
        <v>-1.2070566388115107E-2</v>
      </c>
      <c r="D685" s="8">
        <v>-3.2699065196763323E-3</v>
      </c>
      <c r="E685" s="8">
        <v>1.9493177387912989E-3</v>
      </c>
      <c r="F685" s="8">
        <v>-5.6157635467979621E-3</v>
      </c>
      <c r="G685" s="12">
        <v>-2.3031947787195535E-2</v>
      </c>
    </row>
    <row r="686" spans="1:7" ht="15.6" x14ac:dyDescent="0.3">
      <c r="A686" s="7">
        <v>44840</v>
      </c>
      <c r="B686" s="8">
        <v>1.3245382585751931E-2</v>
      </c>
      <c r="C686" s="8">
        <v>-3.7593984962411888E-4</v>
      </c>
      <c r="D686" s="8">
        <v>-1.8554767778745481E-2</v>
      </c>
      <c r="E686" s="8">
        <v>6.8093385214009032E-3</v>
      </c>
      <c r="F686" s="8">
        <v>-6.4648766471812483E-3</v>
      </c>
      <c r="G686" s="12">
        <v>-4.4305904071646057E-3</v>
      </c>
    </row>
    <row r="687" spans="1:7" ht="15.6" x14ac:dyDescent="0.3">
      <c r="A687" s="7">
        <v>44841</v>
      </c>
      <c r="B687" s="8">
        <v>-8.9266184052913256E-3</v>
      </c>
      <c r="C687" s="8">
        <v>1.3350883790898851E-2</v>
      </c>
      <c r="D687" s="8">
        <v>-4.1153768052738224E-2</v>
      </c>
      <c r="E687" s="8">
        <v>3.9613526570047609E-3</v>
      </c>
      <c r="F687" s="8">
        <v>-2.7673206850988845E-3</v>
      </c>
      <c r="G687" s="12">
        <v>-6.9379675869672549E-3</v>
      </c>
    </row>
    <row r="688" spans="1:7" ht="15.6" x14ac:dyDescent="0.3">
      <c r="A688" s="7">
        <v>44844</v>
      </c>
      <c r="B688" s="8">
        <v>8.9544709294992874E-3</v>
      </c>
      <c r="C688" s="8">
        <v>8.3503432918909416E-3</v>
      </c>
      <c r="D688" s="8">
        <v>3.4324103622043904E-2</v>
      </c>
      <c r="E688" s="8">
        <v>1.3376960831488859E-2</v>
      </c>
      <c r="F688" s="8">
        <v>0</v>
      </c>
      <c r="G688" s="12">
        <v>-3.3332770170747344E-2</v>
      </c>
    </row>
    <row r="689" spans="1:7" ht="15.6" x14ac:dyDescent="0.3">
      <c r="A689" s="7">
        <v>44845</v>
      </c>
      <c r="B689" s="8">
        <v>-3.1562499999999716E-3</v>
      </c>
      <c r="C689" s="8">
        <v>4.6006624953993372E-3</v>
      </c>
      <c r="D689" s="8">
        <v>2.4874326730866099E-2</v>
      </c>
      <c r="E689" s="8">
        <v>-1.1965811965811967E-2</v>
      </c>
      <c r="F689" s="8">
        <v>-5.0000000000000001E-3</v>
      </c>
      <c r="G689" s="12">
        <v>-1.728456684660019E-3</v>
      </c>
    </row>
    <row r="690" spans="1:7" ht="15.6" x14ac:dyDescent="0.3">
      <c r="A690" s="7">
        <v>44846</v>
      </c>
      <c r="B690" s="8">
        <v>3.1662434559076801E-3</v>
      </c>
      <c r="C690" s="8">
        <v>-2.2165231727422619E-2</v>
      </c>
      <c r="D690" s="8">
        <v>-1.0445731719678148E-2</v>
      </c>
      <c r="E690" s="8">
        <v>3.4602076124567477E-2</v>
      </c>
      <c r="F690" s="8">
        <v>5.0000000000000227E-3</v>
      </c>
      <c r="G690" s="12">
        <v>-8.2060866303733694E-3</v>
      </c>
    </row>
    <row r="691" spans="1:7" ht="15.6" x14ac:dyDescent="0.3">
      <c r="A691" s="7">
        <v>44847</v>
      </c>
      <c r="B691" s="8">
        <v>1.3541666666666192E-3</v>
      </c>
      <c r="C691" s="8">
        <v>-3.7467216185843247E-4</v>
      </c>
      <c r="D691" s="8">
        <v>-4.4032187875037709E-3</v>
      </c>
      <c r="E691" s="8">
        <v>-6.688963210702341E-3</v>
      </c>
      <c r="F691" s="8">
        <v>-6.2251556288907446E-3</v>
      </c>
      <c r="G691" s="12">
        <v>3.0485504761059439E-3</v>
      </c>
    </row>
    <row r="692" spans="1:7" ht="15.6" x14ac:dyDescent="0.3">
      <c r="A692" s="7">
        <v>44848</v>
      </c>
      <c r="B692" s="8">
        <v>-4.7851867263073203E-4</v>
      </c>
      <c r="C692" s="8">
        <v>0</v>
      </c>
      <c r="D692" s="8">
        <v>1.2275306882671987E-2</v>
      </c>
      <c r="E692" s="8">
        <v>1.0101010101010102E-2</v>
      </c>
      <c r="F692" s="8">
        <v>4.0503144654088392E-3</v>
      </c>
      <c r="G692" s="12">
        <v>-1.4686243084950628E-2</v>
      </c>
    </row>
    <row r="693" spans="1:7" ht="15.6" x14ac:dyDescent="0.3">
      <c r="A693" s="7">
        <v>44851</v>
      </c>
      <c r="B693" s="8">
        <v>-1.9149910494983887E-3</v>
      </c>
      <c r="C693" s="8">
        <v>1.1431784107946017E-2</v>
      </c>
      <c r="D693" s="8">
        <v>-7.3845393924425726E-2</v>
      </c>
      <c r="E693" s="8">
        <v>0</v>
      </c>
      <c r="F693" s="8">
        <v>9.7466863771892114E-3</v>
      </c>
      <c r="G693" s="12">
        <v>9.3196377433058218E-3</v>
      </c>
    </row>
    <row r="694" spans="1:7" ht="15.6" x14ac:dyDescent="0.3">
      <c r="A694" s="7">
        <v>44852</v>
      </c>
      <c r="B694" s="8">
        <v>7.2992700729927005E-3</v>
      </c>
      <c r="C694" s="8">
        <v>5.3733555679080815E-3</v>
      </c>
      <c r="D694" s="8">
        <v>4.5066666666666609E-2</v>
      </c>
      <c r="E694" s="8">
        <v>-2.5000000000000001E-2</v>
      </c>
      <c r="F694" s="8">
        <v>-1.2406947890818859E-2</v>
      </c>
      <c r="G694" s="12">
        <v>2.0195113308565829E-3</v>
      </c>
    </row>
    <row r="695" spans="1:7" ht="15.6" x14ac:dyDescent="0.3">
      <c r="A695" s="7">
        <v>44853</v>
      </c>
      <c r="B695" s="8">
        <v>-2.070393374741201E-3</v>
      </c>
      <c r="C695" s="8">
        <v>1.3638039071138999E-2</v>
      </c>
      <c r="D695" s="8">
        <v>1.5539678489410647E-2</v>
      </c>
      <c r="E695" s="8">
        <v>2.564102564102564E-2</v>
      </c>
      <c r="F695" s="8">
        <v>5.0251256281407036E-3</v>
      </c>
      <c r="G695" s="12">
        <v>-1.3038204972710734E-2</v>
      </c>
    </row>
    <row r="696" spans="1:7" ht="15.6" x14ac:dyDescent="0.3">
      <c r="A696" s="7">
        <v>44854</v>
      </c>
      <c r="B696" s="8">
        <v>-3.0497925311203885E-3</v>
      </c>
      <c r="C696" s="8">
        <v>-3.6181818181818218E-2</v>
      </c>
      <c r="D696" s="8">
        <v>5.0503781502047561E-3</v>
      </c>
      <c r="E696" s="8">
        <v>0</v>
      </c>
      <c r="F696" s="8">
        <v>-6.0999999999999943E-3</v>
      </c>
      <c r="G696" s="12">
        <v>6.5927261485966802E-3</v>
      </c>
    </row>
    <row r="697" spans="1:7" ht="15.6" x14ac:dyDescent="0.3">
      <c r="A697" s="7">
        <v>44855</v>
      </c>
      <c r="B697" s="8">
        <v>-5.8997357084885019E-3</v>
      </c>
      <c r="C697" s="8">
        <v>2.1694019996227103E-2</v>
      </c>
      <c r="D697" s="8">
        <v>2.4074999999999989E-2</v>
      </c>
      <c r="E697" s="8">
        <v>0</v>
      </c>
      <c r="F697" s="8">
        <v>3.0687191870408755E-3</v>
      </c>
      <c r="G697" s="12">
        <v>1.2386528432096991E-2</v>
      </c>
    </row>
    <row r="698" spans="1:7" ht="15.6" x14ac:dyDescent="0.3">
      <c r="A698" s="7">
        <v>44858</v>
      </c>
      <c r="B698" s="8">
        <v>-3.1400789206473499E-5</v>
      </c>
      <c r="C698" s="8">
        <v>-1.4155588380108566E-2</v>
      </c>
      <c r="D698" s="8">
        <v>9.0325415618974336E-4</v>
      </c>
      <c r="E698" s="8">
        <v>1.25E-3</v>
      </c>
      <c r="F698" s="8">
        <v>3.0593309594263186E-3</v>
      </c>
      <c r="G698" s="12">
        <v>-1.837485270440203E-2</v>
      </c>
    </row>
    <row r="699" spans="1:7" ht="15.6" x14ac:dyDescent="0.3">
      <c r="A699" s="7">
        <v>44859</v>
      </c>
      <c r="B699" s="8">
        <v>-1.1775665717635237E-2</v>
      </c>
      <c r="C699" s="8">
        <v>-7.1794231489571503E-3</v>
      </c>
      <c r="D699" s="8">
        <v>-2.441463414634144E-2</v>
      </c>
      <c r="E699" s="8">
        <v>4.1614648356221392E-4</v>
      </c>
      <c r="F699" s="8">
        <v>-2.0062500000000228E-3</v>
      </c>
      <c r="G699" s="12">
        <v>1.0579340510601476E-2</v>
      </c>
    </row>
    <row r="700" spans="1:7" ht="15.6" x14ac:dyDescent="0.3">
      <c r="A700" s="7">
        <v>44860</v>
      </c>
      <c r="B700" s="8">
        <v>-8.7277965491309364E-3</v>
      </c>
      <c r="C700" s="8">
        <v>-1.1821668867509247E-2</v>
      </c>
      <c r="D700" s="8">
        <v>-4.7701192529813204E-2</v>
      </c>
      <c r="E700" s="8">
        <v>-2.5998336106489183E-3</v>
      </c>
      <c r="F700" s="8">
        <v>-1.9226072307566657E-3</v>
      </c>
      <c r="G700" s="12">
        <v>9.5409811060863416E-3</v>
      </c>
    </row>
    <row r="701" spans="1:7" ht="15.6" x14ac:dyDescent="0.3">
      <c r="A701" s="7">
        <v>44861</v>
      </c>
      <c r="B701" s="8">
        <v>-1.3420667400386868E-2</v>
      </c>
      <c r="C701" s="8">
        <v>-4.836143811644867E-3</v>
      </c>
      <c r="D701" s="8">
        <v>5.1980782862092387E-3</v>
      </c>
      <c r="E701" s="8">
        <v>-2.3980815347721821E-3</v>
      </c>
      <c r="F701" s="8">
        <v>2.8863288406996892E-3</v>
      </c>
      <c r="G701" s="12">
        <v>4.3938737375229832E-3</v>
      </c>
    </row>
    <row r="702" spans="1:7" ht="15.6" x14ac:dyDescent="0.3">
      <c r="A702" s="7">
        <v>44862</v>
      </c>
      <c r="B702" s="8">
        <v>-2.3361601195698019E-2</v>
      </c>
      <c r="C702" s="8">
        <v>-2.1676577786303521E-2</v>
      </c>
      <c r="D702" s="8">
        <v>2.3766617044059711E-2</v>
      </c>
      <c r="E702" s="8">
        <v>0</v>
      </c>
      <c r="F702" s="8">
        <v>-1.1462035136893698E-2</v>
      </c>
      <c r="G702" s="12">
        <v>-1.046670820748366E-2</v>
      </c>
    </row>
    <row r="703" spans="1:7" ht="15.6" x14ac:dyDescent="0.3">
      <c r="A703" s="7">
        <v>44865</v>
      </c>
      <c r="B703" s="8">
        <v>8.4170603499900548E-3</v>
      </c>
      <c r="C703" s="8">
        <v>0</v>
      </c>
      <c r="D703" s="8">
        <v>-1.8495369779841321E-2</v>
      </c>
      <c r="E703" s="8">
        <v>-4.6822742474916385E-2</v>
      </c>
      <c r="F703" s="8">
        <v>0</v>
      </c>
      <c r="G703" s="12">
        <v>-2.2566182160089158E-3</v>
      </c>
    </row>
    <row r="704" spans="1:7" ht="15.6" x14ac:dyDescent="0.3">
      <c r="A704" s="7">
        <v>44866</v>
      </c>
      <c r="B704" s="8">
        <v>9.5674837517733331E-4</v>
      </c>
      <c r="C704" s="8">
        <v>1.1372549019607809E-2</v>
      </c>
      <c r="D704" s="8">
        <v>2.0013515620938343E-3</v>
      </c>
      <c r="E704" s="8">
        <v>1.7543859649122806E-2</v>
      </c>
      <c r="F704" s="8">
        <v>-4.2531645569620427E-3</v>
      </c>
      <c r="G704" s="12">
        <v>1.2401316112891467E-3</v>
      </c>
    </row>
    <row r="705" spans="1:7" ht="15.6" x14ac:dyDescent="0.3">
      <c r="A705" s="7">
        <v>44867</v>
      </c>
      <c r="B705" s="8">
        <v>5.2735662491759554E-3</v>
      </c>
      <c r="C705" s="8">
        <v>-1.1244668476153515E-2</v>
      </c>
      <c r="D705" s="8">
        <v>6.1995797774376448E-3</v>
      </c>
      <c r="E705" s="8">
        <v>-5.1724137931034482E-3</v>
      </c>
      <c r="F705" s="8">
        <v>-8.4409641004779649E-3</v>
      </c>
      <c r="G705" s="12">
        <v>1.9817059172391467E-4</v>
      </c>
    </row>
    <row r="706" spans="1:7" ht="15.6" x14ac:dyDescent="0.3">
      <c r="A706" s="7">
        <v>44868</v>
      </c>
      <c r="B706" s="8">
        <v>4.9508196721311177E-3</v>
      </c>
      <c r="C706" s="8">
        <v>1.3529411764705838E-2</v>
      </c>
      <c r="D706" s="8">
        <v>-1.263212168084552E-2</v>
      </c>
      <c r="E706" s="8">
        <v>-2.0797227036395149E-2</v>
      </c>
      <c r="F706" s="8">
        <v>5.1282051282051282E-3</v>
      </c>
      <c r="G706" s="12">
        <v>-6.6859599358623581E-3</v>
      </c>
    </row>
    <row r="707" spans="1:7" ht="15.6" x14ac:dyDescent="0.3">
      <c r="A707" s="7">
        <v>44869</v>
      </c>
      <c r="B707" s="8">
        <v>-5.3505595249746709E-3</v>
      </c>
      <c r="C707" s="8">
        <v>-3.172760688721224E-2</v>
      </c>
      <c r="D707" s="8">
        <v>-1.4360313315927189E-3</v>
      </c>
      <c r="E707" s="8">
        <v>7.138643067846554E-3</v>
      </c>
      <c r="F707" s="8">
        <v>-1.7219387755102039E-2</v>
      </c>
      <c r="G707" s="12">
        <v>2.777603995306523E-2</v>
      </c>
    </row>
    <row r="708" spans="1:7" ht="15.6" x14ac:dyDescent="0.3">
      <c r="A708" s="7">
        <v>44872</v>
      </c>
      <c r="B708" s="8">
        <v>8.090880265905662E-3</v>
      </c>
      <c r="C708" s="8">
        <v>-1.0989010989010933E-2</v>
      </c>
      <c r="D708" s="8">
        <v>-9.1515230749117538E-3</v>
      </c>
      <c r="E708" s="8">
        <v>-6.9123074219435941E-3</v>
      </c>
      <c r="F708" s="8">
        <v>1.8792991563919555E-2</v>
      </c>
      <c r="G708" s="12">
        <v>-1.213134518345285E-2</v>
      </c>
    </row>
    <row r="709" spans="1:7" ht="15.6" x14ac:dyDescent="0.3">
      <c r="A709" s="7">
        <v>44873</v>
      </c>
      <c r="B709" s="8">
        <v>7.7547965857203034E-3</v>
      </c>
      <c r="C709" s="8">
        <v>3.3131313131313143E-2</v>
      </c>
      <c r="D709" s="8">
        <v>-2.0134582398733329E-2</v>
      </c>
      <c r="E709" s="8">
        <v>1.7007805894728438E-2</v>
      </c>
      <c r="F709" s="8">
        <v>-6.2931539657062018E-3</v>
      </c>
      <c r="G709" s="12">
        <v>3.624820005813318E-2</v>
      </c>
    </row>
    <row r="710" spans="1:7" ht="15.6" x14ac:dyDescent="0.3">
      <c r="A710" s="7">
        <v>44875</v>
      </c>
      <c r="B710" s="8">
        <v>-3.2287227172925496E-4</v>
      </c>
      <c r="C710" s="8">
        <v>-2.463824794681263E-2</v>
      </c>
      <c r="D710" s="8">
        <v>2.1894861574921889E-2</v>
      </c>
      <c r="E710" s="8">
        <v>3.29311989276403E-3</v>
      </c>
      <c r="F710" s="8">
        <v>6.1791702989590922E-3</v>
      </c>
      <c r="G710" s="12">
        <v>2.2311823951235186E-2</v>
      </c>
    </row>
    <row r="711" spans="1:7" ht="15.6" x14ac:dyDescent="0.3">
      <c r="A711" s="7">
        <v>44876</v>
      </c>
      <c r="B711" s="8">
        <v>1.1519497017849151E-3</v>
      </c>
      <c r="C711" s="8">
        <v>2.4057738572573666E-3</v>
      </c>
      <c r="D711" s="8">
        <v>-5.5277375148240042E-3</v>
      </c>
      <c r="E711" s="8">
        <v>2.3233108303411677E-2</v>
      </c>
      <c r="F711" s="8">
        <v>-6.6508676706674152E-3</v>
      </c>
      <c r="G711" s="12">
        <v>9.152451056304042E-3</v>
      </c>
    </row>
    <row r="712" spans="1:7" ht="15.6" x14ac:dyDescent="0.3">
      <c r="A712" s="7">
        <v>44879</v>
      </c>
      <c r="B712" s="8">
        <v>-8.3017001279665284E-3</v>
      </c>
      <c r="C712" s="8">
        <v>-1.0199999999999961E-2</v>
      </c>
      <c r="D712" s="8">
        <v>-5.8632180785870873E-3</v>
      </c>
      <c r="E712" s="8">
        <v>-5.6763967357187925E-3</v>
      </c>
      <c r="F712" s="8">
        <v>4.6175157765124112E-4</v>
      </c>
      <c r="G712" s="12">
        <v>-8.5854351841299706E-3</v>
      </c>
    </row>
    <row r="713" spans="1:7" ht="15.6" x14ac:dyDescent="0.3">
      <c r="A713" s="7">
        <v>44880</v>
      </c>
      <c r="B713" s="8">
        <v>8.4470999013239543E-3</v>
      </c>
      <c r="C713" s="8">
        <v>-1.4952515659729278E-2</v>
      </c>
      <c r="D713" s="8">
        <v>2.2285013594924599E-2</v>
      </c>
      <c r="E713" s="8">
        <v>5.7088021616741843E-3</v>
      </c>
      <c r="F713" s="8">
        <v>2.3076923076923078E-2</v>
      </c>
      <c r="G713" s="12">
        <v>1.2931515066307667E-2</v>
      </c>
    </row>
    <row r="714" spans="1:7" ht="15.6" x14ac:dyDescent="0.3">
      <c r="A714" s="7">
        <v>44881</v>
      </c>
      <c r="B714" s="8">
        <v>-4.7096774193548336E-3</v>
      </c>
      <c r="C714" s="8">
        <v>-3.8974358974358948E-2</v>
      </c>
      <c r="D714" s="8">
        <v>-6.0930030421553786E-3</v>
      </c>
      <c r="E714" s="8">
        <v>0</v>
      </c>
      <c r="F714" s="8">
        <v>-1.9423558897243107E-2</v>
      </c>
      <c r="G714" s="12">
        <v>6.7967484907263307E-4</v>
      </c>
    </row>
    <row r="715" spans="1:7" ht="15.6" x14ac:dyDescent="0.3">
      <c r="A715" s="7">
        <v>44882</v>
      </c>
      <c r="B715" s="8">
        <v>-7.2924094120697478E-3</v>
      </c>
      <c r="C715" s="8">
        <v>5.9765208110992771E-3</v>
      </c>
      <c r="D715" s="8">
        <v>9.6721440502320344E-3</v>
      </c>
      <c r="E715" s="8">
        <v>-2.4576271186440679E-2</v>
      </c>
      <c r="F715" s="8">
        <v>-8.9456869009590478E-4</v>
      </c>
      <c r="G715" s="12">
        <v>-3.2900125464630607E-3</v>
      </c>
    </row>
    <row r="716" spans="1:7" ht="15.6" x14ac:dyDescent="0.3">
      <c r="A716" s="7">
        <v>44883</v>
      </c>
      <c r="B716" s="8">
        <v>9.2178436557946476E-3</v>
      </c>
      <c r="C716" s="8">
        <v>-7.0019096117123992E-3</v>
      </c>
      <c r="D716" s="8">
        <v>-8.7285089428783616E-3</v>
      </c>
      <c r="E716" s="8">
        <v>1.0208514335360555E-2</v>
      </c>
      <c r="F716" s="8">
        <v>-2.3023791250958744E-3</v>
      </c>
      <c r="G716" s="12">
        <v>-5.2785844265330747E-3</v>
      </c>
    </row>
    <row r="717" spans="1:7" ht="15.6" x14ac:dyDescent="0.3">
      <c r="A717" s="7">
        <v>44886</v>
      </c>
      <c r="B717" s="8">
        <v>6.9877283412772212E-3</v>
      </c>
      <c r="C717" s="8">
        <v>-2.2649572649572548E-2</v>
      </c>
      <c r="D717" s="8">
        <v>-4.0389786561056641E-3</v>
      </c>
      <c r="E717" s="8">
        <v>-2.3650827778972264E-3</v>
      </c>
      <c r="F717" s="8">
        <v>2.0769230769230825E-3</v>
      </c>
      <c r="G717" s="12">
        <v>-8.2767280084088384E-3</v>
      </c>
    </row>
    <row r="718" spans="1:7" ht="15.6" x14ac:dyDescent="0.3">
      <c r="A718" s="7">
        <v>44887</v>
      </c>
      <c r="B718" s="8">
        <v>5.1401769077552416E-2</v>
      </c>
      <c r="C718" s="8">
        <v>4.8097944905990286E-2</v>
      </c>
      <c r="D718" s="8">
        <v>1.3159626266617022E-4</v>
      </c>
      <c r="E718" s="8">
        <v>0</v>
      </c>
      <c r="F718" s="8">
        <v>-4.0684731711061002E-3</v>
      </c>
      <c r="G718" s="12">
        <v>7.2782864260157315E-3</v>
      </c>
    </row>
    <row r="719" spans="1:7" ht="15.6" x14ac:dyDescent="0.3">
      <c r="A719" s="7">
        <v>44888</v>
      </c>
      <c r="B719" s="8">
        <v>1.902589069279496E-2</v>
      </c>
      <c r="C719" s="8">
        <v>-7.8222778473091368E-3</v>
      </c>
      <c r="D719" s="8">
        <v>1.2763157894736902E-2</v>
      </c>
      <c r="E719" s="8">
        <v>3.4482758620689653E-4</v>
      </c>
      <c r="F719" s="8">
        <v>1.9269307846462153E-3</v>
      </c>
      <c r="G719" s="12">
        <v>2.8985603640221459E-3</v>
      </c>
    </row>
    <row r="720" spans="1:7" ht="15.6" x14ac:dyDescent="0.3">
      <c r="A720" s="7">
        <v>44889</v>
      </c>
      <c r="B720" s="8">
        <v>-1.0064967516241929E-2</v>
      </c>
      <c r="C720" s="8">
        <v>9.1453800063072063E-3</v>
      </c>
      <c r="D720" s="8">
        <v>-3.8326620761335584E-2</v>
      </c>
      <c r="E720" s="8">
        <v>6.894174422612892E-3</v>
      </c>
      <c r="F720" s="8">
        <v>7.692899453797142E-5</v>
      </c>
      <c r="G720" s="12">
        <v>-8.8694698599723482E-4</v>
      </c>
    </row>
    <row r="721" spans="1:7" ht="15.6" x14ac:dyDescent="0.3">
      <c r="A721" s="7">
        <v>44890</v>
      </c>
      <c r="B721" s="8">
        <v>9.5716002140484625E-3</v>
      </c>
      <c r="C721" s="8">
        <v>1.2083333333333298E-2</v>
      </c>
      <c r="D721" s="8">
        <v>-1.8022156174007067E-2</v>
      </c>
      <c r="E721" s="8">
        <v>-1.3009243409791168E-2</v>
      </c>
      <c r="F721" s="8">
        <v>0</v>
      </c>
      <c r="G721" s="12">
        <v>4.3167462243016898E-3</v>
      </c>
    </row>
    <row r="722" spans="1:7" ht="15.6" x14ac:dyDescent="0.3">
      <c r="A722" s="7">
        <v>44893</v>
      </c>
      <c r="B722" s="8">
        <v>-1.3001170105309023E-4</v>
      </c>
      <c r="C722" s="8">
        <v>-5.1049814738575484E-2</v>
      </c>
      <c r="D722" s="8">
        <v>2.5369397132872822E-2</v>
      </c>
      <c r="E722" s="8">
        <v>1.4568158168574402E-2</v>
      </c>
      <c r="F722" s="8">
        <v>-1.0256410256410256E-2</v>
      </c>
      <c r="G722" s="12">
        <v>-7.4910103728618831E-3</v>
      </c>
    </row>
    <row r="723" spans="1:7" ht="15.6" x14ac:dyDescent="0.3">
      <c r="A723" s="7">
        <v>44894</v>
      </c>
      <c r="B723" s="8">
        <v>2.3005061113445641E-3</v>
      </c>
      <c r="C723" s="8">
        <v>3.8177874186550935E-2</v>
      </c>
      <c r="D723" s="8">
        <v>-4.8597880048302587E-2</v>
      </c>
      <c r="E723" s="8">
        <v>8.5470085470085479E-3</v>
      </c>
      <c r="F723" s="8">
        <v>-1.5854922279792759E-2</v>
      </c>
      <c r="G723" s="12">
        <v>7.9238413265982147E-3</v>
      </c>
    </row>
    <row r="724" spans="1:7" ht="15.6" x14ac:dyDescent="0.3">
      <c r="A724" s="7">
        <v>44895</v>
      </c>
      <c r="B724" s="8">
        <v>-3.5226728404918633E-3</v>
      </c>
      <c r="C724" s="8">
        <v>1.0656080234015838E-2</v>
      </c>
      <c r="D724" s="8">
        <v>-1.2805325210131495E-2</v>
      </c>
      <c r="E724" s="8">
        <v>-1.5254237288135594E-2</v>
      </c>
      <c r="F724" s="8">
        <v>2.948299462988324E-3</v>
      </c>
      <c r="G724" s="12">
        <v>-2.2655112005015E-3</v>
      </c>
    </row>
    <row r="725" spans="1:7" ht="15.6" x14ac:dyDescent="0.3">
      <c r="A725" s="7">
        <v>44896</v>
      </c>
      <c r="B725" s="8">
        <v>-1.3739922888187787E-2</v>
      </c>
      <c r="C725" s="8">
        <v>-2.274136861691119E-3</v>
      </c>
      <c r="D725" s="8">
        <v>5.7142857142857143E-3</v>
      </c>
      <c r="E725" s="8">
        <v>-8.6058519793459545E-3</v>
      </c>
      <c r="F725" s="8">
        <v>-2.6246719160104987E-3</v>
      </c>
      <c r="G725" s="12">
        <v>3.1788620173069777E-2</v>
      </c>
    </row>
    <row r="726" spans="1:7" ht="15.6" x14ac:dyDescent="0.3">
      <c r="A726" s="7">
        <v>44897</v>
      </c>
      <c r="B726" s="8">
        <v>-4.975478001279501E-3</v>
      </c>
      <c r="C726" s="8">
        <v>0</v>
      </c>
      <c r="D726" s="8">
        <v>-2.3011363636363701E-2</v>
      </c>
      <c r="E726" s="8">
        <v>3.6458333333333334E-3</v>
      </c>
      <c r="F726" s="8">
        <v>-5.263157894736842E-3</v>
      </c>
      <c r="G726" s="12">
        <v>-4.8942446662482838E-3</v>
      </c>
    </row>
    <row r="727" spans="1:7" ht="15.6" x14ac:dyDescent="0.3">
      <c r="A727" s="7">
        <v>44900</v>
      </c>
      <c r="B727" s="8">
        <v>-2.4185400998030519E-3</v>
      </c>
      <c r="C727" s="8">
        <v>-5.0559469539991665E-2</v>
      </c>
      <c r="D727" s="8">
        <v>1.4800814190171655E-2</v>
      </c>
      <c r="E727" s="8">
        <v>-1.2108631724615118E-3</v>
      </c>
      <c r="F727" s="8">
        <v>-1.2962962962963203E-3</v>
      </c>
      <c r="G727" s="12">
        <v>-1.7158918926540579E-2</v>
      </c>
    </row>
    <row r="728" spans="1:7" ht="15.6" x14ac:dyDescent="0.3">
      <c r="A728" s="7">
        <v>44901</v>
      </c>
      <c r="B728" s="8">
        <v>-7.7335406522361242E-3</v>
      </c>
      <c r="C728" s="8">
        <v>2.6844172850283652E-2</v>
      </c>
      <c r="D728" s="8">
        <v>7.9085360612051667E-3</v>
      </c>
      <c r="E728" s="8">
        <v>1.2123311395912711E-3</v>
      </c>
      <c r="F728" s="8">
        <v>-6.648830494556412E-3</v>
      </c>
      <c r="G728" s="12">
        <v>6.4320728353801232E-3</v>
      </c>
    </row>
    <row r="729" spans="1:7" ht="15.6" x14ac:dyDescent="0.3">
      <c r="A729" s="7">
        <v>44902</v>
      </c>
      <c r="B729" s="8">
        <v>4.8969072164948453E-3</v>
      </c>
      <c r="C729" s="8">
        <v>1.3390010626992617E-2</v>
      </c>
      <c r="D729" s="8">
        <v>0</v>
      </c>
      <c r="E729" s="8">
        <v>-3.0271579311537796E-4</v>
      </c>
      <c r="F729" s="8">
        <v>1.3280000000000049E-2</v>
      </c>
      <c r="G729" s="12">
        <v>7.8045734598022609E-3</v>
      </c>
    </row>
    <row r="730" spans="1:7" ht="15.6" x14ac:dyDescent="0.3">
      <c r="A730" s="7">
        <v>44903</v>
      </c>
      <c r="B730" s="8">
        <v>-5.8476532444221593E-4</v>
      </c>
      <c r="C730" s="8">
        <v>-2.4328859060402615E-2</v>
      </c>
      <c r="D730" s="8">
        <v>-1.7114427860696467E-2</v>
      </c>
      <c r="E730" s="8">
        <v>3.0280745771510143E-4</v>
      </c>
      <c r="F730" s="8">
        <v>-1.3105952944891884E-2</v>
      </c>
      <c r="G730" s="12">
        <v>-1.0915414743381663E-3</v>
      </c>
    </row>
    <row r="731" spans="1:7" ht="15.6" x14ac:dyDescent="0.3">
      <c r="A731" s="7">
        <v>44904</v>
      </c>
      <c r="B731" s="8">
        <v>1.7347923381716465E-3</v>
      </c>
      <c r="C731" s="8">
        <v>1.096302665520202E-2</v>
      </c>
      <c r="D731" s="8">
        <v>4.480374858994015E-2</v>
      </c>
      <c r="E731" s="8">
        <v>0</v>
      </c>
      <c r="F731" s="8">
        <v>0</v>
      </c>
      <c r="G731" s="12">
        <v>9.5093137862489567E-3</v>
      </c>
    </row>
    <row r="732" spans="1:7" ht="15.6" x14ac:dyDescent="0.3">
      <c r="A732" s="7">
        <v>44907</v>
      </c>
      <c r="B732" s="8">
        <v>1.9613268160718116E-2</v>
      </c>
      <c r="C732" s="8">
        <v>-8.5052094407822977E-4</v>
      </c>
      <c r="D732" s="8">
        <v>-2.1441226953103382E-2</v>
      </c>
      <c r="E732" s="8">
        <v>-2.266043937035115E-2</v>
      </c>
      <c r="F732" s="8">
        <v>-1.1466666666666696E-2</v>
      </c>
      <c r="G732" s="12">
        <v>-1.270792700373154E-2</v>
      </c>
    </row>
    <row r="733" spans="1:7" ht="15.6" x14ac:dyDescent="0.3">
      <c r="A733" s="7">
        <v>44908</v>
      </c>
      <c r="B733" s="8">
        <v>-8.7235304167796804E-3</v>
      </c>
      <c r="C733" s="8">
        <v>8.5124494573311652E-4</v>
      </c>
      <c r="D733" s="8">
        <v>1.0955513119739732E-2</v>
      </c>
      <c r="E733" s="8">
        <v>-8.318141592920103E-3</v>
      </c>
      <c r="F733" s="8">
        <v>-4.5589425411383805E-3</v>
      </c>
      <c r="G733" s="12">
        <v>1.8243520755583966E-2</v>
      </c>
    </row>
    <row r="734" spans="1:7" ht="15.6" x14ac:dyDescent="0.3">
      <c r="A734" s="7">
        <v>44909</v>
      </c>
      <c r="B734" s="8">
        <v>-3.3254590248700598E-3</v>
      </c>
      <c r="C734" s="8">
        <v>1.5734637465447628E-2</v>
      </c>
      <c r="D734" s="8">
        <v>-5.4183952595163792E-3</v>
      </c>
      <c r="E734" s="8">
        <v>-1.8381662331937415E-2</v>
      </c>
      <c r="F734" s="8">
        <v>-3.8210346603072226E-3</v>
      </c>
      <c r="G734" s="12">
        <v>2.3795837282629818E-3</v>
      </c>
    </row>
    <row r="735" spans="1:7" ht="15.6" x14ac:dyDescent="0.3">
      <c r="A735" s="7">
        <v>44910</v>
      </c>
      <c r="B735" s="8">
        <v>-1.3030873302476931E-2</v>
      </c>
      <c r="C735" s="8">
        <v>-1.6328239480845743E-2</v>
      </c>
      <c r="D735" s="8">
        <v>2.7239571060285414E-3</v>
      </c>
      <c r="E735" s="8">
        <v>-3.4563573520775812E-3</v>
      </c>
      <c r="F735" s="8">
        <v>-1.8770402611534367E-2</v>
      </c>
      <c r="G735" s="12">
        <v>-1.6982460718061712E-2</v>
      </c>
    </row>
    <row r="736" spans="1:7" ht="15.6" x14ac:dyDescent="0.3">
      <c r="A736" s="7">
        <v>44911</v>
      </c>
      <c r="B736" s="8">
        <v>2.732313654353561E-2</v>
      </c>
      <c r="C736" s="8">
        <v>8.9380719301977996E-3</v>
      </c>
      <c r="D736" s="8">
        <v>-2.2050471729273269E-3</v>
      </c>
      <c r="E736" s="8">
        <v>-1.608784893267648E-2</v>
      </c>
      <c r="F736" s="8">
        <v>2.3010812309398426E-2</v>
      </c>
      <c r="G736" s="12">
        <v>7.4267033650478181E-3</v>
      </c>
    </row>
    <row r="737" spans="1:7" ht="15.6" x14ac:dyDescent="0.3">
      <c r="A737" s="7">
        <v>44914</v>
      </c>
      <c r="B737" s="8">
        <v>6.6215199398040453E-4</v>
      </c>
      <c r="C737" s="8">
        <v>-7.8042607044926694E-3</v>
      </c>
      <c r="D737" s="8">
        <v>2.2770028280181659E-3</v>
      </c>
      <c r="E737" s="8">
        <v>-9.7430427202082892E-3</v>
      </c>
      <c r="F737" s="8">
        <v>1.3008130081300844E-2</v>
      </c>
      <c r="G737" s="12">
        <v>-3.1751992847395818E-3</v>
      </c>
    </row>
    <row r="738" spans="1:7" ht="15.6" x14ac:dyDescent="0.3">
      <c r="A738" s="7">
        <v>44915</v>
      </c>
      <c r="B738" s="8">
        <v>3.8098675569725135E-4</v>
      </c>
      <c r="C738" s="8">
        <v>-6.1437074829931985E-2</v>
      </c>
      <c r="D738" s="8">
        <v>-3.9652535415321257E-3</v>
      </c>
      <c r="E738" s="8">
        <v>-1.690548061150347E-2</v>
      </c>
      <c r="F738" s="8">
        <v>7.7581594435517285E-4</v>
      </c>
      <c r="G738" s="12">
        <v>1.7474067130010706E-2</v>
      </c>
    </row>
    <row r="739" spans="1:7" ht="15.6" x14ac:dyDescent="0.3">
      <c r="A739" s="7">
        <v>44916</v>
      </c>
      <c r="B739" s="8">
        <v>-1.2828350654947389E-2</v>
      </c>
      <c r="C739" s="8">
        <v>9.9660249150623978E-3</v>
      </c>
      <c r="D739" s="8">
        <v>1.0310149581678267E-2</v>
      </c>
      <c r="E739" s="8">
        <v>1.9047619047619049E-2</v>
      </c>
      <c r="F739" s="8">
        <v>-3.4483680397764272E-3</v>
      </c>
      <c r="G739" s="12">
        <v>1.7817100066120585E-3</v>
      </c>
    </row>
    <row r="740" spans="1:7" ht="15.6" x14ac:dyDescent="0.3">
      <c r="A740" s="7">
        <v>44917</v>
      </c>
      <c r="B740" s="8">
        <v>1.015238733388387E-4</v>
      </c>
      <c r="C740" s="8">
        <v>1.5698587127158457E-2</v>
      </c>
      <c r="D740" s="8">
        <v>-1.8402342116268457E-3</v>
      </c>
      <c r="E740" s="8">
        <v>-1.8672897196261615E-2</v>
      </c>
      <c r="F740" s="8">
        <v>-2.8406652360515105E-2</v>
      </c>
      <c r="G740" s="12">
        <v>-1.5477394212660348E-2</v>
      </c>
    </row>
    <row r="741" spans="1:7" ht="15.6" x14ac:dyDescent="0.3">
      <c r="A741" s="7">
        <v>44918</v>
      </c>
      <c r="B741" s="8">
        <v>1.1785725162167937E-2</v>
      </c>
      <c r="C741" s="8">
        <v>0</v>
      </c>
      <c r="D741" s="8">
        <v>5.5588144920249421E-3</v>
      </c>
      <c r="E741" s="8">
        <v>-7.3350983790785002E-2</v>
      </c>
      <c r="F741" s="8">
        <v>1.9795146461997228E-2</v>
      </c>
      <c r="G741" s="12">
        <v>5.8737300687555479E-3</v>
      </c>
    </row>
    <row r="742" spans="1:7" ht="15.6" x14ac:dyDescent="0.3">
      <c r="A742" s="7">
        <v>44921</v>
      </c>
      <c r="B742" s="8">
        <v>-4.2139058894351813E-3</v>
      </c>
      <c r="C742" s="8">
        <v>3.3119894016339149E-2</v>
      </c>
      <c r="D742" s="8">
        <v>-5.5280848936052254E-3</v>
      </c>
      <c r="E742" s="8">
        <v>7.499897225077079E-2</v>
      </c>
      <c r="F742" s="8">
        <v>1.5214684065190331E-2</v>
      </c>
      <c r="G742" s="12">
        <v>3.7306525598294008E-3</v>
      </c>
    </row>
    <row r="743" spans="1:7" ht="15.6" x14ac:dyDescent="0.3">
      <c r="A743" s="7">
        <v>44922</v>
      </c>
      <c r="B743" s="8">
        <v>5.8438287153656518E-4</v>
      </c>
      <c r="C743" s="8">
        <v>0</v>
      </c>
      <c r="D743" s="8">
        <v>2.8864865871488497E-3</v>
      </c>
      <c r="E743" s="8">
        <v>6.6517905798805732E-2</v>
      </c>
      <c r="F743" s="8">
        <v>-2.4266666666666728E-2</v>
      </c>
      <c r="G743" s="12">
        <v>7.8857205563993629E-3</v>
      </c>
    </row>
    <row r="744" spans="1:7" ht="15.6" x14ac:dyDescent="0.3">
      <c r="A744" s="7">
        <v>44923</v>
      </c>
      <c r="B744" s="8">
        <v>4.8535868207998717E-3</v>
      </c>
      <c r="C744" s="8">
        <v>-2.7569993588373566E-2</v>
      </c>
      <c r="D744" s="8">
        <v>2.1354229530094678E-4</v>
      </c>
      <c r="E744" s="8">
        <v>-2.9178432163506789E-2</v>
      </c>
      <c r="F744" s="8">
        <v>-3.096474446570097E-2</v>
      </c>
      <c r="G744" s="12">
        <v>-2.4764590402616138E-3</v>
      </c>
    </row>
    <row r="745" spans="1:7" ht="15.6" x14ac:dyDescent="0.3">
      <c r="A745" s="7">
        <v>44924</v>
      </c>
      <c r="B745" s="8">
        <v>-5.8122056318267905E-3</v>
      </c>
      <c r="C745" s="8">
        <v>3.076923076923074E-2</v>
      </c>
      <c r="D745" s="8">
        <v>3.6433676784568329E-4</v>
      </c>
      <c r="E745" s="8">
        <v>6.7634349030470872E-2</v>
      </c>
      <c r="F745" s="8">
        <v>6.2046986490686543E-4</v>
      </c>
      <c r="G745" s="12">
        <v>7.5307957122590519E-3</v>
      </c>
    </row>
    <row r="746" spans="1:7" ht="15.6" x14ac:dyDescent="0.3">
      <c r="A746" s="7">
        <v>44925</v>
      </c>
      <c r="B746" s="8">
        <v>1.2922084467291539E-2</v>
      </c>
      <c r="C746" s="8">
        <v>7.4626865671642093E-3</v>
      </c>
      <c r="D746" s="8">
        <v>1.2719305367718351E-2</v>
      </c>
      <c r="E746" s="8">
        <v>1.5353107637807844E-2</v>
      </c>
      <c r="F746" s="8">
        <v>4.3321401392372963E-2</v>
      </c>
      <c r="G746" s="12">
        <v>1.0989347176436249E-4</v>
      </c>
    </row>
    <row r="747" spans="1:7" ht="15.6" x14ac:dyDescent="0.3">
      <c r="A747" s="7">
        <v>44928</v>
      </c>
      <c r="B747" s="8">
        <v>-4.418262150220854E-3</v>
      </c>
      <c r="C747" s="8">
        <v>-2.5978835978835962E-2</v>
      </c>
      <c r="D747" s="8">
        <v>-2.4189114898295797E-2</v>
      </c>
      <c r="E747" s="8">
        <v>-3.4071550255536627E-3</v>
      </c>
      <c r="F747" s="8">
        <v>9.914631510697965E-3</v>
      </c>
      <c r="G747" s="12">
        <v>7.016635274605572E-3</v>
      </c>
    </row>
    <row r="748" spans="1:7" ht="15.6" x14ac:dyDescent="0.3">
      <c r="A748" s="7">
        <v>44929</v>
      </c>
      <c r="B748" s="8">
        <v>2.2069406684791227E-2</v>
      </c>
      <c r="C748" s="8">
        <v>-2.2869248737030844E-2</v>
      </c>
      <c r="D748" s="8">
        <v>1.405633802816904E-2</v>
      </c>
      <c r="E748" s="8">
        <v>-1.3675213675213675E-2</v>
      </c>
      <c r="F748" s="8">
        <v>1.3910066072814881E-3</v>
      </c>
      <c r="G748" s="12">
        <v>5.0229555909314151E-4</v>
      </c>
    </row>
    <row r="749" spans="1:7" ht="15.6" x14ac:dyDescent="0.3">
      <c r="A749" s="7">
        <v>44930</v>
      </c>
      <c r="B749" s="8">
        <v>8.9970270693162709E-3</v>
      </c>
      <c r="C749" s="8">
        <v>0</v>
      </c>
      <c r="D749" s="8">
        <v>-4.6204987175568722E-3</v>
      </c>
      <c r="E749" s="8">
        <v>-3.4662045060658577E-3</v>
      </c>
      <c r="F749" s="8">
        <v>-1.5760651796448025E-3</v>
      </c>
      <c r="G749" s="12">
        <v>1.3047173067269331E-2</v>
      </c>
    </row>
    <row r="750" spans="1:7" ht="15.6" x14ac:dyDescent="0.3">
      <c r="A750" s="7">
        <v>44931</v>
      </c>
      <c r="B750" s="8">
        <v>-3.540552066372022E-2</v>
      </c>
      <c r="C750" s="8">
        <v>-3.1521014009339494E-2</v>
      </c>
      <c r="D750" s="8">
        <v>3.0946312179448102E-3</v>
      </c>
      <c r="E750" s="8">
        <v>-2.4347826086956521E-2</v>
      </c>
      <c r="F750" s="8">
        <v>-1.0113441780821845E-2</v>
      </c>
      <c r="G750" s="12">
        <v>-9.7150256507087963E-3</v>
      </c>
    </row>
    <row r="751" spans="1:7" ht="15.6" x14ac:dyDescent="0.3">
      <c r="A751" s="7">
        <v>44932</v>
      </c>
      <c r="B751" s="8">
        <v>-1.2278568773047463E-2</v>
      </c>
      <c r="C751" s="8">
        <v>-6.4864244302852616E-3</v>
      </c>
      <c r="D751" s="8">
        <v>1.5425420103126967E-3</v>
      </c>
      <c r="E751" s="8">
        <v>-3.7415329768270882E-2</v>
      </c>
      <c r="F751" s="8">
        <v>-2.64879182658527E-3</v>
      </c>
      <c r="G751" s="12">
        <v>1.6920430433834607E-2</v>
      </c>
    </row>
    <row r="752" spans="1:7" ht="15.6" x14ac:dyDescent="0.3">
      <c r="A752" s="7">
        <v>44935</v>
      </c>
      <c r="B752" s="8">
        <v>2.0142216254158333E-3</v>
      </c>
      <c r="C752" s="8">
        <v>-5.2461289577074251E-2</v>
      </c>
      <c r="D752" s="8">
        <v>-1.4393403932002311E-2</v>
      </c>
      <c r="E752" s="8">
        <v>3.7017833003092464E-2</v>
      </c>
      <c r="F752" s="8">
        <v>2.7371273712736882E-3</v>
      </c>
      <c r="G752" s="12">
        <v>5.6671596804229694E-3</v>
      </c>
    </row>
    <row r="753" spans="1:7" ht="15.6" x14ac:dyDescent="0.3">
      <c r="A753" s="7">
        <v>44936</v>
      </c>
      <c r="B753" s="8">
        <v>-1.2812312815358535E-2</v>
      </c>
      <c r="C753" s="8">
        <v>3.4146341463414602E-2</v>
      </c>
      <c r="D753" s="8">
        <v>-2.7644540665126567E-2</v>
      </c>
      <c r="E753" s="8">
        <v>1.7857142857207823E-5</v>
      </c>
      <c r="F753" s="8">
        <v>-1.2053728277614063E-2</v>
      </c>
      <c r="G753" s="12">
        <v>2.931521490182252E-4</v>
      </c>
    </row>
    <row r="754" spans="1:7" ht="15.6" x14ac:dyDescent="0.3">
      <c r="A754" s="7">
        <v>44937</v>
      </c>
      <c r="B754" s="8">
        <v>6.8286763269125809E-3</v>
      </c>
      <c r="C754" s="8">
        <v>-2.5707547169811235E-2</v>
      </c>
      <c r="D754" s="8">
        <v>7.6873322597959381E-3</v>
      </c>
      <c r="E754" s="8">
        <v>1.3379225370975387E-2</v>
      </c>
      <c r="F754" s="8">
        <v>-6.975789905621697E-3</v>
      </c>
      <c r="G754" s="12">
        <v>5.1296909237940492E-3</v>
      </c>
    </row>
    <row r="755" spans="1:7" ht="15.6" x14ac:dyDescent="0.3">
      <c r="A755" s="7">
        <v>44938</v>
      </c>
      <c r="B755" s="8">
        <v>-8.2123778102368341E-3</v>
      </c>
      <c r="C755" s="8">
        <v>-2.0576131687242833E-2</v>
      </c>
      <c r="D755" s="8">
        <v>-1.625800375694831E-2</v>
      </c>
      <c r="E755" s="8">
        <v>3.0832463293113312E-2</v>
      </c>
      <c r="F755" s="8">
        <v>2.6887052341597772E-2</v>
      </c>
      <c r="G755" s="12">
        <v>1.1370815047110969E-2</v>
      </c>
    </row>
    <row r="756" spans="1:7" ht="15.6" x14ac:dyDescent="0.3">
      <c r="A756" s="7">
        <v>44939</v>
      </c>
      <c r="B756" s="8">
        <v>-1.1297980370145346E-2</v>
      </c>
      <c r="C756" s="8">
        <v>4.9431537320800839E-4</v>
      </c>
      <c r="D756" s="8">
        <v>1.9883040935672548E-2</v>
      </c>
      <c r="E756" s="8">
        <v>-3.4188034188034191E-2</v>
      </c>
      <c r="F756" s="8">
        <v>-2.0388453696748333E-3</v>
      </c>
      <c r="G756" s="12">
        <v>1.1859345411191602E-2</v>
      </c>
    </row>
    <row r="757" spans="1:7" ht="15.6" x14ac:dyDescent="0.3">
      <c r="A757" s="7">
        <v>44942</v>
      </c>
      <c r="B757" s="8">
        <v>-5.208333333333333E-3</v>
      </c>
      <c r="C757" s="8">
        <v>-1.1857707509881346E-2</v>
      </c>
      <c r="D757" s="8">
        <v>-1.0923165137614686E-2</v>
      </c>
      <c r="E757" s="8">
        <v>-4.4424778761061948E-2</v>
      </c>
      <c r="F757" s="8">
        <v>0</v>
      </c>
      <c r="G757" s="12">
        <v>-6.5889774438301048E-3</v>
      </c>
    </row>
    <row r="758" spans="1:7" ht="15.6" x14ac:dyDescent="0.3">
      <c r="A758" s="7">
        <v>44943</v>
      </c>
      <c r="B758" s="8">
        <v>-4.4513089005235595E-2</v>
      </c>
      <c r="C758" s="8">
        <v>-6.4000000000000057E-2</v>
      </c>
      <c r="D758" s="8">
        <v>-1.4464187367749817E-2</v>
      </c>
      <c r="E758" s="8">
        <v>3.6303019077606961E-2</v>
      </c>
      <c r="F758" s="8">
        <v>-1.8817204301075269E-2</v>
      </c>
      <c r="G758" s="12">
        <v>-1.853026452316737E-3</v>
      </c>
    </row>
    <row r="759" spans="1:7" ht="15.6" x14ac:dyDescent="0.3">
      <c r="A759" s="7">
        <v>44944</v>
      </c>
      <c r="B759" s="8">
        <v>9.6110642308408663E-3</v>
      </c>
      <c r="C759" s="8">
        <v>-5.0747863247862643E-3</v>
      </c>
      <c r="D759" s="8">
        <v>6.5588235294118183E-3</v>
      </c>
      <c r="E759" s="8">
        <v>-5.1295799821268993E-2</v>
      </c>
      <c r="F759" s="8">
        <v>-1.2328767123287671E-2</v>
      </c>
      <c r="G759" s="12">
        <v>2.2394134220619396E-3</v>
      </c>
    </row>
    <row r="760" spans="1:7" ht="15.6" x14ac:dyDescent="0.3">
      <c r="A760" s="7">
        <v>44945</v>
      </c>
      <c r="B760" s="8">
        <v>-2.3619825022252124E-2</v>
      </c>
      <c r="C760" s="8">
        <v>-3.5436241610738266E-2</v>
      </c>
      <c r="D760" s="8">
        <v>-2.1915086345440202E-3</v>
      </c>
      <c r="E760" s="8">
        <v>-9.0429540316503392E-3</v>
      </c>
      <c r="F760" s="8">
        <v>-2.1858529819694855E-2</v>
      </c>
      <c r="G760" s="12">
        <v>9.5153476747544628E-3</v>
      </c>
    </row>
    <row r="761" spans="1:7" ht="15.6" x14ac:dyDescent="0.3">
      <c r="A761" s="7">
        <v>44946</v>
      </c>
      <c r="B761" s="8">
        <v>-6.4647026125625326E-2</v>
      </c>
      <c r="C761" s="8">
        <v>-5.2323963261898206E-2</v>
      </c>
      <c r="D761" s="8">
        <v>6.4425442192799116E-4</v>
      </c>
      <c r="E761" s="8">
        <v>9.5057034220532317E-3</v>
      </c>
      <c r="F761" s="8">
        <v>-1.7582666893539917E-3</v>
      </c>
      <c r="G761" s="12">
        <v>4.8711220958902908E-3</v>
      </c>
    </row>
    <row r="762" spans="1:7" ht="15.6" x14ac:dyDescent="0.3">
      <c r="A762" s="7">
        <v>44949</v>
      </c>
      <c r="B762" s="8">
        <v>-4.3501515421643404E-3</v>
      </c>
      <c r="C762" s="8">
        <v>-1.1747430249632643E-3</v>
      </c>
      <c r="D762" s="8">
        <v>8.48697688030496E-4</v>
      </c>
      <c r="E762" s="8">
        <v>-2.2596986817325759E-2</v>
      </c>
      <c r="F762" s="8">
        <v>-3.4346590909090841E-2</v>
      </c>
      <c r="G762" s="12">
        <v>-1.9550448068659061E-3</v>
      </c>
    </row>
    <row r="763" spans="1:7" ht="15.6" x14ac:dyDescent="0.3">
      <c r="A763" s="7">
        <v>44950</v>
      </c>
      <c r="B763" s="8">
        <v>8.8338168057395649E-3</v>
      </c>
      <c r="C763" s="8">
        <v>2.9109085563069747E-2</v>
      </c>
      <c r="D763" s="8">
        <v>3.304190180999431E-3</v>
      </c>
      <c r="E763" s="8">
        <v>-1.9267785611623635E-6</v>
      </c>
      <c r="F763" s="8">
        <v>-8.2668941778706196E-3</v>
      </c>
      <c r="G763" s="12">
        <v>1.0254093092976303E-2</v>
      </c>
    </row>
    <row r="764" spans="1:7" ht="15.6" x14ac:dyDescent="0.3">
      <c r="A764" s="7">
        <v>44951</v>
      </c>
      <c r="B764" s="8">
        <v>-8.2831414405625463E-5</v>
      </c>
      <c r="C764" s="8">
        <v>6.342857142857139E-2</v>
      </c>
      <c r="D764" s="8">
        <v>2.5355560736768611E-3</v>
      </c>
      <c r="E764" s="8">
        <v>4.4315992292870907E-3</v>
      </c>
      <c r="F764" s="8">
        <v>1.1331948976564796E-2</v>
      </c>
      <c r="G764" s="12">
        <v>4.3781127867376446E-3</v>
      </c>
    </row>
    <row r="765" spans="1:7" ht="15.6" x14ac:dyDescent="0.3">
      <c r="A765" s="7">
        <v>44952</v>
      </c>
      <c r="B765" s="8">
        <v>5.4436581382689437E-3</v>
      </c>
      <c r="C765" s="8">
        <v>7.4959699086512607E-2</v>
      </c>
      <c r="D765" s="8">
        <v>2.3547196139422724E-3</v>
      </c>
      <c r="E765" s="8">
        <v>2.1482831383080717E-2</v>
      </c>
      <c r="F765" s="8">
        <v>1.290625366654927E-3</v>
      </c>
      <c r="G765" s="12">
        <v>-6.8302654601889454E-3</v>
      </c>
    </row>
    <row r="766" spans="1:7" ht="15.6" x14ac:dyDescent="0.3">
      <c r="A766" s="7">
        <v>44953</v>
      </c>
      <c r="B766" s="8">
        <v>-5.5518937878110165E-2</v>
      </c>
      <c r="C766" s="8">
        <v>7.3981504623844063E-2</v>
      </c>
      <c r="D766" s="8">
        <v>-1.1745939675174872E-3</v>
      </c>
      <c r="E766" s="8">
        <v>-8.4488421574500198E-3</v>
      </c>
      <c r="F766" s="8">
        <v>1.2889617998593794E-2</v>
      </c>
      <c r="G766" s="12">
        <v>8.7147497081252245E-2</v>
      </c>
    </row>
    <row r="767" spans="1:7" ht="15.6" x14ac:dyDescent="0.3">
      <c r="A767" s="7">
        <v>44956</v>
      </c>
      <c r="B767" s="8">
        <v>2.6070160134587773E-2</v>
      </c>
      <c r="C767" s="8">
        <v>3.0951826855945969E-2</v>
      </c>
      <c r="D767" s="8">
        <v>5.8798763048256567E-4</v>
      </c>
      <c r="E767" s="8">
        <v>-2.2727272727272728E-2</v>
      </c>
      <c r="F767" s="8">
        <v>-2.160458121240158E-2</v>
      </c>
      <c r="G767" s="12">
        <v>-6.3382813149544144E-3</v>
      </c>
    </row>
    <row r="768" spans="1:7" ht="15.6" x14ac:dyDescent="0.3">
      <c r="A768" s="7">
        <v>44957</v>
      </c>
      <c r="B768" s="8">
        <v>2.141200189465246E-2</v>
      </c>
      <c r="C768" s="8">
        <v>4.9661399548532797E-2</v>
      </c>
      <c r="D768" s="8">
        <v>-2.9382105209715687E-4</v>
      </c>
      <c r="E768" s="8">
        <v>2.2286821705426358E-2</v>
      </c>
      <c r="F768" s="8">
        <v>1.2208460196872491E-2</v>
      </c>
      <c r="G768" s="12">
        <v>8.3368835972070079E-2</v>
      </c>
    </row>
    <row r="769" spans="1:7" ht="15.6" x14ac:dyDescent="0.3">
      <c r="A769" s="7">
        <v>44958</v>
      </c>
      <c r="B769" s="8">
        <v>-8.6801426872772677E-4</v>
      </c>
      <c r="C769" s="8">
        <v>4.7311827956989004E-3</v>
      </c>
      <c r="D769" s="8">
        <v>1.4695370414053859E-4</v>
      </c>
      <c r="E769" s="8">
        <v>-1.3268246445497589E-2</v>
      </c>
      <c r="F769" s="8">
        <v>1.8894924361894661E-2</v>
      </c>
      <c r="G769" s="12">
        <v>-6.452327323423197E-3</v>
      </c>
    </row>
    <row r="770" spans="1:7" ht="15.6" x14ac:dyDescent="0.3">
      <c r="A770" s="7">
        <v>44959</v>
      </c>
      <c r="B770" s="8">
        <v>7.9260237780712957E-3</v>
      </c>
      <c r="C770" s="8">
        <v>-1.5410958904109566E-2</v>
      </c>
      <c r="D770" s="8">
        <v>-6.747993288288357E-4</v>
      </c>
      <c r="E770" s="8">
        <v>1.8249724784390381E-2</v>
      </c>
      <c r="F770" s="8">
        <v>1.7484020751526334E-2</v>
      </c>
      <c r="G770" s="12">
        <v>-9.6813663386081938E-3</v>
      </c>
    </row>
    <row r="771" spans="1:7" ht="15.6" x14ac:dyDescent="0.3">
      <c r="A771" s="7">
        <v>44960</v>
      </c>
      <c r="B771" s="8">
        <v>-4.2034170474536808E-3</v>
      </c>
      <c r="C771" s="8">
        <v>0</v>
      </c>
      <c r="D771" s="8">
        <v>-3.2646400546010399E-3</v>
      </c>
      <c r="E771" s="8">
        <v>1.2075471698113207E-2</v>
      </c>
      <c r="F771" s="8">
        <v>2.816980760018847E-5</v>
      </c>
      <c r="G771" s="12">
        <v>-1.4369376195963349E-2</v>
      </c>
    </row>
    <row r="772" spans="1:7" ht="15.6" x14ac:dyDescent="0.3">
      <c r="A772" s="7">
        <v>44963</v>
      </c>
      <c r="B772" s="8">
        <v>1.9457652038844125E-2</v>
      </c>
      <c r="C772" s="8">
        <v>6.0217391304347896E-2</v>
      </c>
      <c r="D772" s="8">
        <v>2.0679123919034653E-3</v>
      </c>
      <c r="E772" s="8">
        <v>-1.1933258762117864E-2</v>
      </c>
      <c r="F772" s="8">
        <v>-1.5464788732394392E-2</v>
      </c>
      <c r="G772" s="12">
        <v>2.4506189190711368E-2</v>
      </c>
    </row>
    <row r="773" spans="1:7" ht="15.6" x14ac:dyDescent="0.3">
      <c r="A773" s="7">
        <v>44964</v>
      </c>
      <c r="B773" s="8">
        <v>-1.4236199958128835E-2</v>
      </c>
      <c r="C773" s="8">
        <v>2.0709452532294403E-2</v>
      </c>
      <c r="D773" s="8">
        <v>-1.1340505961035119E-2</v>
      </c>
      <c r="E773" s="8">
        <v>7.358504450008397E-3</v>
      </c>
      <c r="F773" s="8">
        <v>2.1172498640954739E-3</v>
      </c>
      <c r="G773" s="12">
        <v>-2.6136069079492064E-3</v>
      </c>
    </row>
    <row r="774" spans="1:7" ht="15.6" x14ac:dyDescent="0.3">
      <c r="A774" s="7">
        <v>44965</v>
      </c>
      <c r="B774" s="8">
        <v>6.3241852891899068E-3</v>
      </c>
      <c r="C774" s="8">
        <v>-3.4752912816392208E-2</v>
      </c>
      <c r="D774" s="8">
        <v>1.6095588235294191E-2</v>
      </c>
      <c r="E774" s="8">
        <v>-4.4933592308657221E-3</v>
      </c>
      <c r="F774" s="8">
        <v>1.1848679514632341E-2</v>
      </c>
      <c r="G774" s="12">
        <v>7.2430946356648691E-3</v>
      </c>
    </row>
    <row r="775" spans="1:7" ht="15.6" x14ac:dyDescent="0.3">
      <c r="A775" s="7">
        <v>44966</v>
      </c>
      <c r="B775" s="8">
        <v>3.2360182905381532E-3</v>
      </c>
      <c r="C775" s="8">
        <v>3.0176899063475607E-2</v>
      </c>
      <c r="D775" s="8">
        <v>1.3076294061032306E-2</v>
      </c>
      <c r="E775" s="8">
        <v>4.1390404515522068E-2</v>
      </c>
      <c r="F775" s="8">
        <v>4.7319413092550902E-2</v>
      </c>
      <c r="G775" s="12">
        <v>-1.2990120531412011E-2</v>
      </c>
    </row>
    <row r="776" spans="1:7" ht="15.6" x14ac:dyDescent="0.3">
      <c r="A776" s="7">
        <v>44967</v>
      </c>
      <c r="B776" s="8">
        <v>-7.5964752354904669E-4</v>
      </c>
      <c r="C776" s="8">
        <v>-4.646464646464641E-2</v>
      </c>
      <c r="D776" s="8">
        <v>-5.6858767393354352E-3</v>
      </c>
      <c r="E776" s="8">
        <v>-1.686001239387961E-2</v>
      </c>
      <c r="F776" s="8">
        <v>1.3794218282727602E-2</v>
      </c>
      <c r="G776" s="12">
        <v>-1.949033617122856E-2</v>
      </c>
    </row>
    <row r="777" spans="1:7" ht="15.6" x14ac:dyDescent="0.3">
      <c r="A777" s="7">
        <v>44970</v>
      </c>
      <c r="B777" s="8">
        <v>2.4058198149729301E-2</v>
      </c>
      <c r="C777" s="8">
        <v>4.2372881355923772E-4</v>
      </c>
      <c r="D777" s="8">
        <v>-4.3103448275855536E-4</v>
      </c>
      <c r="E777" s="8">
        <v>1.5307800730290384E-3</v>
      </c>
      <c r="F777" s="8">
        <v>-1.9293629913099065E-2</v>
      </c>
      <c r="G777" s="12">
        <v>-1.0913970105132556E-2</v>
      </c>
    </row>
    <row r="778" spans="1:7" ht="15.6" x14ac:dyDescent="0.3">
      <c r="A778" s="7">
        <v>44971</v>
      </c>
      <c r="B778" s="8">
        <v>-4.1458233399575082E-3</v>
      </c>
      <c r="C778" s="8">
        <v>-3.3248623464633635E-2</v>
      </c>
      <c r="D778" s="8">
        <v>2.1561017680031227E-4</v>
      </c>
      <c r="E778" s="8">
        <v>-9.3577981651376142E-3</v>
      </c>
      <c r="F778" s="8">
        <v>-5.006368045958237E-3</v>
      </c>
      <c r="G778" s="12">
        <v>-7.2945534934990026E-3</v>
      </c>
    </row>
    <row r="779" spans="1:7" ht="15.6" x14ac:dyDescent="0.3">
      <c r="A779" s="7">
        <v>44972</v>
      </c>
      <c r="B779" s="8">
        <v>2.1549400768392641E-2</v>
      </c>
      <c r="C779" s="8">
        <v>-4.3811610076669389E-3</v>
      </c>
      <c r="D779" s="8">
        <v>1.0921894086369385E-2</v>
      </c>
      <c r="E779" s="8">
        <v>-8.1589183182071093E-3</v>
      </c>
      <c r="F779" s="8">
        <v>-1.027418245695255E-2</v>
      </c>
      <c r="G779" s="12">
        <v>-5.1837940356054919E-3</v>
      </c>
    </row>
    <row r="780" spans="1:7" ht="15.6" x14ac:dyDescent="0.3">
      <c r="A780" s="7">
        <v>44973</v>
      </c>
      <c r="B780" s="8">
        <v>7.8586343938747555E-3</v>
      </c>
      <c r="C780" s="8">
        <v>-5.4785478547854823E-2</v>
      </c>
      <c r="D780" s="8">
        <v>5.0749875613047436E-3</v>
      </c>
      <c r="E780" s="8">
        <v>4.8739950886563582E-3</v>
      </c>
      <c r="F780" s="8">
        <v>-9.3833411298534022E-3</v>
      </c>
      <c r="G780" s="12">
        <v>-5.6689169939635091E-3</v>
      </c>
    </row>
    <row r="781" spans="1:7" ht="15.6" x14ac:dyDescent="0.3">
      <c r="A781" s="7">
        <v>44974</v>
      </c>
      <c r="B781" s="8">
        <v>-1.1929957448704565E-2</v>
      </c>
      <c r="C781" s="8">
        <v>1.4199255121042817E-2</v>
      </c>
      <c r="D781" s="8">
        <v>1.6661480580464447E-2</v>
      </c>
      <c r="E781" s="8">
        <v>-5.0485809770716707E-4</v>
      </c>
      <c r="F781" s="8">
        <v>0</v>
      </c>
      <c r="G781" s="12">
        <v>-6.9781900120716419E-3</v>
      </c>
    </row>
    <row r="782" spans="1:7" ht="15.6" x14ac:dyDescent="0.3">
      <c r="A782" s="7">
        <v>44978</v>
      </c>
      <c r="B782" s="8">
        <v>-3.0449928412793245E-2</v>
      </c>
      <c r="C782" s="8">
        <v>7.4363093871930269E-2</v>
      </c>
      <c r="D782" s="8">
        <v>-1.6144963828603094E-2</v>
      </c>
      <c r="E782" s="8">
        <v>-5.6709017663464523E-3</v>
      </c>
      <c r="F782" s="8">
        <v>-1.3888888888888888E-2</v>
      </c>
      <c r="G782" s="12">
        <v>-1.3742308404008462E-2</v>
      </c>
    </row>
    <row r="783" spans="1:7" ht="15.6" x14ac:dyDescent="0.3">
      <c r="A783" s="7">
        <v>44979</v>
      </c>
      <c r="B783" s="8">
        <v>1.1511360200925666E-3</v>
      </c>
      <c r="C783" s="8">
        <v>1.2817773979918699E-2</v>
      </c>
      <c r="D783" s="8">
        <v>-1.0173997270908376E-2</v>
      </c>
      <c r="E783" s="8">
        <v>-6.3265496930220398E-3</v>
      </c>
      <c r="F783" s="8">
        <v>1.8028169014084124E-3</v>
      </c>
      <c r="G783" s="12">
        <v>2.4108602686485217E-3</v>
      </c>
    </row>
    <row r="784" spans="1:7" ht="15.6" x14ac:dyDescent="0.3">
      <c r="A784" s="7">
        <v>44980</v>
      </c>
      <c r="B784" s="8">
        <v>1.0615440006503973E-2</v>
      </c>
      <c r="C784" s="8">
        <v>6.3277789495889351E-4</v>
      </c>
      <c r="D784" s="8">
        <v>0</v>
      </c>
      <c r="E784" s="8">
        <v>-2.6345502446368085E-3</v>
      </c>
      <c r="F784" s="8">
        <v>-1.7995726015071038E-3</v>
      </c>
      <c r="G784" s="12">
        <v>-1.0540485580511922E-2</v>
      </c>
    </row>
    <row r="785" spans="1:7" ht="15.6" x14ac:dyDescent="0.3">
      <c r="A785" s="7">
        <v>44981</v>
      </c>
      <c r="B785" s="8">
        <v>1.0423490202838649E-2</v>
      </c>
      <c r="C785" s="8">
        <v>2.4030354131534582E-2</v>
      </c>
      <c r="D785" s="8">
        <v>-3.142857142857208E-3</v>
      </c>
      <c r="E785" s="8">
        <v>-2.1698113207547168E-3</v>
      </c>
      <c r="F785" s="8">
        <v>-1.2056338028168937E-2</v>
      </c>
      <c r="G785" s="12">
        <v>-7.9188489118851325E-3</v>
      </c>
    </row>
    <row r="786" spans="1:7" ht="15.6" x14ac:dyDescent="0.3">
      <c r="A786" s="7">
        <v>44984</v>
      </c>
      <c r="B786" s="8">
        <v>4.4016287163622355E-3</v>
      </c>
      <c r="C786" s="8">
        <v>1.193906957595715E-2</v>
      </c>
      <c r="D786" s="8">
        <v>-2.6081971911721645E-3</v>
      </c>
      <c r="E786" s="8">
        <v>2.1745296397844378E-3</v>
      </c>
      <c r="F786" s="8">
        <v>1.1205520072992557E-2</v>
      </c>
      <c r="G786" s="12">
        <v>-7.6672784378389184E-3</v>
      </c>
    </row>
    <row r="787" spans="1:7" ht="15.6" x14ac:dyDescent="0.3">
      <c r="A787" s="7">
        <v>44985</v>
      </c>
      <c r="B787" s="8">
        <v>2.5931671743536487E-3</v>
      </c>
      <c r="C787" s="8">
        <v>-2.7461350691619087E-2</v>
      </c>
      <c r="D787" s="8">
        <v>5.4599270093967566E-3</v>
      </c>
      <c r="E787" s="8">
        <v>-1.1320754716981131E-2</v>
      </c>
      <c r="F787" s="8">
        <v>-4.3047135673669797E-3</v>
      </c>
      <c r="G787" s="12">
        <v>1.9156503494645791E-2</v>
      </c>
    </row>
    <row r="788" spans="1:7" ht="15.6" x14ac:dyDescent="0.3">
      <c r="A788" s="7">
        <v>44986</v>
      </c>
      <c r="B788" s="8">
        <v>-1.7732499039960809E-3</v>
      </c>
      <c r="C788" s="8">
        <v>1.987032001673281E-2</v>
      </c>
      <c r="D788" s="8">
        <v>2.9628359389142021E-3</v>
      </c>
      <c r="E788" s="8">
        <v>4.2748091603053436E-2</v>
      </c>
      <c r="F788" s="8">
        <v>9.0619896731090194E-4</v>
      </c>
      <c r="G788" s="12">
        <v>1.1006989075787134E-2</v>
      </c>
    </row>
    <row r="789" spans="1:7" ht="15.6" x14ac:dyDescent="0.3">
      <c r="A789" s="7">
        <v>44987</v>
      </c>
      <c r="B789" s="8">
        <v>-6.4154060261820524E-3</v>
      </c>
      <c r="C789" s="8">
        <v>7.5881870385562872E-3</v>
      </c>
      <c r="D789" s="8">
        <v>-7.0527555614658983E-4</v>
      </c>
      <c r="E789" s="8">
        <v>-3.0054904831625231E-2</v>
      </c>
      <c r="F789" s="8">
        <v>1.5749813737232898E-3</v>
      </c>
      <c r="G789" s="12">
        <v>1.1587973650715191E-2</v>
      </c>
    </row>
    <row r="790" spans="1:7" ht="15.6" x14ac:dyDescent="0.3">
      <c r="A790" s="7">
        <v>44988</v>
      </c>
      <c r="B790" s="8">
        <v>1.0203384426173545E-2</v>
      </c>
      <c r="C790" s="8">
        <v>2.8292285772440473E-2</v>
      </c>
      <c r="D790" s="8">
        <v>1.2036167912265397E-2</v>
      </c>
      <c r="E790" s="8">
        <v>1.8910218914747454E-2</v>
      </c>
      <c r="F790" s="8">
        <v>-5.6497175141242938E-3</v>
      </c>
      <c r="G790" s="12">
        <v>7.119956511245408E-2</v>
      </c>
    </row>
    <row r="791" spans="1:7" ht="15.6" x14ac:dyDescent="0.3">
      <c r="A791" s="7">
        <v>44991</v>
      </c>
      <c r="B791" s="8">
        <v>-1.13854131439521E-3</v>
      </c>
      <c r="C791" s="8">
        <v>6.9279493269990954E-3</v>
      </c>
      <c r="D791" s="8">
        <v>-2.2259791490560659E-2</v>
      </c>
      <c r="E791" s="8">
        <v>-2.4809259259259305E-2</v>
      </c>
      <c r="F791" s="8">
        <v>0</v>
      </c>
      <c r="G791" s="12">
        <v>-2.0860562345166467E-2</v>
      </c>
    </row>
    <row r="792" spans="1:7" ht="15.6" x14ac:dyDescent="0.3">
      <c r="A792" s="7">
        <v>44992</v>
      </c>
      <c r="B792" s="8">
        <v>4.2320757485131309E-3</v>
      </c>
      <c r="C792" s="8">
        <v>-4.5213288775309002E-3</v>
      </c>
      <c r="D792" s="8">
        <v>1.4303554274735763E-2</v>
      </c>
      <c r="E792" s="8">
        <v>-1.9559326475537462E-4</v>
      </c>
      <c r="F792" s="8">
        <v>-8.3806818181817854E-3</v>
      </c>
      <c r="G792" s="12">
        <v>-1.9290008556055512E-2</v>
      </c>
    </row>
    <row r="793" spans="1:7" ht="15.6" x14ac:dyDescent="0.3">
      <c r="A793" s="7">
        <v>44993</v>
      </c>
      <c r="B793" s="8">
        <v>7.8665827564434427E-5</v>
      </c>
      <c r="C793" s="8">
        <v>3.9494470774091628E-2</v>
      </c>
      <c r="D793" s="8">
        <v>5.7581755675308018E-3</v>
      </c>
      <c r="E793" s="8">
        <v>4.3684710351377019E-2</v>
      </c>
      <c r="F793" s="8">
        <v>2.7216731127345326E-3</v>
      </c>
      <c r="G793" s="12">
        <v>2.4606596828009094E-4</v>
      </c>
    </row>
    <row r="794" spans="1:7" ht="15.6" x14ac:dyDescent="0.3">
      <c r="A794" s="7">
        <v>44994</v>
      </c>
      <c r="B794" s="8">
        <v>5.6297827870233968E-3</v>
      </c>
      <c r="C794" s="8">
        <v>4.2363221884498418E-2</v>
      </c>
      <c r="D794" s="8">
        <v>-5.8099569667694811E-3</v>
      </c>
      <c r="E794" s="8">
        <v>-2.244464664846825E-2</v>
      </c>
      <c r="F794" s="8">
        <v>-1.4285714285714286E-3</v>
      </c>
      <c r="G794" s="12">
        <v>1.7582529320605153E-2</v>
      </c>
    </row>
    <row r="795" spans="1:7" ht="15.6" x14ac:dyDescent="0.3">
      <c r="A795" s="7">
        <v>44995</v>
      </c>
      <c r="B795" s="8">
        <v>2.1845528091896559E-2</v>
      </c>
      <c r="C795" s="8">
        <v>7.4539821396027037E-2</v>
      </c>
      <c r="D795" s="8">
        <v>2.2892593294184686E-2</v>
      </c>
      <c r="E795" s="8">
        <v>1.3962147067949114E-3</v>
      </c>
      <c r="F795" s="8">
        <v>2.8612303290414878E-3</v>
      </c>
      <c r="G795" s="12">
        <v>3.5829643612648891E-2</v>
      </c>
    </row>
    <row r="796" spans="1:7" ht="15.6" x14ac:dyDescent="0.3">
      <c r="A796" s="7">
        <v>44998</v>
      </c>
      <c r="B796" s="8">
        <v>-1.478451999518845E-2</v>
      </c>
      <c r="C796" s="8">
        <v>1.7978290366350107E-2</v>
      </c>
      <c r="D796" s="8">
        <v>-5.055695991555318E-2</v>
      </c>
      <c r="E796" s="8">
        <v>-4.4926413632843318E-3</v>
      </c>
      <c r="F796" s="8">
        <v>1.2838801711840228E-2</v>
      </c>
      <c r="G796" s="12">
        <v>8.879485147546726E-3</v>
      </c>
    </row>
    <row r="797" spans="1:7" ht="15.6" x14ac:dyDescent="0.3">
      <c r="A797" s="7">
        <v>44999</v>
      </c>
      <c r="B797" s="8">
        <v>-5.7716854431444082E-4</v>
      </c>
      <c r="C797" s="8">
        <v>-2.4491836054648549E-2</v>
      </c>
      <c r="D797" s="8">
        <v>2.0056174844202468E-2</v>
      </c>
      <c r="E797" s="8">
        <v>-1.1204481792717087E-2</v>
      </c>
      <c r="F797" s="8">
        <v>2.225352112676114E-3</v>
      </c>
      <c r="G797" s="12">
        <v>1.1138216184387184E-2</v>
      </c>
    </row>
    <row r="798" spans="1:7" ht="15.6" x14ac:dyDescent="0.3">
      <c r="A798" s="7">
        <v>45000</v>
      </c>
      <c r="B798" s="8">
        <v>-4.7754961518380105E-4</v>
      </c>
      <c r="C798" s="8">
        <v>2.1349274124679761E-2</v>
      </c>
      <c r="D798" s="8">
        <v>-1.0741585280156046E-2</v>
      </c>
      <c r="E798" s="8">
        <v>-7.5542965061378663E-3</v>
      </c>
      <c r="F798" s="8">
        <v>2.307540965176081E-2</v>
      </c>
      <c r="G798" s="12">
        <v>9.0873495756944381E-3</v>
      </c>
    </row>
    <row r="799" spans="1:7" ht="15.6" x14ac:dyDescent="0.3">
      <c r="A799" s="7">
        <v>45001</v>
      </c>
      <c r="B799" s="8">
        <v>2.2333333333333233E-3</v>
      </c>
      <c r="C799" s="8">
        <v>-1.9565217391304259E-2</v>
      </c>
      <c r="D799" s="8">
        <v>8.6981733835894467E-3</v>
      </c>
      <c r="E799" s="8">
        <v>-2.6641294005708849E-2</v>
      </c>
      <c r="F799" s="8">
        <v>-4.3956043956044581E-3</v>
      </c>
      <c r="G799" s="12">
        <v>2.2529164920117245E-3</v>
      </c>
    </row>
    <row r="800" spans="1:7" ht="15.6" x14ac:dyDescent="0.3">
      <c r="A800" s="7">
        <v>45002</v>
      </c>
      <c r="B800" s="8">
        <v>-6.3303067593486065E-3</v>
      </c>
      <c r="C800" s="8">
        <v>-1.3986013986013989E-2</v>
      </c>
      <c r="D800" s="8">
        <v>-8.6231675768886045E-4</v>
      </c>
      <c r="E800" s="8">
        <v>1.3424568263278E-2</v>
      </c>
      <c r="F800" s="8">
        <v>-1.1589403973509903E-2</v>
      </c>
      <c r="G800" s="12">
        <v>2.6472146340867638E-2</v>
      </c>
    </row>
    <row r="801" spans="1:7" ht="15.6" x14ac:dyDescent="0.3">
      <c r="A801" s="7">
        <v>45005</v>
      </c>
      <c r="B801" s="8">
        <v>-2.2983376101751037E-3</v>
      </c>
      <c r="C801" s="8">
        <v>-2.1622556651098426E-2</v>
      </c>
      <c r="D801" s="8">
        <v>6.9044879171460795E-3</v>
      </c>
      <c r="E801" s="8">
        <v>-1.2291010224422971E-2</v>
      </c>
      <c r="F801" s="8">
        <v>2.2054718034618106E-3</v>
      </c>
      <c r="G801" s="12">
        <v>-1.8923717170040502E-2</v>
      </c>
    </row>
    <row r="802" spans="1:7" ht="15.6" x14ac:dyDescent="0.3">
      <c r="A802" s="7">
        <v>45006</v>
      </c>
      <c r="B802" s="8">
        <v>6.4300411522633747E-3</v>
      </c>
      <c r="C802" s="8">
        <v>-9.900990099009941E-3</v>
      </c>
      <c r="D802" s="8">
        <v>-2.2857142857143184E-3</v>
      </c>
      <c r="E802" s="8">
        <v>1.1923121056585027E-2</v>
      </c>
      <c r="F802" s="8">
        <v>-5.4764756678459078E-2</v>
      </c>
      <c r="G802" s="12">
        <v>-6.4135304789088464E-3</v>
      </c>
    </row>
    <row r="803" spans="1:7" ht="15.6" x14ac:dyDescent="0.3">
      <c r="A803" s="7">
        <v>45007</v>
      </c>
      <c r="B803" s="8">
        <v>1.1111234569262886E-5</v>
      </c>
      <c r="C803" s="8">
        <v>1.7857142857139304E-4</v>
      </c>
      <c r="D803" s="8">
        <v>2.2909507445590246E-3</v>
      </c>
      <c r="E803" s="8">
        <v>-3.490638872804485E-2</v>
      </c>
      <c r="F803" s="8">
        <v>-1.4734918810600705E-4</v>
      </c>
      <c r="G803" s="12">
        <v>3.6132010256451305E-3</v>
      </c>
    </row>
    <row r="804" spans="1:7" ht="15.6" x14ac:dyDescent="0.3">
      <c r="A804" s="7">
        <v>45009</v>
      </c>
      <c r="B804" s="8">
        <v>1.1111111111101005E-5</v>
      </c>
      <c r="C804" s="8">
        <v>-1.5175861453311934E-2</v>
      </c>
      <c r="D804" s="8">
        <v>-1.8571428571426299E-3</v>
      </c>
      <c r="E804" s="8">
        <v>1.9989400317990607E-2</v>
      </c>
      <c r="F804" s="8">
        <v>-6.7201131808534926E-3</v>
      </c>
      <c r="G804" s="12">
        <v>2.1573102186686715E-2</v>
      </c>
    </row>
    <row r="805" spans="1:7" ht="15.6" x14ac:dyDescent="0.3">
      <c r="A805" s="7">
        <v>45012</v>
      </c>
      <c r="B805" s="8">
        <v>-1.3333185186831763E-4</v>
      </c>
      <c r="C805" s="8">
        <v>6.3451776649746452E-3</v>
      </c>
      <c r="D805" s="8">
        <v>-1.2165450121653196E-3</v>
      </c>
      <c r="E805" s="8">
        <v>1.0774298543165783E-2</v>
      </c>
      <c r="F805" s="8">
        <v>7.4183976261127599E-3</v>
      </c>
      <c r="G805" s="12">
        <v>-1.306803223131236E-2</v>
      </c>
    </row>
    <row r="806" spans="1:7" ht="15.6" x14ac:dyDescent="0.3">
      <c r="A806" s="7">
        <v>45013</v>
      </c>
      <c r="B806" s="8">
        <v>-1.4668459478380615E-2</v>
      </c>
      <c r="C806" s="8">
        <v>-1.2970635921455573E-2</v>
      </c>
      <c r="D806" s="8">
        <v>-2.1494590528079756E-4</v>
      </c>
      <c r="E806" s="8">
        <v>1.5256884026343029E-2</v>
      </c>
      <c r="F806" s="8">
        <v>5.8910162002942155E-4</v>
      </c>
      <c r="G806" s="12">
        <v>1.6252200146229853E-2</v>
      </c>
    </row>
    <row r="807" spans="1:7" ht="15.6" x14ac:dyDescent="0.3">
      <c r="A807" s="7">
        <v>45014</v>
      </c>
      <c r="B807" s="8">
        <v>9.2140432394635756E-3</v>
      </c>
      <c r="C807" s="8">
        <v>3.6503011498449141E-3</v>
      </c>
      <c r="D807" s="8">
        <v>-3.8698581052028741E-3</v>
      </c>
      <c r="E807" s="8">
        <v>-2.4877237900529228E-2</v>
      </c>
      <c r="F807" s="8">
        <v>-1.7662643508977508E-3</v>
      </c>
      <c r="G807" s="12">
        <v>-8.8843695905757129E-3</v>
      </c>
    </row>
    <row r="808" spans="1:7" ht="15.6" x14ac:dyDescent="0.3">
      <c r="A808" s="7">
        <v>45015</v>
      </c>
      <c r="B808" s="8">
        <v>5.1069441029881054E-3</v>
      </c>
      <c r="C808" s="8">
        <v>-2.7095835606473939E-2</v>
      </c>
      <c r="D808" s="8">
        <v>3.5971223021582736E-3</v>
      </c>
      <c r="E808" s="8">
        <v>-2.4708533359459266E-2</v>
      </c>
      <c r="F808" s="8">
        <v>-5.5440872898849759E-3</v>
      </c>
      <c r="G808" s="12">
        <v>1.2182848847281351E-2</v>
      </c>
    </row>
    <row r="809" spans="1:7" ht="15.6" x14ac:dyDescent="0.3">
      <c r="A809" s="7">
        <v>45016</v>
      </c>
      <c r="B809" s="8">
        <v>-1.3875454454487736E-2</v>
      </c>
      <c r="C809" s="8">
        <v>-2.0373831775700998E-2</v>
      </c>
      <c r="D809" s="8">
        <v>3.2974910394264582E-3</v>
      </c>
      <c r="E809" s="8">
        <v>8.0564149957810041E-3</v>
      </c>
      <c r="F809" s="8">
        <v>7.3542494513965991E-3</v>
      </c>
      <c r="G809" s="12">
        <v>-4.8984158261351591E-3</v>
      </c>
    </row>
    <row r="810" spans="1:7" ht="15.6" x14ac:dyDescent="0.3">
      <c r="A810" s="7">
        <v>45019</v>
      </c>
      <c r="B810" s="8">
        <v>3.4387507751281968E-3</v>
      </c>
      <c r="C810" s="8">
        <v>-7.8229345544742722E-3</v>
      </c>
      <c r="D810" s="8">
        <v>-1.9100695436791312E-2</v>
      </c>
      <c r="E810" s="8">
        <v>8.2162431489786469E-3</v>
      </c>
      <c r="F810" s="8">
        <v>-4.4450986164262319E-3</v>
      </c>
      <c r="G810" s="12">
        <v>7.9229809958683648E-3</v>
      </c>
    </row>
    <row r="811" spans="1:7" ht="15.6" x14ac:dyDescent="0.3">
      <c r="A811" s="7">
        <v>45020</v>
      </c>
      <c r="B811" s="8">
        <v>-7.8539325842696735E-3</v>
      </c>
      <c r="C811" s="8">
        <v>-7.115384615384566E-3</v>
      </c>
      <c r="D811" s="8">
        <v>-1.1836546399261884E-2</v>
      </c>
      <c r="E811" s="8">
        <v>1.1124344572990157E-2</v>
      </c>
      <c r="F811" s="8">
        <v>2.0994115733758523E-3</v>
      </c>
      <c r="G811" s="12">
        <v>2.3261765716029364E-2</v>
      </c>
    </row>
    <row r="812" spans="1:7" ht="15.6" x14ac:dyDescent="0.3">
      <c r="A812" s="7">
        <v>45021</v>
      </c>
      <c r="B812" s="8">
        <v>1.2785812165207602E-2</v>
      </c>
      <c r="C812" s="8">
        <v>7.1663761379042691E-3</v>
      </c>
      <c r="D812" s="8">
        <v>-2.4042655134710211E-2</v>
      </c>
      <c r="E812" s="8">
        <v>1.9550342130987292E-3</v>
      </c>
      <c r="F812" s="8">
        <v>0</v>
      </c>
      <c r="G812" s="12">
        <v>6.382529971610435E-3</v>
      </c>
    </row>
    <row r="813" spans="1:7" ht="15.6" x14ac:dyDescent="0.3">
      <c r="A813" s="7">
        <v>45022</v>
      </c>
      <c r="B813" s="8">
        <v>3.9248574303924755E-3</v>
      </c>
      <c r="C813" s="8">
        <v>1.8461538461538477E-2</v>
      </c>
      <c r="D813" s="8">
        <v>4.5317220543806651E-3</v>
      </c>
      <c r="E813" s="8">
        <v>1.4282926829268258E-2</v>
      </c>
      <c r="F813" s="8">
        <v>3.2457952198292609E-4</v>
      </c>
      <c r="G813" s="12">
        <v>4.1131735603681545E-4</v>
      </c>
    </row>
    <row r="814" spans="1:7" ht="15.6" x14ac:dyDescent="0.3">
      <c r="A814" s="7">
        <v>45026</v>
      </c>
      <c r="B814" s="8">
        <v>2.4504071017253603E-3</v>
      </c>
      <c r="C814" s="8">
        <v>7.5528700906342795E-4</v>
      </c>
      <c r="D814" s="8">
        <v>7.0676691729323988E-3</v>
      </c>
      <c r="E814" s="8">
        <v>-3.3573159939979134E-2</v>
      </c>
      <c r="F814" s="8">
        <v>1.9763428807410281E-3</v>
      </c>
      <c r="G814" s="12">
        <v>-4.6691898995746633E-2</v>
      </c>
    </row>
    <row r="815" spans="1:7" ht="15.6" x14ac:dyDescent="0.3">
      <c r="A815" s="7">
        <v>45027</v>
      </c>
      <c r="B815" s="8">
        <v>2.4110843212852735E-3</v>
      </c>
      <c r="C815" s="8">
        <v>-1.8867924528298132E-4</v>
      </c>
      <c r="D815" s="8">
        <v>-4.4348215618933914E-2</v>
      </c>
      <c r="E815" s="8">
        <v>1.5211956175552597E-2</v>
      </c>
      <c r="F815" s="8">
        <v>-4.1215261422511293E-4</v>
      </c>
      <c r="G815" s="12">
        <v>3.8378679028137942E-2</v>
      </c>
    </row>
    <row r="816" spans="1:7" ht="15.6" x14ac:dyDescent="0.3">
      <c r="A816" s="7">
        <v>45028</v>
      </c>
      <c r="B816" s="8">
        <v>-2.3609479261344694E-3</v>
      </c>
      <c r="C816" s="8">
        <v>0</v>
      </c>
      <c r="D816" s="8">
        <v>-9.156250000000022E-3</v>
      </c>
      <c r="E816" s="8">
        <v>-6.8626105370482929E-3</v>
      </c>
      <c r="F816" s="8">
        <v>-1.5903869941686411E-3</v>
      </c>
      <c r="G816" s="12">
        <v>9.0048699213668114E-3</v>
      </c>
    </row>
    <row r="817" spans="1:7" ht="15.6" x14ac:dyDescent="0.3">
      <c r="A817" s="7">
        <v>45029</v>
      </c>
      <c r="B817" s="8">
        <v>1.6321315482473259E-2</v>
      </c>
      <c r="C817" s="8">
        <v>4.529156444612094E-3</v>
      </c>
      <c r="D817" s="8">
        <v>9.1462453086075775E-4</v>
      </c>
      <c r="E817" s="8">
        <v>1.5823971886043637E-2</v>
      </c>
      <c r="F817" s="8">
        <v>-8.5545722713870347E-4</v>
      </c>
      <c r="G817" s="12">
        <v>1.441190007341803E-2</v>
      </c>
    </row>
    <row r="818" spans="1:7" ht="15.6" x14ac:dyDescent="0.3">
      <c r="A818" s="7">
        <v>45033</v>
      </c>
      <c r="B818" s="8">
        <v>4.5149441371318579E-3</v>
      </c>
      <c r="C818" s="8">
        <v>1.3150479053165563E-3</v>
      </c>
      <c r="D818" s="8">
        <v>-6.7084698764809741E-2</v>
      </c>
      <c r="E818" s="8">
        <v>2.0358583159224529E-2</v>
      </c>
      <c r="F818" s="8">
        <v>2.4209500752856226E-3</v>
      </c>
      <c r="G818" s="12">
        <v>-5.4417913825721261E-2</v>
      </c>
    </row>
    <row r="819" spans="1:7" ht="15.6" x14ac:dyDescent="0.3">
      <c r="A819" s="7">
        <v>45034</v>
      </c>
      <c r="B819" s="8">
        <v>6.5624081752587117E-3</v>
      </c>
      <c r="C819" s="8">
        <v>1.2007504690431532E-2</v>
      </c>
      <c r="D819" s="8">
        <v>-6.4106461309825447E-2</v>
      </c>
      <c r="E819" s="8">
        <v>1.9047619047619049E-2</v>
      </c>
      <c r="F819" s="8">
        <v>-6.037758077342209E-2</v>
      </c>
      <c r="G819" s="12">
        <v>2.7326129129105706E-2</v>
      </c>
    </row>
    <row r="820" spans="1:7" ht="15.6" x14ac:dyDescent="0.3">
      <c r="A820" s="7">
        <v>45035</v>
      </c>
      <c r="B820" s="8">
        <v>-4.5302194831873081E-3</v>
      </c>
      <c r="C820" s="8">
        <v>-8.1572117167222416E-3</v>
      </c>
      <c r="D820" s="8">
        <v>-5.5577610162762921E-2</v>
      </c>
      <c r="E820" s="8">
        <v>-2.8566355140186902E-2</v>
      </c>
      <c r="F820" s="8">
        <v>-1.253800583016131E-4</v>
      </c>
      <c r="G820" s="12">
        <v>-8.1774071367623474E-3</v>
      </c>
    </row>
    <row r="821" spans="1:7" ht="15.6" x14ac:dyDescent="0.3">
      <c r="A821" s="7">
        <v>45036</v>
      </c>
      <c r="B821" s="8">
        <v>5.4740363415190056E-3</v>
      </c>
      <c r="C821" s="8">
        <v>1.6822429906542694E-3</v>
      </c>
      <c r="D821" s="8">
        <v>3.783102143757873E-2</v>
      </c>
      <c r="E821" s="8">
        <v>5.4452711764285699E-4</v>
      </c>
      <c r="F821" s="8">
        <v>1.0658641336718235E-3</v>
      </c>
      <c r="G821" s="12">
        <v>-8.9866742104331224E-3</v>
      </c>
    </row>
    <row r="822" spans="1:7" ht="15.6" x14ac:dyDescent="0.3">
      <c r="A822" s="7">
        <v>45042</v>
      </c>
      <c r="B822" s="8">
        <v>2.6302997569538238E-2</v>
      </c>
      <c r="C822" s="8">
        <v>-5.5980593394290776E-3</v>
      </c>
      <c r="D822" s="8">
        <v>-5.8544129018004163E-3</v>
      </c>
      <c r="E822" s="8">
        <v>9.8788461538461322E-3</v>
      </c>
      <c r="F822" s="8">
        <v>4.0710237058840529E-4</v>
      </c>
      <c r="G822" s="12">
        <v>2.9524376252658257E-3</v>
      </c>
    </row>
    <row r="823" spans="1:7" ht="15.6" x14ac:dyDescent="0.3">
      <c r="A823" s="7">
        <v>45043</v>
      </c>
      <c r="B823" s="8">
        <v>3.8417008735922293E-3</v>
      </c>
      <c r="C823" s="8">
        <v>-7.5060987051978132E-4</v>
      </c>
      <c r="D823" s="8">
        <v>5.9259259259259262E-2</v>
      </c>
      <c r="E823" s="8">
        <v>1.5731133018621744E-2</v>
      </c>
      <c r="F823" s="8">
        <v>-7.1683465848618412E-3</v>
      </c>
      <c r="G823" s="12">
        <v>3.0711014332144072E-3</v>
      </c>
    </row>
    <row r="824" spans="1:7" ht="15.6" x14ac:dyDescent="0.3">
      <c r="A824" s="7">
        <v>45044</v>
      </c>
      <c r="B824" s="8">
        <v>1.6807339449541256E-2</v>
      </c>
      <c r="C824" s="8">
        <v>-1.314553990610334E-3</v>
      </c>
      <c r="D824" s="8">
        <v>3.7937062937063018E-2</v>
      </c>
      <c r="E824" s="8">
        <v>-1.1183019058939037E-2</v>
      </c>
      <c r="F824" s="8">
        <v>8.9857174385974889E-3</v>
      </c>
      <c r="G824" s="12">
        <v>-7.5982976891536595E-5</v>
      </c>
    </row>
    <row r="825" spans="1:7" ht="15.6" x14ac:dyDescent="0.3">
      <c r="A825" s="7">
        <v>45048</v>
      </c>
      <c r="B825" s="8">
        <v>-2.9883066262451297E-2</v>
      </c>
      <c r="C825" s="8">
        <v>-1.0718315156073717E-2</v>
      </c>
      <c r="D825" s="8">
        <v>-1.1801695581382663E-2</v>
      </c>
      <c r="E825" s="8">
        <v>-2.715036791402834E-3</v>
      </c>
      <c r="F825" s="8">
        <v>6.6495844009749491E-2</v>
      </c>
      <c r="G825" s="12">
        <v>1.2160229907576561E-2</v>
      </c>
    </row>
    <row r="826" spans="1:7" ht="15.6" x14ac:dyDescent="0.3">
      <c r="A826" s="7">
        <v>45049</v>
      </c>
      <c r="B826" s="8">
        <v>2.763605442176774E-4</v>
      </c>
      <c r="C826" s="8">
        <v>2.5280364949629316E-2</v>
      </c>
      <c r="D826" s="8">
        <v>-5.1134039361843331E-3</v>
      </c>
      <c r="E826" s="8">
        <v>4.7528426752040396E-3</v>
      </c>
      <c r="F826" s="8">
        <v>7.4978025197773149E-2</v>
      </c>
      <c r="G826" s="12">
        <v>7.0992038977171646E-3</v>
      </c>
    </row>
    <row r="827" spans="1:7" ht="15.6" x14ac:dyDescent="0.3">
      <c r="A827" s="7">
        <v>45050</v>
      </c>
      <c r="B827" s="8">
        <v>-5.8072811510424392E-2</v>
      </c>
      <c r="C827" s="8">
        <v>-1.8539117538004138E-3</v>
      </c>
      <c r="D827" s="8">
        <v>1.8308700916006025E-2</v>
      </c>
      <c r="E827" s="8">
        <v>7.4998912017195787E-2</v>
      </c>
      <c r="F827" s="8">
        <v>6.0644879936765789E-2</v>
      </c>
      <c r="G827" s="12">
        <v>9.741424866505902E-3</v>
      </c>
    </row>
    <row r="828" spans="1:7" ht="15.6" x14ac:dyDescent="0.3">
      <c r="A828" s="7">
        <v>45051</v>
      </c>
      <c r="B828" s="8">
        <v>1.7914960345663967E-2</v>
      </c>
      <c r="C828" s="8">
        <v>3.5289747399702399E-3</v>
      </c>
      <c r="D828" s="8">
        <v>-5.7841784716847804E-2</v>
      </c>
      <c r="E828" s="8">
        <v>3.6719951842686088E-2</v>
      </c>
      <c r="F828" s="8">
        <v>-2.3744667728837973E-2</v>
      </c>
      <c r="G828" s="12">
        <v>-1.4593664441558041E-2</v>
      </c>
    </row>
    <row r="829" spans="1:7" ht="15.6" x14ac:dyDescent="0.3">
      <c r="A829" s="7">
        <v>45054</v>
      </c>
      <c r="B829" s="8">
        <v>-1.3964468186503131E-3</v>
      </c>
      <c r="C829" s="8">
        <v>-1.8693318526744364E-2</v>
      </c>
      <c r="D829" s="8">
        <v>2.5000000000000001E-2</v>
      </c>
      <c r="E829" s="8">
        <v>-1.9232597623089941E-2</v>
      </c>
      <c r="F829" s="8">
        <v>-6.7070281653066499E-2</v>
      </c>
      <c r="G829" s="12">
        <v>2.9939932411539244E-3</v>
      </c>
    </row>
    <row r="830" spans="1:7" ht="15.6" x14ac:dyDescent="0.3">
      <c r="A830" s="7">
        <v>45055</v>
      </c>
      <c r="B830" s="8">
        <v>4.8500049942843239E-3</v>
      </c>
      <c r="C830" s="8">
        <v>-5.6582421727652081E-4</v>
      </c>
      <c r="D830" s="8">
        <v>1.1498257839720699E-3</v>
      </c>
      <c r="E830" s="8">
        <v>2.5897048844326946E-3</v>
      </c>
      <c r="F830" s="8">
        <v>-2.2910670955363706E-2</v>
      </c>
      <c r="G830" s="12">
        <v>5.5248279551011409E-3</v>
      </c>
    </row>
    <row r="831" spans="1:7" ht="15.6" x14ac:dyDescent="0.3">
      <c r="A831" s="7">
        <v>45056</v>
      </c>
      <c r="B831" s="8">
        <v>3.1919593549812088E-3</v>
      </c>
      <c r="C831" s="8">
        <v>-8.3034534817891074E-3</v>
      </c>
      <c r="D831" s="8">
        <v>2.6659241986566058E-2</v>
      </c>
      <c r="E831" s="8">
        <v>1.4365434554394767E-3</v>
      </c>
      <c r="F831" s="8">
        <v>-1.3225526999711187E-2</v>
      </c>
      <c r="G831" s="12">
        <v>8.8296499750455384E-5</v>
      </c>
    </row>
    <row r="832" spans="1:7" ht="15.6" x14ac:dyDescent="0.3">
      <c r="A832" s="7">
        <v>45057</v>
      </c>
      <c r="B832" s="8">
        <v>6.2865384403660027E-3</v>
      </c>
      <c r="C832" s="8">
        <v>8.5632730732636136E-3</v>
      </c>
      <c r="D832" s="8">
        <v>-3.7289399640666556E-3</v>
      </c>
      <c r="E832" s="8">
        <v>-1.7241379310344827E-2</v>
      </c>
      <c r="F832" s="8">
        <v>6.6809083460142749E-2</v>
      </c>
      <c r="G832" s="12">
        <v>-7.7813586939793154E-3</v>
      </c>
    </row>
    <row r="833" spans="1:7" ht="15.6" x14ac:dyDescent="0.3">
      <c r="A833" s="7">
        <v>45058</v>
      </c>
      <c r="B833" s="8">
        <v>-4.6061269146608717E-3</v>
      </c>
      <c r="C833" s="8">
        <v>0</v>
      </c>
      <c r="D833" s="8">
        <v>3.4026336384369236E-4</v>
      </c>
      <c r="E833" s="8">
        <v>1.7543859649122806E-2</v>
      </c>
      <c r="F833" s="8">
        <v>4.6111644493210813E-2</v>
      </c>
      <c r="G833" s="12">
        <v>3.9333502635378229E-2</v>
      </c>
    </row>
    <row r="834" spans="1:7" ht="15.6" x14ac:dyDescent="0.3">
      <c r="A834" s="7">
        <v>45061</v>
      </c>
      <c r="B834" s="8">
        <v>6.847734092482901E-3</v>
      </c>
      <c r="C834" s="8">
        <v>0</v>
      </c>
      <c r="D834" s="8">
        <v>1.7891765026021262E-2</v>
      </c>
      <c r="E834" s="8">
        <v>0</v>
      </c>
      <c r="F834" s="8">
        <v>2.3101531361443262E-2</v>
      </c>
      <c r="G834" s="12">
        <v>-3.9998711870512384E-2</v>
      </c>
    </row>
    <row r="835" spans="1:7" ht="15.6" x14ac:dyDescent="0.3">
      <c r="A835" s="7">
        <v>45062</v>
      </c>
      <c r="B835" s="8">
        <v>1.8176459029278811E-2</v>
      </c>
      <c r="C835" s="8">
        <v>-1.3207547169811374E-3</v>
      </c>
      <c r="D835" s="8">
        <v>-8.3542188805346695E-4</v>
      </c>
      <c r="E835" s="8">
        <v>-1.724137931072117E-6</v>
      </c>
      <c r="F835" s="8">
        <v>2.4579029653740612E-2</v>
      </c>
      <c r="G835" s="12">
        <v>-9.7949378039018254E-3</v>
      </c>
    </row>
    <row r="836" spans="1:7" ht="15.6" x14ac:dyDescent="0.3">
      <c r="A836" s="7">
        <v>45063</v>
      </c>
      <c r="B836" s="8">
        <v>1.1997812731191156E-2</v>
      </c>
      <c r="C836" s="8">
        <v>-4.7232193463064426E-3</v>
      </c>
      <c r="D836" s="8">
        <v>-1.7056856187290666E-3</v>
      </c>
      <c r="E836" s="8">
        <v>2.586383769627193E-2</v>
      </c>
      <c r="F836" s="8">
        <v>-2.7766659995997942E-3</v>
      </c>
      <c r="G836" s="12">
        <v>-2.4708954464599414E-3</v>
      </c>
    </row>
    <row r="837" spans="1:7" ht="15.6" x14ac:dyDescent="0.3">
      <c r="A837" s="7">
        <v>45064</v>
      </c>
      <c r="B837" s="8">
        <v>-1.4567838450617676E-2</v>
      </c>
      <c r="C837" s="8">
        <v>-3.4168564920273293E-3</v>
      </c>
      <c r="D837" s="8">
        <v>7.9650909578210249E-3</v>
      </c>
      <c r="E837" s="8">
        <v>5.0420168067226892E-2</v>
      </c>
      <c r="F837" s="8">
        <v>1.7810109118275089E-3</v>
      </c>
      <c r="G837" s="12">
        <v>-1.2911831602790677E-2</v>
      </c>
    </row>
    <row r="838" spans="1:7" ht="15.6" x14ac:dyDescent="0.3">
      <c r="A838" s="7">
        <v>45065</v>
      </c>
      <c r="B838" s="8">
        <v>1.0633150917633383E-2</v>
      </c>
      <c r="C838" s="8">
        <v>-5.7142857142856605E-3</v>
      </c>
      <c r="D838" s="8">
        <v>3.0320656102769499E-2</v>
      </c>
      <c r="E838" s="8">
        <v>2.6599999999999999E-2</v>
      </c>
      <c r="F838" s="8">
        <v>4.7576121794871225E-4</v>
      </c>
      <c r="G838" s="12">
        <v>1.3479682489808218E-2</v>
      </c>
    </row>
    <row r="839" spans="1:7" ht="15.6" x14ac:dyDescent="0.3">
      <c r="A839" s="7">
        <v>45068</v>
      </c>
      <c r="B839" s="8">
        <v>4.9148936170212813E-3</v>
      </c>
      <c r="C839" s="8">
        <v>-4.0229885057471429E-3</v>
      </c>
      <c r="D839" s="8">
        <v>-4.5162747185393079E-2</v>
      </c>
      <c r="E839" s="8">
        <v>2.6560685758815518E-2</v>
      </c>
      <c r="F839" s="8">
        <v>3.8293079714678329E-3</v>
      </c>
      <c r="G839" s="12">
        <v>-7.5503880836207795E-3</v>
      </c>
    </row>
    <row r="840" spans="1:7" ht="15.6" x14ac:dyDescent="0.3">
      <c r="A840" s="7">
        <v>45069</v>
      </c>
      <c r="B840" s="8">
        <v>3.5252270754377855E-3</v>
      </c>
      <c r="C840" s="8">
        <v>-1.4233506443546875E-2</v>
      </c>
      <c r="D840" s="8">
        <v>-2.4637656677590519E-2</v>
      </c>
      <c r="E840" s="8">
        <v>-1.3158394150610259E-2</v>
      </c>
      <c r="F840" s="8">
        <v>-2.4184701306471787E-3</v>
      </c>
      <c r="G840" s="12">
        <v>7.5703906605716527E-3</v>
      </c>
    </row>
    <row r="841" spans="1:7" ht="15.6" x14ac:dyDescent="0.3">
      <c r="A841" s="7">
        <v>45070</v>
      </c>
      <c r="B841" s="8">
        <v>-5.4855213882589217E-3</v>
      </c>
      <c r="C841" s="8">
        <v>1.424390243902433E-2</v>
      </c>
      <c r="D841" s="8">
        <v>-5.1567817525264299E-2</v>
      </c>
      <c r="E841" s="8">
        <v>3.0769230769230771E-2</v>
      </c>
      <c r="F841" s="8">
        <v>-1.7495188823071948E-4</v>
      </c>
      <c r="G841" s="12">
        <v>-3.1274117282256582E-3</v>
      </c>
    </row>
    <row r="842" spans="1:7" ht="15.6" x14ac:dyDescent="0.3">
      <c r="A842" s="7">
        <v>45071</v>
      </c>
      <c r="B842" s="8">
        <v>-5.027844073190145E-3</v>
      </c>
      <c r="C842" s="8">
        <v>-9.2343208926509608E-3</v>
      </c>
      <c r="D842" s="8">
        <v>4.3460793981227779E-3</v>
      </c>
      <c r="E842" s="8">
        <v>0</v>
      </c>
      <c r="F842" s="8">
        <v>-1.5098490150984951E-2</v>
      </c>
      <c r="G842" s="12">
        <v>-8.3090347476261258E-3</v>
      </c>
    </row>
    <row r="843" spans="1:7" ht="15.6" x14ac:dyDescent="0.3">
      <c r="A843" s="7">
        <v>45072</v>
      </c>
      <c r="B843" s="8">
        <v>-1.7153335252289455E-2</v>
      </c>
      <c r="C843" s="8">
        <v>2.2718446601941781E-2</v>
      </c>
      <c r="D843" s="8">
        <v>6.8909090909090864E-2</v>
      </c>
      <c r="E843" s="8">
        <v>2.9850746268656717E-4</v>
      </c>
      <c r="F843" s="8">
        <v>-4.8984771573604233E-3</v>
      </c>
      <c r="G843" s="12">
        <v>-4.714529041855489E-3</v>
      </c>
    </row>
    <row r="844" spans="1:7" ht="15.6" x14ac:dyDescent="0.3">
      <c r="A844" s="7">
        <v>45076</v>
      </c>
      <c r="B844" s="8">
        <v>1.9502776813606407E-2</v>
      </c>
      <c r="C844" s="8">
        <v>-5.3161192329599606E-3</v>
      </c>
      <c r="D844" s="8">
        <v>1.7179792481714615E-2</v>
      </c>
      <c r="E844" s="8">
        <v>2.8051327961802448E-2</v>
      </c>
      <c r="F844" s="8">
        <v>1.6272604381870573E-2</v>
      </c>
      <c r="G844" s="12">
        <v>1.0498490760489569E-3</v>
      </c>
    </row>
    <row r="845" spans="1:7" ht="15.6" x14ac:dyDescent="0.3">
      <c r="A845" s="7">
        <v>45077</v>
      </c>
      <c r="B845" s="8">
        <v>-1.5916586870943637E-2</v>
      </c>
      <c r="C845" s="8">
        <v>-2.6722656995609956E-3</v>
      </c>
      <c r="D845" s="8">
        <v>0</v>
      </c>
      <c r="E845" s="8">
        <v>-3.2897919690372562E-2</v>
      </c>
      <c r="F845" s="8">
        <v>-8.6334546367172731E-3</v>
      </c>
      <c r="G845" s="12">
        <v>9.4787378154891112E-3</v>
      </c>
    </row>
    <row r="846" spans="1:7" ht="15.6" x14ac:dyDescent="0.3">
      <c r="A846" s="7">
        <v>45078</v>
      </c>
      <c r="B846" s="8">
        <v>1.3092741150777239E-2</v>
      </c>
      <c r="C846" s="8">
        <v>-1.301435406698564E-2</v>
      </c>
      <c r="D846" s="8">
        <v>-6.3210702341137043E-2</v>
      </c>
      <c r="E846" s="8">
        <v>-1.8509254627313614E-2</v>
      </c>
      <c r="F846" s="8">
        <v>5.0378471431103237E-3</v>
      </c>
      <c r="G846" s="12">
        <v>5.0636341436422691E-3</v>
      </c>
    </row>
    <row r="847" spans="1:7" ht="15.6" x14ac:dyDescent="0.3">
      <c r="A847" s="7">
        <v>45079</v>
      </c>
      <c r="B847" s="8">
        <v>3.9058748199136462E-3</v>
      </c>
      <c r="C847" s="8">
        <v>8.3381811130502168E-3</v>
      </c>
      <c r="D847" s="8">
        <v>8.3898607640127305E-3</v>
      </c>
      <c r="E847" s="8">
        <v>3.7366632687732765E-3</v>
      </c>
      <c r="F847" s="8">
        <v>0</v>
      </c>
      <c r="G847" s="12">
        <v>-1.7472582665593997E-2</v>
      </c>
    </row>
    <row r="848" spans="1:7" ht="15.6" x14ac:dyDescent="0.3">
      <c r="A848" s="7">
        <v>45082</v>
      </c>
      <c r="B848" s="8">
        <v>7.9408106642853936E-3</v>
      </c>
      <c r="C848" s="8">
        <v>6.153846153846159E-3</v>
      </c>
      <c r="D848" s="8">
        <v>1.2568596211718928E-2</v>
      </c>
      <c r="E848" s="8">
        <v>-1.1342597842854936E-2</v>
      </c>
      <c r="F848" s="8">
        <v>-1.7607052896725463E-2</v>
      </c>
      <c r="G848" s="12">
        <v>8.1759134760527961E-3</v>
      </c>
    </row>
    <row r="849" spans="1:7" ht="15.6" x14ac:dyDescent="0.3">
      <c r="A849" s="7">
        <v>45083</v>
      </c>
      <c r="B849" s="8">
        <v>-9.8082642536226824E-3</v>
      </c>
      <c r="C849" s="8">
        <v>-6.1162079510703416E-3</v>
      </c>
      <c r="D849" s="8">
        <v>1.3986013986013986E-2</v>
      </c>
      <c r="E849" s="8">
        <v>7.49223332651944E-3</v>
      </c>
      <c r="F849" s="8">
        <v>5.3588369528987257E-3</v>
      </c>
      <c r="G849" s="12">
        <v>5.7896086449107723E-3</v>
      </c>
    </row>
    <row r="850" spans="1:7" ht="15.6" x14ac:dyDescent="0.3">
      <c r="A850" s="7">
        <v>45084</v>
      </c>
      <c r="B850" s="8">
        <v>6.5929618268575907E-3</v>
      </c>
      <c r="C850" s="8">
        <v>1.8269230769230822E-2</v>
      </c>
      <c r="D850" s="8">
        <v>-1.7655172413793118E-2</v>
      </c>
      <c r="E850" s="8">
        <v>-5.9040801095170464E-3</v>
      </c>
      <c r="F850" s="8">
        <v>-2.2698291252232672E-3</v>
      </c>
      <c r="G850" s="12">
        <v>-1.0735384801373564E-2</v>
      </c>
    </row>
    <row r="851" spans="1:7" ht="15.6" x14ac:dyDescent="0.3">
      <c r="A851" s="7">
        <v>45085</v>
      </c>
      <c r="B851" s="8">
        <v>1.5342778841778194E-3</v>
      </c>
      <c r="C851" s="8">
        <v>-2.0774315391879025E-3</v>
      </c>
      <c r="D851" s="8">
        <v>-4.24740241505188E-3</v>
      </c>
      <c r="E851" s="8">
        <v>1.5384615384615385E-2</v>
      </c>
      <c r="F851" s="8">
        <v>-1.362439610439402E-2</v>
      </c>
      <c r="G851" s="12">
        <v>1.1641765855562208E-2</v>
      </c>
    </row>
    <row r="852" spans="1:7" ht="15.6" x14ac:dyDescent="0.3">
      <c r="A852" s="7">
        <v>45086</v>
      </c>
      <c r="B852" s="8">
        <v>7.0046063474622786E-3</v>
      </c>
      <c r="C852" s="8">
        <v>4.7312641937925807E-3</v>
      </c>
      <c r="D852" s="8">
        <v>-1.2408784855642256E-2</v>
      </c>
      <c r="E852" s="8">
        <v>-2.2727272727272728E-2</v>
      </c>
      <c r="F852" s="8">
        <v>1.6766870529698424E-2</v>
      </c>
      <c r="G852" s="12">
        <v>8.5798555213021917E-4</v>
      </c>
    </row>
    <row r="853" spans="1:7" ht="15.6" x14ac:dyDescent="0.3">
      <c r="A853" s="7">
        <v>45089</v>
      </c>
      <c r="B853" s="8">
        <v>-6.273933798457765E-3</v>
      </c>
      <c r="C853" s="8">
        <v>-2.053117347899799E-2</v>
      </c>
      <c r="D853" s="8">
        <v>3.3374977690523021E-2</v>
      </c>
      <c r="E853" s="8">
        <v>6.8217054263565891E-2</v>
      </c>
      <c r="F853" s="8">
        <v>-1.3635784376194782E-2</v>
      </c>
      <c r="G853" s="12">
        <v>-8.0331895709249874E-3</v>
      </c>
    </row>
    <row r="854" spans="1:7" ht="15.6" x14ac:dyDescent="0.3">
      <c r="A854" s="7">
        <v>45090</v>
      </c>
      <c r="B854" s="8">
        <v>-6.8836639673975969E-3</v>
      </c>
      <c r="C854" s="8">
        <v>0</v>
      </c>
      <c r="D854" s="8">
        <v>3.2124352331606453E-3</v>
      </c>
      <c r="E854" s="8">
        <v>-3.7735849056603772E-2</v>
      </c>
      <c r="F854" s="8">
        <v>5.1679586563307496E-3</v>
      </c>
      <c r="G854" s="12">
        <v>4.4994357500251642E-4</v>
      </c>
    </row>
    <row r="855" spans="1:7" ht="15.6" x14ac:dyDescent="0.3">
      <c r="A855" s="7">
        <v>45091</v>
      </c>
      <c r="B855" s="8">
        <v>2.5461117312496728E-2</v>
      </c>
      <c r="C855" s="8">
        <v>9.4230769230769611E-3</v>
      </c>
      <c r="D855" s="8">
        <v>9.1588334538441896E-3</v>
      </c>
      <c r="E855" s="8">
        <v>-1.2066365007541479E-2</v>
      </c>
      <c r="F855" s="8">
        <v>2.3136246786631806E-3</v>
      </c>
      <c r="G855" s="12">
        <v>5.5024546829809586E-3</v>
      </c>
    </row>
    <row r="856" spans="1:7" ht="15.6" x14ac:dyDescent="0.3">
      <c r="A856" s="7">
        <v>45092</v>
      </c>
      <c r="B856" s="8">
        <v>-4.3437694381091175E-3</v>
      </c>
      <c r="C856" s="8">
        <v>9.3351114497998641E-3</v>
      </c>
      <c r="D856" s="8">
        <v>6.1755774676720545E-3</v>
      </c>
      <c r="E856" s="8">
        <v>4.0712468193384683E-3</v>
      </c>
      <c r="F856" s="8">
        <v>-4.4626827391637657E-3</v>
      </c>
      <c r="G856" s="12">
        <v>5.7908763124848525E-5</v>
      </c>
    </row>
    <row r="857" spans="1:7" ht="15.6" x14ac:dyDescent="0.3">
      <c r="A857" s="7">
        <v>45093</v>
      </c>
      <c r="B857" s="8">
        <v>-6.5388740225528399E-3</v>
      </c>
      <c r="C857" s="8">
        <v>1.3778784446961193E-2</v>
      </c>
      <c r="D857" s="8">
        <v>-2.051542895896899E-2</v>
      </c>
      <c r="E857" s="8">
        <v>-4.0547389761784545E-3</v>
      </c>
      <c r="F857" s="8">
        <v>-1.4427040395713167E-3</v>
      </c>
      <c r="G857" s="12">
        <v>1.1785607243429514E-3</v>
      </c>
    </row>
    <row r="858" spans="1:7" ht="15.6" x14ac:dyDescent="0.3">
      <c r="A858" s="7">
        <v>45097</v>
      </c>
      <c r="B858" s="8">
        <v>-2.3110058377789143E-2</v>
      </c>
      <c r="C858" s="8">
        <v>-3.6119903183764616E-2</v>
      </c>
      <c r="D858" s="8">
        <v>-1.6790721827938455E-2</v>
      </c>
      <c r="E858" s="8">
        <v>1.5267175572519083E-2</v>
      </c>
      <c r="F858" s="8">
        <v>-3.9989680082559631E-3</v>
      </c>
      <c r="G858" s="12">
        <v>-1.1693231274807609E-2</v>
      </c>
    </row>
    <row r="859" spans="1:7" ht="15.6" x14ac:dyDescent="0.3">
      <c r="A859" s="7">
        <v>45098</v>
      </c>
      <c r="B859" s="8">
        <v>-1.6629473864905031E-3</v>
      </c>
      <c r="C859" s="8">
        <v>-2.8201661193741564E-2</v>
      </c>
      <c r="D859" s="8">
        <v>1.3028169014084467E-2</v>
      </c>
      <c r="E859" s="8">
        <v>-1.3046505151768289E-2</v>
      </c>
      <c r="F859" s="8">
        <v>-4.7921253723611518E-3</v>
      </c>
      <c r="G859" s="12">
        <v>-1.1366319668690262E-3</v>
      </c>
    </row>
    <row r="860" spans="1:7" ht="15.6" x14ac:dyDescent="0.3">
      <c r="A860" s="7">
        <v>45099</v>
      </c>
      <c r="B860" s="8">
        <v>-5.6956788067012644E-4</v>
      </c>
      <c r="C860" s="8">
        <v>1.7094017094017082E-2</v>
      </c>
      <c r="D860" s="8">
        <v>7.4730622175878843E-3</v>
      </c>
      <c r="E860" s="8">
        <v>-1.763469379117703E-2</v>
      </c>
      <c r="F860" s="8">
        <v>-1.23373243102551E-2</v>
      </c>
      <c r="G860" s="12">
        <v>-1.2379003223450502E-2</v>
      </c>
    </row>
    <row r="861" spans="1:7" ht="15.6" x14ac:dyDescent="0.3">
      <c r="A861" s="7">
        <v>45100</v>
      </c>
      <c r="B861" s="8">
        <v>-2.127956989247308E-2</v>
      </c>
      <c r="C861" s="8">
        <v>3.1072894273988592E-2</v>
      </c>
      <c r="D861" s="8">
        <v>-1.3800241504227499E-3</v>
      </c>
      <c r="E861" s="8">
        <v>8.975629371131515E-3</v>
      </c>
      <c r="F861" s="8">
        <v>-1.299214673483373E-2</v>
      </c>
      <c r="G861" s="12">
        <v>2.4705480347966308E-3</v>
      </c>
    </row>
    <row r="862" spans="1:7" ht="15.6" x14ac:dyDescent="0.3">
      <c r="A862" s="7">
        <v>45103</v>
      </c>
      <c r="B862" s="8">
        <v>3.2003603564012696E-2</v>
      </c>
      <c r="C862" s="8">
        <v>1.0045489006823373E-2</v>
      </c>
      <c r="D862" s="8">
        <v>1.9001554672655428E-3</v>
      </c>
      <c r="E862" s="8">
        <v>1.8835340222228944E-3</v>
      </c>
      <c r="F862" s="8">
        <v>3.2280458174245144E-2</v>
      </c>
      <c r="G862" s="12">
        <v>-8.0439781720334207E-3</v>
      </c>
    </row>
    <row r="863" spans="1:7" ht="15.6" x14ac:dyDescent="0.3">
      <c r="A863" s="7">
        <v>45104</v>
      </c>
      <c r="B863" s="8">
        <v>4.1518512998488053E-3</v>
      </c>
      <c r="C863" s="8">
        <v>-4.4661287295927991E-2</v>
      </c>
      <c r="D863" s="8">
        <v>1.6206896551725079E-3</v>
      </c>
      <c r="E863" s="8">
        <v>9.5893849060713825E-5</v>
      </c>
      <c r="F863" s="8">
        <v>6.0007242253375228E-3</v>
      </c>
      <c r="G863" s="12">
        <v>5.2545972557780296E-3</v>
      </c>
    </row>
    <row r="864" spans="1:7" ht="15.6" x14ac:dyDescent="0.3">
      <c r="A864" s="7">
        <v>45110</v>
      </c>
      <c r="B864" s="8">
        <v>4.3965480683601232E-2</v>
      </c>
      <c r="C864" s="8">
        <v>6.8355922215674797E-2</v>
      </c>
      <c r="D864" s="8">
        <v>6.7476847867248922E-3</v>
      </c>
      <c r="E864" s="8">
        <v>1.2541949536261513E-2</v>
      </c>
      <c r="F864" s="8">
        <v>1.5683653005605036E-2</v>
      </c>
      <c r="G864" s="12">
        <v>-6.3293421116098663E-3</v>
      </c>
    </row>
    <row r="865" spans="1:7" ht="15.6" x14ac:dyDescent="0.3">
      <c r="A865" s="7">
        <v>45112</v>
      </c>
      <c r="B865" s="8">
        <v>-2.3387596348163505E-2</v>
      </c>
      <c r="C865" s="8">
        <v>1.5811730097444372E-2</v>
      </c>
      <c r="D865" s="8">
        <v>-4.2471702629689211E-2</v>
      </c>
      <c r="E865" s="8">
        <v>-1.4898989898989853E-2</v>
      </c>
      <c r="F865" s="8">
        <v>-2.0453624949372317E-2</v>
      </c>
      <c r="G865" s="12">
        <v>-3.4994897683926905E-2</v>
      </c>
    </row>
    <row r="866" spans="1:7" ht="15.6" x14ac:dyDescent="0.3">
      <c r="A866" s="7">
        <v>45113</v>
      </c>
      <c r="B866" s="8">
        <v>9.847350470010844E-3</v>
      </c>
      <c r="C866" s="8">
        <v>3.9819004524886672E-3</v>
      </c>
      <c r="D866" s="8">
        <v>3.5677297239384342E-2</v>
      </c>
      <c r="E866" s="8">
        <v>-7.177646757241779E-3</v>
      </c>
      <c r="F866" s="8">
        <v>2.1940252222451957E-2</v>
      </c>
      <c r="G866" s="12">
        <v>6.1829453853484463E-3</v>
      </c>
    </row>
    <row r="867" spans="1:7" ht="15.6" x14ac:dyDescent="0.3">
      <c r="A867" s="7">
        <v>45114</v>
      </c>
      <c r="B867" s="8">
        <v>-6.3326983473201643E-3</v>
      </c>
      <c r="C867" s="8">
        <v>-2.4878312601406084E-2</v>
      </c>
      <c r="D867" s="8">
        <v>-1.4215517241379318E-2</v>
      </c>
      <c r="E867" s="8">
        <v>2.0978569584301623E-2</v>
      </c>
      <c r="F867" s="8">
        <v>-1.8864584650398229E-2</v>
      </c>
      <c r="G867" s="12">
        <v>8.621887984089421E-3</v>
      </c>
    </row>
    <row r="868" spans="1:7" ht="15.6" x14ac:dyDescent="0.3">
      <c r="A868" s="7">
        <v>45117</v>
      </c>
      <c r="B868" s="8">
        <v>2.0766839378238304E-2</v>
      </c>
      <c r="C868" s="8">
        <v>1.663893510815305E-2</v>
      </c>
      <c r="D868" s="8">
        <v>-8.3164991998320881E-3</v>
      </c>
      <c r="E868" s="8">
        <v>1.2834292217234575E-2</v>
      </c>
      <c r="F868" s="8">
        <v>-2.7320291760096968E-3</v>
      </c>
      <c r="G868" s="12">
        <v>-2.1686424785995771E-2</v>
      </c>
    </row>
    <row r="869" spans="1:7" ht="15.6" x14ac:dyDescent="0.3">
      <c r="A869" s="7">
        <v>45118</v>
      </c>
      <c r="B869" s="8">
        <v>-4.0404450580687262E-3</v>
      </c>
      <c r="C869" s="8">
        <v>-1.0001818512456887E-2</v>
      </c>
      <c r="D869" s="8">
        <v>2.292768959435626E-2</v>
      </c>
      <c r="E869" s="8">
        <v>8.2397003745318352E-3</v>
      </c>
      <c r="F869" s="8">
        <v>7.9342516734292844E-3</v>
      </c>
      <c r="G869" s="12">
        <v>3.4131712424547836E-2</v>
      </c>
    </row>
    <row r="870" spans="1:7" ht="15.6" x14ac:dyDescent="0.3">
      <c r="A870" s="7">
        <v>45119</v>
      </c>
      <c r="B870" s="8">
        <v>-1.3047112307096129E-3</v>
      </c>
      <c r="C870" s="8">
        <v>4.592211609110948E-3</v>
      </c>
      <c r="D870" s="8">
        <v>-2.310344827586203E-2</v>
      </c>
      <c r="E870" s="8">
        <v>2.9717682020802376E-3</v>
      </c>
      <c r="F870" s="8">
        <v>-1.2897435897435828E-2</v>
      </c>
      <c r="G870" s="12">
        <v>1.089790895069419E-2</v>
      </c>
    </row>
    <row r="871" spans="1:7" ht="15.6" x14ac:dyDescent="0.3">
      <c r="A871" s="7">
        <v>45120</v>
      </c>
      <c r="B871" s="8">
        <v>6.1238237155282081E-4</v>
      </c>
      <c r="C871" s="8">
        <v>-3.7301151947339538E-2</v>
      </c>
      <c r="D871" s="8">
        <v>-1.0589481115425745E-3</v>
      </c>
      <c r="E871" s="8">
        <v>-7.4074074074074077E-3</v>
      </c>
      <c r="F871" s="8">
        <v>7.7928150245402792E-5</v>
      </c>
      <c r="G871" s="12">
        <v>-3.677163851067148E-3</v>
      </c>
    </row>
    <row r="872" spans="1:7" ht="15.6" x14ac:dyDescent="0.3">
      <c r="A872" s="7">
        <v>45121</v>
      </c>
      <c r="B872" s="8">
        <v>2.9070360472470093E-3</v>
      </c>
      <c r="C872" s="8">
        <v>-9.4966761633422906E-4</v>
      </c>
      <c r="D872" s="8">
        <v>2.5901060070671323E-2</v>
      </c>
      <c r="E872" s="8">
        <v>2.4875621890547714E-3</v>
      </c>
      <c r="F872" s="8">
        <v>-1.6545454545454558E-2</v>
      </c>
      <c r="G872" s="12">
        <v>-6.7576362554547529E-3</v>
      </c>
    </row>
    <row r="873" spans="1:7" ht="15.6" x14ac:dyDescent="0.3">
      <c r="A873" s="7">
        <v>45124</v>
      </c>
      <c r="B873" s="8">
        <v>-6.5803525116198925E-3</v>
      </c>
      <c r="C873" s="8">
        <v>-3.0418250950571043E-3</v>
      </c>
      <c r="D873" s="8">
        <v>9.1964316467468606E-3</v>
      </c>
      <c r="E873" s="8">
        <v>1.8610421836228288E-3</v>
      </c>
      <c r="F873" s="8">
        <v>3.671130127036913E-3</v>
      </c>
      <c r="G873" s="12">
        <v>-1.6067103597273761E-2</v>
      </c>
    </row>
    <row r="874" spans="1:7" ht="15.6" x14ac:dyDescent="0.3">
      <c r="A874" s="7">
        <v>45125</v>
      </c>
      <c r="B874" s="8">
        <v>-5.7230025799582616E-3</v>
      </c>
      <c r="C874" s="8">
        <v>-7.4370709382151137E-3</v>
      </c>
      <c r="D874" s="8">
        <v>-1.0238907849829351E-2</v>
      </c>
      <c r="E874" s="8">
        <v>-4.3343653250774439E-3</v>
      </c>
      <c r="F874" s="8">
        <v>-2.2104099784221224E-3</v>
      </c>
      <c r="G874" s="12">
        <v>3.5438610197361019E-2</v>
      </c>
    </row>
    <row r="875" spans="1:7" ht="15.6" x14ac:dyDescent="0.3">
      <c r="A875" s="7">
        <v>45126</v>
      </c>
      <c r="B875" s="8">
        <v>-1.2047324361336934E-3</v>
      </c>
      <c r="C875" s="8">
        <v>1.8059558117195097E-2</v>
      </c>
      <c r="D875" s="8">
        <v>0</v>
      </c>
      <c r="E875" s="8">
        <v>1.4925373134328358E-2</v>
      </c>
      <c r="F875" s="8">
        <v>-4.8525766126906265E-3</v>
      </c>
      <c r="G875" s="12">
        <v>7.3470907808545613E-3</v>
      </c>
    </row>
    <row r="876" spans="1:7" ht="15.6" x14ac:dyDescent="0.3">
      <c r="A876" s="7">
        <v>45127</v>
      </c>
      <c r="B876" s="8">
        <v>-6.0824742268040998E-3</v>
      </c>
      <c r="C876" s="8">
        <v>1.8871485185880375E-4</v>
      </c>
      <c r="D876" s="8">
        <v>-3.4482758620689655E-3</v>
      </c>
      <c r="E876" s="8">
        <v>-1.4705882352941176E-2</v>
      </c>
      <c r="F876" s="8">
        <v>-1.8842423278740545E-2</v>
      </c>
      <c r="G876" s="12">
        <v>8.6782352446820813E-3</v>
      </c>
    </row>
    <row r="877" spans="1:7" ht="15.6" x14ac:dyDescent="0.3">
      <c r="A877" s="7">
        <v>45128</v>
      </c>
      <c r="B877" s="8">
        <v>6.0263458147494509E-3</v>
      </c>
      <c r="C877" s="8">
        <v>-1.5283018867924571E-2</v>
      </c>
      <c r="D877" s="8">
        <v>6.2283737024223813E-4</v>
      </c>
      <c r="E877" s="8">
        <v>1.1363805970149226E-2</v>
      </c>
      <c r="F877" s="8">
        <v>0</v>
      </c>
      <c r="G877" s="12">
        <v>-1.1529437116963898E-3</v>
      </c>
    </row>
    <row r="878" spans="1:7" ht="15.6" x14ac:dyDescent="0.3">
      <c r="A878" s="7">
        <v>45131</v>
      </c>
      <c r="B878" s="8">
        <v>-1.7114990050622926E-3</v>
      </c>
      <c r="C878" s="8">
        <v>-2.6825062272466099E-3</v>
      </c>
      <c r="D878" s="8">
        <v>7.1581713811466668E-3</v>
      </c>
      <c r="E878" s="8">
        <v>3.5215489650261942E-3</v>
      </c>
      <c r="F878" s="8">
        <v>-5.9422521135517727E-4</v>
      </c>
      <c r="G878" s="12">
        <v>1.9430182432480505E-3</v>
      </c>
    </row>
    <row r="879" spans="1:7" ht="15.6" x14ac:dyDescent="0.3">
      <c r="A879" s="7">
        <v>45132</v>
      </c>
      <c r="B879" s="8">
        <v>-5.442809191840931E-3</v>
      </c>
      <c r="C879" s="8">
        <v>1.9212295869366219E-4</v>
      </c>
      <c r="D879" s="8">
        <v>-4.2918454935622317E-3</v>
      </c>
      <c r="E879" s="8">
        <v>6.6911764705885029E-4</v>
      </c>
      <c r="F879" s="8">
        <v>3.7080078916786108E-2</v>
      </c>
      <c r="G879" s="12">
        <v>1.0106751276515903E-2</v>
      </c>
    </row>
    <row r="880" spans="1:7" ht="15.6" x14ac:dyDescent="0.3">
      <c r="A880" s="7">
        <v>45133</v>
      </c>
      <c r="B880" s="8">
        <v>-3.9460840308210643E-3</v>
      </c>
      <c r="C880" s="8">
        <v>3.784095274683056E-2</v>
      </c>
      <c r="D880" s="8">
        <v>3.1034482758620689E-2</v>
      </c>
      <c r="E880" s="8">
        <v>-6.6867022800922641E-4</v>
      </c>
      <c r="F880" s="8">
        <v>-4.1695984155526609E-3</v>
      </c>
      <c r="G880" s="12">
        <v>3.4656994611573333E-3</v>
      </c>
    </row>
    <row r="881" spans="1:7" ht="15.6" x14ac:dyDescent="0.3">
      <c r="A881" s="7">
        <v>45134</v>
      </c>
      <c r="B881" s="8">
        <v>-6.9851331345520038E-4</v>
      </c>
      <c r="C881" s="8">
        <v>-3.2019248565611773E-2</v>
      </c>
      <c r="D881" s="8">
        <v>-6.688963210702341E-3</v>
      </c>
      <c r="E881" s="8">
        <v>1.3235294117647059E-2</v>
      </c>
      <c r="F881" s="8">
        <v>-2.3552194279433105E-3</v>
      </c>
      <c r="G881" s="12">
        <v>-1.4510918309458774E-2</v>
      </c>
    </row>
    <row r="882" spans="1:7" ht="15.6" x14ac:dyDescent="0.3">
      <c r="A882" s="7">
        <v>45138</v>
      </c>
      <c r="B882" s="8">
        <v>1.8466161020750768E-3</v>
      </c>
      <c r="C882" s="8">
        <v>1.3001912045889097E-2</v>
      </c>
      <c r="D882" s="8">
        <v>1.3468013468013467E-2</v>
      </c>
      <c r="E882" s="8">
        <v>8.708272859216255E-3</v>
      </c>
      <c r="F882" s="8">
        <v>-1.6525457073157815E-3</v>
      </c>
      <c r="G882" s="12">
        <v>1.8177625719856122E-3</v>
      </c>
    </row>
    <row r="883" spans="1:7" ht="15.6" x14ac:dyDescent="0.3">
      <c r="A883" s="7">
        <v>45139</v>
      </c>
      <c r="B883" s="8">
        <v>8.1434581580372908E-3</v>
      </c>
      <c r="C883" s="8">
        <v>6.2287655719140324E-3</v>
      </c>
      <c r="D883" s="8">
        <v>0</v>
      </c>
      <c r="E883" s="8">
        <v>7.1942446043165471E-3</v>
      </c>
      <c r="F883" s="8">
        <v>-8.6442459274829742E-3</v>
      </c>
      <c r="G883" s="12">
        <v>-6.3078522931493191E-3</v>
      </c>
    </row>
    <row r="884" spans="1:7" ht="15.6" x14ac:dyDescent="0.3">
      <c r="A884" s="7">
        <v>45140</v>
      </c>
      <c r="B884" s="8">
        <v>4.8548703646320344E-4</v>
      </c>
      <c r="C884" s="8">
        <v>-3.939223410241997E-3</v>
      </c>
      <c r="D884" s="8">
        <v>6.6777408637873452E-3</v>
      </c>
      <c r="E884" s="8">
        <v>2.1428571428571429E-2</v>
      </c>
      <c r="F884" s="8">
        <v>3.0611433569213673E-2</v>
      </c>
      <c r="G884" s="12">
        <v>-8.2895890133447795E-4</v>
      </c>
    </row>
    <row r="885" spans="1:7" ht="15.6" x14ac:dyDescent="0.3">
      <c r="A885" s="7">
        <v>45141</v>
      </c>
      <c r="B885" s="8">
        <v>6.4115138812888307E-3</v>
      </c>
      <c r="C885" s="8">
        <v>2.4670433145009326E-2</v>
      </c>
      <c r="D885" s="8">
        <v>3.6269430051813503E-2</v>
      </c>
      <c r="E885" s="8">
        <v>-1.1188811188811189E-2</v>
      </c>
      <c r="F885" s="8">
        <v>-4.937509643573563E-3</v>
      </c>
      <c r="G885" s="12">
        <v>-1.2215760229046073E-2</v>
      </c>
    </row>
    <row r="886" spans="1:7" ht="15.6" x14ac:dyDescent="0.3">
      <c r="A886" s="7">
        <v>45142</v>
      </c>
      <c r="B886" s="8">
        <v>-2.5339050862759056E-3</v>
      </c>
      <c r="C886" s="8">
        <v>-5.5136923359676007E-3</v>
      </c>
      <c r="D886" s="8">
        <v>3.0254777070063332E-3</v>
      </c>
      <c r="E886" s="8">
        <v>4.1485148514851383E-3</v>
      </c>
      <c r="F886" s="8">
        <v>-1.2405024034734096E-2</v>
      </c>
      <c r="G886" s="12">
        <v>2.0057508733484671E-2</v>
      </c>
    </row>
    <row r="887" spans="1:7" ht="15.6" x14ac:dyDescent="0.3">
      <c r="A887" s="7">
        <v>45145</v>
      </c>
      <c r="B887" s="8">
        <v>-1.2640001645565679E-2</v>
      </c>
      <c r="C887" s="8">
        <v>-1.1088523378303482E-2</v>
      </c>
      <c r="D887" s="8">
        <v>-9.3665661216065683E-3</v>
      </c>
      <c r="E887" s="8">
        <v>-4.1313757777142251E-3</v>
      </c>
      <c r="F887" s="8">
        <v>7.5626733657821387E-3</v>
      </c>
      <c r="G887" s="12">
        <v>-3.1881410817493232E-2</v>
      </c>
    </row>
    <row r="888" spans="1:7" ht="15.6" x14ac:dyDescent="0.3">
      <c r="A888" s="7">
        <v>45146</v>
      </c>
      <c r="B888" s="8">
        <v>-2.0832899314578664E-5</v>
      </c>
      <c r="C888" s="8">
        <v>-1.5884881330592439E-2</v>
      </c>
      <c r="D888" s="8">
        <v>-3.8461538461538464E-2</v>
      </c>
      <c r="E888" s="8">
        <v>-9.902404526166933E-3</v>
      </c>
      <c r="F888" s="8">
        <v>-1.7609017479157399E-2</v>
      </c>
      <c r="G888" s="12">
        <v>2.0431364674936936E-3</v>
      </c>
    </row>
    <row r="889" spans="1:7" ht="15.6" x14ac:dyDescent="0.3">
      <c r="A889" s="7">
        <v>45147</v>
      </c>
      <c r="B889" s="8">
        <v>2.9687500000000239E-3</v>
      </c>
      <c r="C889" s="8">
        <v>7.4060007595898331E-3</v>
      </c>
      <c r="D889" s="8">
        <v>0</v>
      </c>
      <c r="E889" s="8">
        <v>-2.8571469387137785E-6</v>
      </c>
      <c r="F889" s="8">
        <v>-6.8473231989424326E-3</v>
      </c>
      <c r="G889" s="12">
        <v>1.0787243097377434E-2</v>
      </c>
    </row>
    <row r="890" spans="1:7" ht="15.6" x14ac:dyDescent="0.3">
      <c r="A890" s="7">
        <v>45148</v>
      </c>
      <c r="B890" s="8">
        <v>1.8694500701043303E-3</v>
      </c>
      <c r="C890" s="8">
        <v>3.7323279924599509E-2</v>
      </c>
      <c r="D890" s="8">
        <v>-0.02</v>
      </c>
      <c r="E890" s="8">
        <v>1.3597201130861901E-2</v>
      </c>
      <c r="F890" s="8">
        <v>6.2290368950646191E-3</v>
      </c>
      <c r="G890" s="12">
        <v>-2.088765928280402E-3</v>
      </c>
    </row>
    <row r="891" spans="1:7" ht="15.6" x14ac:dyDescent="0.3">
      <c r="A891" s="7">
        <v>45149</v>
      </c>
      <c r="B891" s="8">
        <v>2.1116467112424202E-2</v>
      </c>
      <c r="C891" s="8">
        <v>2.6530983100127217E-2</v>
      </c>
      <c r="D891" s="8">
        <v>5.068027210884346E-2</v>
      </c>
      <c r="E891" s="8">
        <v>1.2099814662128406E-2</v>
      </c>
      <c r="F891" s="8">
        <v>3.2380952380952406E-2</v>
      </c>
      <c r="G891" s="12">
        <v>-3.1762839693588946E-4</v>
      </c>
    </row>
    <row r="892" spans="1:7" ht="15.6" x14ac:dyDescent="0.3">
      <c r="A892" s="7">
        <v>45153</v>
      </c>
      <c r="B892" s="8">
        <v>2.9339505796836473E-3</v>
      </c>
      <c r="C892" s="8">
        <v>-8.4970791290494598E-3</v>
      </c>
      <c r="D892" s="8">
        <v>-6.1832308190351839E-3</v>
      </c>
      <c r="E892" s="8">
        <v>1.6432251775518731E-2</v>
      </c>
      <c r="F892" s="8">
        <v>-1.386326363263639E-2</v>
      </c>
      <c r="G892" s="12">
        <v>-5.0923510376250953E-5</v>
      </c>
    </row>
    <row r="893" spans="1:7" ht="15.6" x14ac:dyDescent="0.3">
      <c r="A893" s="7">
        <v>45154</v>
      </c>
      <c r="B893" s="8">
        <v>-2.8848781771619102E-3</v>
      </c>
      <c r="C893" s="8">
        <v>-8.9269773254775937E-3</v>
      </c>
      <c r="D893" s="8">
        <v>2.5733737255285112E-2</v>
      </c>
      <c r="E893" s="8">
        <v>1.3700506918755994E-4</v>
      </c>
      <c r="F893" s="8">
        <v>-2.2347530078215233E-3</v>
      </c>
      <c r="G893" s="12">
        <v>7.0284423729073389E-3</v>
      </c>
    </row>
    <row r="894" spans="1:7" ht="15.6" x14ac:dyDescent="0.3">
      <c r="A894" s="7">
        <v>45155</v>
      </c>
      <c r="B894" s="8">
        <v>3.0454997665204559E-5</v>
      </c>
      <c r="C894" s="8">
        <v>7.4581156548369679E-2</v>
      </c>
      <c r="D894" s="8">
        <v>-3.8584902664422424E-2</v>
      </c>
      <c r="E894" s="8">
        <v>0</v>
      </c>
      <c r="F894" s="8">
        <v>4.1669922129324727E-4</v>
      </c>
      <c r="G894" s="12">
        <v>1.5330415307288924E-3</v>
      </c>
    </row>
    <row r="895" spans="1:7" ht="15.6" x14ac:dyDescent="0.3">
      <c r="A895" s="7">
        <v>45156</v>
      </c>
      <c r="B895" s="8">
        <v>-8.9027398511810924E-3</v>
      </c>
      <c r="C895" s="8">
        <v>-1.3411567476948583E-3</v>
      </c>
      <c r="D895" s="8">
        <v>5.0406289225077595E-2</v>
      </c>
      <c r="E895" s="8">
        <v>1.3698630136986301E-2</v>
      </c>
      <c r="F895" s="8">
        <v>-2.0305625699632225E-3</v>
      </c>
      <c r="G895" s="12">
        <v>4.4781069960151011E-3</v>
      </c>
    </row>
    <row r="896" spans="1:7" ht="15.6" x14ac:dyDescent="0.3">
      <c r="A896" s="7">
        <v>45159</v>
      </c>
      <c r="B896" s="8">
        <v>-1.1594559160930893E-2</v>
      </c>
      <c r="C896" s="8">
        <v>-9.2328353197917937E-3</v>
      </c>
      <c r="D896" s="8">
        <v>-6.194968553459205E-3</v>
      </c>
      <c r="E896" s="8">
        <v>-2.7027027027027029E-2</v>
      </c>
      <c r="F896" s="8">
        <v>-9.390896047998268E-4</v>
      </c>
      <c r="G896" s="12">
        <v>6.3915359286478932E-3</v>
      </c>
    </row>
    <row r="897" spans="1:7" ht="15.6" x14ac:dyDescent="0.3">
      <c r="A897" s="7">
        <v>45160</v>
      </c>
      <c r="B897" s="8">
        <v>2.797927461139708E-4</v>
      </c>
      <c r="C897" s="8">
        <v>4.4052863436123005E-3</v>
      </c>
      <c r="D897" s="8">
        <v>-1.4650507863177533E-2</v>
      </c>
      <c r="E897" s="8">
        <v>0</v>
      </c>
      <c r="F897" s="8">
        <v>0</v>
      </c>
      <c r="G897" s="12">
        <v>5.871835127188022E-3</v>
      </c>
    </row>
    <row r="898" spans="1:7" ht="15.6" x14ac:dyDescent="0.3">
      <c r="A898" s="7">
        <v>45161</v>
      </c>
      <c r="B898" s="8">
        <v>-1.2193479544583363E-2</v>
      </c>
      <c r="C898" s="8">
        <v>9.6153846153846194E-3</v>
      </c>
      <c r="D898" s="8">
        <v>-3.6608863198458505E-2</v>
      </c>
      <c r="E898" s="8">
        <v>-7.0197916666666057E-3</v>
      </c>
      <c r="F898" s="8">
        <v>-2.0914384187576674E-2</v>
      </c>
      <c r="G898" s="12">
        <v>1.5071395347449078E-2</v>
      </c>
    </row>
    <row r="899" spans="1:7" ht="15.6" x14ac:dyDescent="0.3">
      <c r="A899" s="7">
        <v>45162</v>
      </c>
      <c r="B899" s="8">
        <v>1.1169375983219694E-2</v>
      </c>
      <c r="C899" s="8">
        <v>1.0860484544695048E-2</v>
      </c>
      <c r="D899" s="8">
        <v>0</v>
      </c>
      <c r="E899" s="8">
        <v>-7.2211772711426713E-3</v>
      </c>
      <c r="F899" s="8">
        <v>1.3387380660301833E-2</v>
      </c>
      <c r="G899" s="12">
        <v>-1.5639761695334896E-4</v>
      </c>
    </row>
    <row r="900" spans="1:7" ht="15.6" x14ac:dyDescent="0.3">
      <c r="A900" s="7">
        <v>45163</v>
      </c>
      <c r="B900" s="8">
        <v>-1.4676139604833249E-2</v>
      </c>
      <c r="C900" s="8">
        <v>8.4297520661156689E-3</v>
      </c>
      <c r="D900" s="8">
        <v>-1.4999999999999999E-2</v>
      </c>
      <c r="E900" s="8">
        <v>3.0572724339693579E-4</v>
      </c>
      <c r="F900" s="8">
        <v>-2.2736842105263121E-2</v>
      </c>
      <c r="G900" s="12">
        <v>3.0077075726613646E-3</v>
      </c>
    </row>
    <row r="901" spans="1:7" ht="15.6" x14ac:dyDescent="0.3">
      <c r="A901" s="7">
        <v>45166</v>
      </c>
      <c r="B901" s="8">
        <v>3.3789473684210907E-3</v>
      </c>
      <c r="C901" s="8">
        <v>3.3764956564497663E-2</v>
      </c>
      <c r="D901" s="8">
        <v>-9.8138747884940012E-3</v>
      </c>
      <c r="E901" s="8">
        <v>-1.3098591549299873E-4</v>
      </c>
      <c r="F901" s="8">
        <v>-1.4541146057734287E-3</v>
      </c>
      <c r="G901" s="12">
        <v>1.2622301613548608E-2</v>
      </c>
    </row>
    <row r="902" spans="1:7" ht="15.6" x14ac:dyDescent="0.3">
      <c r="A902" s="7">
        <v>45167</v>
      </c>
      <c r="B902" s="8">
        <v>-3.4095320023919177E-3</v>
      </c>
      <c r="C902" s="8">
        <v>-1.5221182812747754E-2</v>
      </c>
      <c r="D902" s="8">
        <v>0</v>
      </c>
      <c r="E902" s="8">
        <v>-6.5793829332573888E-3</v>
      </c>
      <c r="F902" s="8">
        <v>-1.87422469122485E-2</v>
      </c>
      <c r="G902" s="12">
        <v>1.0908062415511781E-2</v>
      </c>
    </row>
    <row r="903" spans="1:7" ht="15.6" x14ac:dyDescent="0.3">
      <c r="A903" s="7">
        <v>45168</v>
      </c>
      <c r="B903" s="8">
        <v>-1.0242536527853823E-2</v>
      </c>
      <c r="C903" s="8">
        <v>-1.7871518274029937E-2</v>
      </c>
      <c r="D903" s="8">
        <v>2.1531100478468741E-2</v>
      </c>
      <c r="E903" s="8">
        <v>6.6669148104624406E-3</v>
      </c>
      <c r="F903" s="8">
        <v>-1.6022205732816621E-2</v>
      </c>
      <c r="G903" s="12">
        <v>6.1463365516563834E-3</v>
      </c>
    </row>
    <row r="904" spans="1:7" ht="15.6" x14ac:dyDescent="0.3">
      <c r="A904" s="7">
        <v>45169</v>
      </c>
      <c r="B904" s="8">
        <v>-4.8073343756314746E-3</v>
      </c>
      <c r="C904" s="8">
        <v>-3.0327868852459038E-2</v>
      </c>
      <c r="D904" s="8">
        <v>-3.3456005352960859E-2</v>
      </c>
      <c r="E904" s="8">
        <v>-2.6534711481847724E-2</v>
      </c>
      <c r="F904" s="8">
        <v>-2.4047592447771236E-2</v>
      </c>
      <c r="G904" s="12">
        <v>-1.399649805442575E-3</v>
      </c>
    </row>
    <row r="905" spans="1:7" ht="15.6" x14ac:dyDescent="0.3">
      <c r="A905" s="7">
        <v>45170</v>
      </c>
      <c r="B905" s="8">
        <v>5.5572773615757014E-2</v>
      </c>
      <c r="C905" s="8">
        <v>1.6906170752324838E-3</v>
      </c>
      <c r="D905" s="8">
        <v>3.8075458636207091E-3</v>
      </c>
      <c r="E905" s="8">
        <v>1.2878020546954132E-2</v>
      </c>
      <c r="F905" s="8">
        <v>1.888790315656836E-3</v>
      </c>
      <c r="G905" s="12">
        <v>6.8591305582562821E-3</v>
      </c>
    </row>
    <row r="906" spans="1:7" ht="15.6" x14ac:dyDescent="0.3">
      <c r="A906" s="7">
        <v>45174</v>
      </c>
      <c r="B906" s="8">
        <v>-2.8064917840256783E-2</v>
      </c>
      <c r="C906" s="8">
        <v>1.2658227848101266E-2</v>
      </c>
      <c r="D906" s="8">
        <v>2.6724137931034484E-2</v>
      </c>
      <c r="E906" s="8">
        <v>0</v>
      </c>
      <c r="F906" s="8">
        <v>-2.5707675169235053E-4</v>
      </c>
      <c r="G906" s="12">
        <v>-6.6939948249399531E-3</v>
      </c>
    </row>
    <row r="907" spans="1:7" ht="15.6" x14ac:dyDescent="0.3">
      <c r="A907" s="7">
        <v>45175</v>
      </c>
      <c r="B907" s="8">
        <v>3.3958687069656881E-3</v>
      </c>
      <c r="C907" s="8">
        <v>2.6166666666666671E-2</v>
      </c>
      <c r="D907" s="8">
        <v>-1.3366918555835494E-2</v>
      </c>
      <c r="E907" s="8">
        <v>0</v>
      </c>
      <c r="F907" s="8">
        <v>0</v>
      </c>
      <c r="G907" s="12">
        <v>5.3867149970650654E-4</v>
      </c>
    </row>
    <row r="908" spans="1:7" ht="15.6" x14ac:dyDescent="0.3">
      <c r="A908" s="7">
        <v>45176</v>
      </c>
      <c r="B908" s="8">
        <v>-6.2081494939008755E-3</v>
      </c>
      <c r="C908" s="8">
        <v>-1.0719506253045375E-2</v>
      </c>
      <c r="D908" s="8">
        <v>2.3828164890898724E-4</v>
      </c>
      <c r="E908" s="8">
        <v>7.1428571428571426E-3</v>
      </c>
      <c r="F908" s="8">
        <v>-1.4285714285714285E-2</v>
      </c>
      <c r="G908" s="12">
        <v>9.7098201773149608E-4</v>
      </c>
    </row>
    <row r="909" spans="1:7" ht="15.6" x14ac:dyDescent="0.3">
      <c r="A909" s="7">
        <v>45177</v>
      </c>
      <c r="B909" s="8">
        <v>-1.2849039455952819E-2</v>
      </c>
      <c r="C909" s="8">
        <v>-1.1984895747824608E-2</v>
      </c>
      <c r="D909" s="8">
        <v>5.5302205281755059E-4</v>
      </c>
      <c r="E909" s="8">
        <v>7.0921985815602835E-3</v>
      </c>
      <c r="F909" s="8">
        <v>8.6956521739133734E-4</v>
      </c>
      <c r="G909" s="12">
        <v>-7.6777708588696919E-3</v>
      </c>
    </row>
    <row r="910" spans="1:7" ht="15.6" x14ac:dyDescent="0.3">
      <c r="A910" s="7">
        <v>45180</v>
      </c>
      <c r="B910" s="8">
        <v>-5.1430204133464698E-3</v>
      </c>
      <c r="C910" s="8">
        <v>-3.1571950814223617E-3</v>
      </c>
      <c r="D910" s="8">
        <v>-1.3613829814371937E-2</v>
      </c>
      <c r="E910" s="8">
        <v>0</v>
      </c>
      <c r="F910" s="8">
        <v>-1.5348971908485408E-2</v>
      </c>
      <c r="G910" s="12">
        <v>2.8004959207459726E-3</v>
      </c>
    </row>
    <row r="911" spans="1:7" ht="15.6" x14ac:dyDescent="0.3">
      <c r="A911" s="7">
        <v>45181</v>
      </c>
      <c r="B911" s="8">
        <v>-2.1274106221593014E-5</v>
      </c>
      <c r="C911" s="8">
        <v>-2.9004834139023203E-2</v>
      </c>
      <c r="D911" s="8">
        <v>2.8965517241379232E-2</v>
      </c>
      <c r="E911" s="8">
        <v>-2.9929577464788732E-3</v>
      </c>
      <c r="F911" s="8">
        <v>0</v>
      </c>
      <c r="G911" s="12">
        <v>-1.9208151616834788E-2</v>
      </c>
    </row>
    <row r="912" spans="1:7" ht="15.6" x14ac:dyDescent="0.3">
      <c r="A912" s="7">
        <v>45182</v>
      </c>
      <c r="B912" s="8">
        <v>-1.2998755438309126E-2</v>
      </c>
      <c r="C912" s="8">
        <v>-4.2918454935622317E-3</v>
      </c>
      <c r="D912" s="8">
        <v>-4.4101876675603113E-2</v>
      </c>
      <c r="E912" s="8">
        <v>3.0019424333392196E-3</v>
      </c>
      <c r="F912" s="8">
        <v>0</v>
      </c>
      <c r="G912" s="12">
        <v>-5.6369559156783586E-3</v>
      </c>
    </row>
    <row r="913" spans="1:7" ht="15.6" x14ac:dyDescent="0.3">
      <c r="A913" s="7">
        <v>45183</v>
      </c>
      <c r="B913" s="8">
        <v>-8.4817916302930424E-3</v>
      </c>
      <c r="C913" s="8">
        <v>-2.5862068965516998E-3</v>
      </c>
      <c r="D913" s="8">
        <v>1.6687701584630454E-2</v>
      </c>
      <c r="E913" s="8">
        <v>-1.1971830985915493E-2</v>
      </c>
      <c r="F913" s="8">
        <v>-3.8735294117647104E-2</v>
      </c>
      <c r="G913" s="12">
        <v>4.7143912082774298E-4</v>
      </c>
    </row>
    <row r="914" spans="1:7" ht="15.6" x14ac:dyDescent="0.3">
      <c r="A914" s="7">
        <v>45184</v>
      </c>
      <c r="B914" s="8">
        <v>-1.021739130434842E-3</v>
      </c>
      <c r="C914" s="8">
        <v>1.1408815903197866E-2</v>
      </c>
      <c r="D914" s="8">
        <v>-7.3999999999999927E-2</v>
      </c>
      <c r="E914" s="8">
        <v>1.0691375623663579E-3</v>
      </c>
      <c r="F914" s="8">
        <v>-1.3034299176942115E-2</v>
      </c>
      <c r="G914" s="12">
        <v>1.2828501859059734E-3</v>
      </c>
    </row>
    <row r="915" spans="1:7" ht="15.6" x14ac:dyDescent="0.3">
      <c r="A915" s="7">
        <v>45187</v>
      </c>
      <c r="B915" s="8">
        <v>-3.6994320283768201E-2</v>
      </c>
      <c r="C915" s="8">
        <v>0</v>
      </c>
      <c r="D915" s="8">
        <v>-3.3291129813063217E-2</v>
      </c>
      <c r="E915" s="8">
        <v>-3.203987184051264E-3</v>
      </c>
      <c r="F915" s="8">
        <v>-7.440245528102709E-4</v>
      </c>
      <c r="G915" s="12">
        <v>-4.648761524096978E-3</v>
      </c>
    </row>
    <row r="916" spans="1:7" ht="15.6" x14ac:dyDescent="0.3">
      <c r="A916" s="7">
        <v>45188</v>
      </c>
      <c r="B916" s="8">
        <v>5.3781664519920742E-3</v>
      </c>
      <c r="C916" s="8">
        <v>-8.7164587250042388E-3</v>
      </c>
      <c r="D916" s="8">
        <v>-3.69799691833591E-2</v>
      </c>
      <c r="E916" s="8">
        <v>1.4285714285714285E-2</v>
      </c>
      <c r="F916" s="8">
        <v>8.9969906617448105E-4</v>
      </c>
      <c r="G916" s="12">
        <v>3.0699273417523695E-3</v>
      </c>
    </row>
    <row r="917" spans="1:7" ht="15.6" x14ac:dyDescent="0.3">
      <c r="A917" s="7">
        <v>45189</v>
      </c>
      <c r="B917" s="8">
        <v>4.4166235867927782E-3</v>
      </c>
      <c r="C917" s="8">
        <v>-1.7241379310344827E-2</v>
      </c>
      <c r="D917" s="8">
        <v>0</v>
      </c>
      <c r="E917" s="8">
        <v>-8.9154929577463769E-4</v>
      </c>
      <c r="F917" s="8">
        <v>2.2875209224474599E-2</v>
      </c>
      <c r="G917" s="12">
        <v>2.7830301424399029E-3</v>
      </c>
    </row>
    <row r="918" spans="1:7" ht="15.6" x14ac:dyDescent="0.3">
      <c r="A918" s="7">
        <v>45190</v>
      </c>
      <c r="B918" s="8">
        <v>1.2867132867132613E-3</v>
      </c>
      <c r="C918" s="8">
        <v>2.6842105263157914E-2</v>
      </c>
      <c r="D918" s="8">
        <v>-2.9600000000000364E-3</v>
      </c>
      <c r="E918" s="8">
        <v>-5.1736266276836574E-4</v>
      </c>
      <c r="F918" s="8">
        <v>4.4424242424242498E-2</v>
      </c>
      <c r="G918" s="12">
        <v>-1.6583630874147853E-2</v>
      </c>
    </row>
    <row r="919" spans="1:7" ht="15.6" x14ac:dyDescent="0.3">
      <c r="A919" s="7">
        <v>45191</v>
      </c>
      <c r="B919" s="8">
        <v>8.5931388982009773E-3</v>
      </c>
      <c r="C919" s="8">
        <v>0</v>
      </c>
      <c r="D919" s="8">
        <v>-2.4873625932761156E-3</v>
      </c>
      <c r="E919" s="8">
        <v>-1.2693935119887164E-2</v>
      </c>
      <c r="F919" s="8">
        <v>2.1006209017582406E-2</v>
      </c>
      <c r="G919" s="12">
        <v>-5.2816738717092972E-4</v>
      </c>
    </row>
    <row r="920" spans="1:7" ht="15.6" x14ac:dyDescent="0.3">
      <c r="A920" s="7">
        <v>45194</v>
      </c>
      <c r="B920" s="8">
        <v>-3.8001750517954592E-3</v>
      </c>
      <c r="C920" s="8">
        <v>-9.0551853750213754E-3</v>
      </c>
      <c r="D920" s="8">
        <v>-6.8774131274130451E-3</v>
      </c>
      <c r="E920" s="8">
        <v>0</v>
      </c>
      <c r="F920" s="8">
        <v>5.5413469735721673E-3</v>
      </c>
      <c r="G920" s="12">
        <v>-2.7627635880688572E-2</v>
      </c>
    </row>
    <row r="921" spans="1:7" ht="15.6" x14ac:dyDescent="0.3">
      <c r="A921" s="7">
        <v>45195</v>
      </c>
      <c r="B921" s="8">
        <v>-1.0020463543751936E-2</v>
      </c>
      <c r="C921" s="8">
        <v>1.7241379310344827E-2</v>
      </c>
      <c r="D921" s="8">
        <v>6.3580771878669791E-3</v>
      </c>
      <c r="E921" s="8">
        <v>2.7142857142857142E-2</v>
      </c>
      <c r="F921" s="8">
        <v>1.1841175639395216E-2</v>
      </c>
      <c r="G921" s="12">
        <v>6.3836548931810004E-3</v>
      </c>
    </row>
    <row r="922" spans="1:7" ht="15.6" x14ac:dyDescent="0.3">
      <c r="A922" s="7">
        <v>45196</v>
      </c>
      <c r="B922" s="8">
        <v>1.1234061674998597E-3</v>
      </c>
      <c r="C922" s="8">
        <v>8.4745762711864406E-3</v>
      </c>
      <c r="D922" s="8">
        <v>-6.6800804828973702E-3</v>
      </c>
      <c r="E922" s="8">
        <v>-6.5660639777468761E-3</v>
      </c>
      <c r="F922" s="8">
        <v>1.9383309127471784E-2</v>
      </c>
      <c r="G922" s="12">
        <v>-1.4305725228398583E-2</v>
      </c>
    </row>
    <row r="923" spans="1:7" ht="15.6" x14ac:dyDescent="0.3">
      <c r="A923" s="7">
        <v>45197</v>
      </c>
      <c r="B923" s="8">
        <v>4.3202603377658338E-3</v>
      </c>
      <c r="C923" s="8">
        <v>-2.3865546218487424E-2</v>
      </c>
      <c r="D923" s="8">
        <v>1.2801814940852359E-2</v>
      </c>
      <c r="E923" s="8">
        <v>-5.990656312169329E-3</v>
      </c>
      <c r="F923" s="8">
        <v>9.2059838895280736E-3</v>
      </c>
      <c r="G923" s="12">
        <v>-1.283353567308107E-2</v>
      </c>
    </row>
    <row r="924" spans="1:7" ht="15.6" x14ac:dyDescent="0.3">
      <c r="A924" s="7">
        <v>45201</v>
      </c>
      <c r="B924" s="8">
        <v>5.5754189944134183E-3</v>
      </c>
      <c r="C924" s="8">
        <v>3.4779614325068924E-2</v>
      </c>
      <c r="D924" s="8">
        <v>0</v>
      </c>
      <c r="E924" s="8">
        <v>0</v>
      </c>
      <c r="F924" s="8">
        <v>1.5773470163435964E-2</v>
      </c>
      <c r="G924" s="12">
        <v>-1.7674330158597956E-2</v>
      </c>
    </row>
    <row r="925" spans="1:7" ht="15.6" x14ac:dyDescent="0.3">
      <c r="A925" s="7">
        <v>45202</v>
      </c>
      <c r="B925" s="8">
        <v>-1.6666851853909487E-3</v>
      </c>
      <c r="C925" s="8">
        <v>1.6139767054908466E-2</v>
      </c>
      <c r="D925" s="8">
        <v>-2.4600000000000021E-2</v>
      </c>
      <c r="E925" s="8">
        <v>0</v>
      </c>
      <c r="F925" s="8">
        <v>2.2718161165308642E-3</v>
      </c>
      <c r="G925" s="12">
        <v>-7.6585196200630347E-3</v>
      </c>
    </row>
    <row r="926" spans="1:7" ht="15.6" x14ac:dyDescent="0.3">
      <c r="A926" s="7">
        <v>45203</v>
      </c>
      <c r="B926" s="8">
        <v>-1.1664014068047523E-2</v>
      </c>
      <c r="C926" s="8">
        <v>-1.4737186834780319E-3</v>
      </c>
      <c r="D926" s="8">
        <v>4.5929874923108537E-2</v>
      </c>
      <c r="E926" s="8">
        <v>0</v>
      </c>
      <c r="F926" s="8">
        <v>-2.1333333333333333E-2</v>
      </c>
      <c r="G926" s="12">
        <v>-7.691600595948804E-3</v>
      </c>
    </row>
    <row r="927" spans="1:7" ht="15.6" x14ac:dyDescent="0.3">
      <c r="A927" s="7">
        <v>45204</v>
      </c>
      <c r="B927" s="8">
        <v>1.1598968480084377E-3</v>
      </c>
      <c r="C927" s="8">
        <v>2.3614299770416611E-2</v>
      </c>
      <c r="D927" s="8">
        <v>-6.0380317584788094E-3</v>
      </c>
      <c r="E927" s="8">
        <v>0</v>
      </c>
      <c r="F927" s="8">
        <v>4.7956403269754831E-2</v>
      </c>
      <c r="G927" s="12">
        <v>-4.5468644804285566E-3</v>
      </c>
    </row>
    <row r="928" spans="1:7" ht="15.6" x14ac:dyDescent="0.3">
      <c r="A928" s="7">
        <v>45205</v>
      </c>
      <c r="B928" s="8">
        <v>6.9738144515432894E-4</v>
      </c>
      <c r="C928" s="8">
        <v>-1.9545017622556855E-2</v>
      </c>
      <c r="D928" s="8">
        <v>1.9328626089700964E-3</v>
      </c>
      <c r="E928" s="8">
        <v>0</v>
      </c>
      <c r="F928" s="8">
        <v>1.4040561622464838E-2</v>
      </c>
      <c r="G928" s="12">
        <v>-1.6239822375273112E-2</v>
      </c>
    </row>
    <row r="929" spans="1:7" ht="15.6" x14ac:dyDescent="0.3">
      <c r="A929" s="7">
        <v>45208</v>
      </c>
      <c r="B929" s="8">
        <v>3.3720747251766769E-4</v>
      </c>
      <c r="C929" s="8">
        <v>-1.1437908496732072E-3</v>
      </c>
      <c r="D929" s="8">
        <v>-7.7559055118110194E-3</v>
      </c>
      <c r="E929" s="8">
        <v>0</v>
      </c>
      <c r="F929" s="8">
        <v>-1.2820512820515734E-4</v>
      </c>
      <c r="G929" s="12">
        <v>5.5044581084946458E-3</v>
      </c>
    </row>
    <row r="930" spans="1:7" ht="15.6" x14ac:dyDescent="0.3">
      <c r="A930" s="7">
        <v>45209</v>
      </c>
      <c r="B930" s="8">
        <v>6.7418760393664237E-5</v>
      </c>
      <c r="C930" s="8">
        <v>1.1123834451169634E-2</v>
      </c>
      <c r="D930" s="8">
        <v>3.4519700035710215E-3</v>
      </c>
      <c r="E930" s="8">
        <v>-1.4084507042253521E-2</v>
      </c>
      <c r="F930" s="8">
        <v>1.4104372355430476E-3</v>
      </c>
      <c r="G930" s="12">
        <v>1.9659473194421666E-2</v>
      </c>
    </row>
    <row r="931" spans="1:7" ht="15.6" x14ac:dyDescent="0.3">
      <c r="A931" s="7">
        <v>45210</v>
      </c>
      <c r="B931" s="8">
        <v>9.5503471832096218E-4</v>
      </c>
      <c r="C931" s="8">
        <v>2.2326484387639466E-2</v>
      </c>
      <c r="D931" s="8">
        <v>3.9541320680108467E-4</v>
      </c>
      <c r="E931" s="8">
        <v>2.0158571428571383E-2</v>
      </c>
      <c r="F931" s="8">
        <v>6.2740076824583579E-3</v>
      </c>
      <c r="G931" s="12">
        <v>7.7408383822789358E-3</v>
      </c>
    </row>
    <row r="932" spans="1:7" ht="15.6" x14ac:dyDescent="0.3">
      <c r="A932" s="7">
        <v>45211</v>
      </c>
      <c r="B932" s="8">
        <v>2.3303063297675296E-2</v>
      </c>
      <c r="C932" s="8">
        <v>4.9058395315714877E-3</v>
      </c>
      <c r="D932" s="8">
        <v>-1.3952569169960479E-2</v>
      </c>
      <c r="E932" s="8">
        <v>2.6140894062688397E-3</v>
      </c>
      <c r="F932" s="8">
        <v>-1.8093905076981838E-2</v>
      </c>
      <c r="G932" s="12">
        <v>-6.3208270338591336E-3</v>
      </c>
    </row>
    <row r="933" spans="1:7" ht="15.6" x14ac:dyDescent="0.3">
      <c r="A933" s="7">
        <v>45212</v>
      </c>
      <c r="B933" s="8">
        <v>2.3693823151936667E-2</v>
      </c>
      <c r="C933" s="8">
        <v>4.3622047244094422E-2</v>
      </c>
      <c r="D933" s="8">
        <v>-2.2848438690022577E-3</v>
      </c>
      <c r="E933" s="8">
        <v>5.3385038850718271E-3</v>
      </c>
      <c r="F933" s="8">
        <v>2.5917478747667429E-2</v>
      </c>
      <c r="G933" s="12">
        <v>2.7385508176135623E-2</v>
      </c>
    </row>
    <row r="934" spans="1:7" ht="15.6" x14ac:dyDescent="0.3">
      <c r="A934" s="7">
        <v>45215</v>
      </c>
      <c r="B934" s="8">
        <v>2.035939693323165E-3</v>
      </c>
      <c r="C934" s="8">
        <v>-7.2430964237209872E-3</v>
      </c>
      <c r="D934" s="8">
        <v>2.4106066693450954E-3</v>
      </c>
      <c r="E934" s="8">
        <v>1.4170602945262572E-2</v>
      </c>
      <c r="F934" s="8">
        <v>2.1877526273241778E-2</v>
      </c>
      <c r="G934" s="12">
        <v>-1.0271232926088341E-2</v>
      </c>
    </row>
    <row r="935" spans="1:7" ht="15.6" x14ac:dyDescent="0.3">
      <c r="A935" s="7">
        <v>45216</v>
      </c>
      <c r="B935" s="8">
        <v>2.1761680194197622E-2</v>
      </c>
      <c r="C935" s="8">
        <v>-7.9039367685060074E-3</v>
      </c>
      <c r="D935" s="8">
        <v>1.9639278557114595E-3</v>
      </c>
      <c r="E935" s="8">
        <v>1.6999999999999802E-3</v>
      </c>
      <c r="F935" s="8">
        <v>2.4796044499381886E-2</v>
      </c>
      <c r="G935" s="12">
        <v>2.1129971015145447E-3</v>
      </c>
    </row>
    <row r="936" spans="1:7" ht="15.6" x14ac:dyDescent="0.3">
      <c r="A936" s="7">
        <v>45217</v>
      </c>
      <c r="B936" s="8">
        <v>-2.9304642692678739E-3</v>
      </c>
      <c r="C936" s="8">
        <v>-2.09897349471426E-2</v>
      </c>
      <c r="D936" s="8">
        <v>-4.0001600064002562E-3</v>
      </c>
      <c r="E936" s="8">
        <v>-1.6971149046620547E-3</v>
      </c>
      <c r="F936" s="8">
        <v>6.1032977106603376E-3</v>
      </c>
      <c r="G936" s="12">
        <v>1.5483681441398946E-2</v>
      </c>
    </row>
    <row r="937" spans="1:7" ht="15.6" x14ac:dyDescent="0.3">
      <c r="A937" s="7">
        <v>45218</v>
      </c>
      <c r="B937" s="8">
        <v>4.3876222866020744E-3</v>
      </c>
      <c r="C937" s="8">
        <v>2.6604068857589138E-3</v>
      </c>
      <c r="D937" s="8">
        <v>3.9509618860195099E-2</v>
      </c>
      <c r="E937" s="8">
        <v>1.2328767123287671E-2</v>
      </c>
      <c r="F937" s="8">
        <v>8.2002589555460019E-3</v>
      </c>
      <c r="G937" s="12">
        <v>1.4902065296627309E-2</v>
      </c>
    </row>
    <row r="938" spans="1:7" ht="15.6" x14ac:dyDescent="0.3">
      <c r="A938" s="7">
        <v>45219</v>
      </c>
      <c r="B938" s="8">
        <v>3.8563635223543054E-3</v>
      </c>
      <c r="C938" s="8">
        <v>-9.3647572967066398E-3</v>
      </c>
      <c r="D938" s="8">
        <v>3.4125044672610287E-2</v>
      </c>
      <c r="E938" s="8">
        <v>-2.571041948579161E-2</v>
      </c>
      <c r="F938" s="8">
        <v>1.3080289193302891E-2</v>
      </c>
      <c r="G938" s="12">
        <v>7.348522551651619E-3</v>
      </c>
    </row>
    <row r="939" spans="1:7" ht="15.6" x14ac:dyDescent="0.3">
      <c r="A939" s="7">
        <v>45222</v>
      </c>
      <c r="B939" s="8">
        <v>-3.0191036385400407E-4</v>
      </c>
      <c r="C939" s="8">
        <v>9.7683945170947625E-3</v>
      </c>
      <c r="D939" s="8">
        <v>3.7734439213927776E-3</v>
      </c>
      <c r="E939" s="8">
        <v>0</v>
      </c>
      <c r="F939" s="8">
        <v>9.0379830038968163E-3</v>
      </c>
      <c r="G939" s="12">
        <v>-2.0352633487755942E-2</v>
      </c>
    </row>
    <row r="940" spans="1:7" ht="15.6" x14ac:dyDescent="0.3">
      <c r="A940" s="7">
        <v>45223</v>
      </c>
      <c r="B940" s="8">
        <v>-9.747360089975645E-3</v>
      </c>
      <c r="C940" s="8">
        <v>8.113590263691621E-3</v>
      </c>
      <c r="D940" s="8">
        <v>-9.0073324152306396E-3</v>
      </c>
      <c r="E940" s="8">
        <v>0</v>
      </c>
      <c r="F940" s="8">
        <v>-1.0073750087243757E-2</v>
      </c>
      <c r="G940" s="12">
        <v>1.6183034000042687E-2</v>
      </c>
    </row>
    <row r="941" spans="1:7" ht="15.6" x14ac:dyDescent="0.3">
      <c r="A941" s="7">
        <v>45224</v>
      </c>
      <c r="B941" s="8">
        <v>8.2658534020401877E-3</v>
      </c>
      <c r="C941" s="8">
        <v>1.0060362173038318E-2</v>
      </c>
      <c r="D941" s="8">
        <v>-3.4553990610329236E-3</v>
      </c>
      <c r="E941" s="8">
        <v>1.3888888888888888E-2</v>
      </c>
      <c r="F941" s="8">
        <v>7.0505287896528127E-5</v>
      </c>
      <c r="G941" s="12">
        <v>7.8587176806462229E-3</v>
      </c>
    </row>
    <row r="942" spans="1:7" ht="15.6" x14ac:dyDescent="0.3">
      <c r="A942" s="7">
        <v>45225</v>
      </c>
      <c r="B942" s="8">
        <v>-9.1368017021986637E-3</v>
      </c>
      <c r="C942" s="8">
        <v>0</v>
      </c>
      <c r="D942" s="8">
        <v>-6.5955602457317304E-3</v>
      </c>
      <c r="E942" s="8">
        <v>-1.3698630137285313E-6</v>
      </c>
      <c r="F942" s="8">
        <v>-5.8750264376189693E-4</v>
      </c>
      <c r="G942" s="12">
        <v>4.0753333804245681E-3</v>
      </c>
    </row>
    <row r="943" spans="1:7" ht="15.6" x14ac:dyDescent="0.3">
      <c r="A943" s="7">
        <v>45226</v>
      </c>
      <c r="B943" s="8">
        <v>1.3578947368421029E-2</v>
      </c>
      <c r="C943" s="8">
        <v>9.0407600367758065E-3</v>
      </c>
      <c r="D943" s="8">
        <v>5.8805675696183756E-3</v>
      </c>
      <c r="E943" s="8">
        <v>-2.3971265714062592E-2</v>
      </c>
      <c r="F943" s="8">
        <v>-2.1233069977426574E-2</v>
      </c>
      <c r="G943" s="12">
        <v>7.0452115965325443E-4</v>
      </c>
    </row>
    <row r="944" spans="1:7" ht="15.6" x14ac:dyDescent="0.3">
      <c r="A944" s="7">
        <v>45229</v>
      </c>
      <c r="B944" s="8">
        <v>2.1237927095233197E-2</v>
      </c>
      <c r="C944" s="8">
        <v>2.2779043280183099E-3</v>
      </c>
      <c r="D944" s="8">
        <v>-3.8207671708218593E-2</v>
      </c>
      <c r="E944" s="8">
        <v>1.1929824561403509E-2</v>
      </c>
      <c r="F944" s="8">
        <v>1.5759759759759764E-2</v>
      </c>
      <c r="G944" s="12">
        <v>-1.1713506332775464E-2</v>
      </c>
    </row>
    <row r="945" spans="1:7" ht="15.6" x14ac:dyDescent="0.3">
      <c r="A945" s="7">
        <v>45230</v>
      </c>
      <c r="B945" s="8">
        <v>4.7083947729699453E-3</v>
      </c>
      <c r="C945" s="8">
        <v>-2.8787878787878873E-2</v>
      </c>
      <c r="D945" s="8">
        <v>1.3725490196078208E-3</v>
      </c>
      <c r="E945" s="8">
        <v>-3.6407766990291263E-3</v>
      </c>
      <c r="F945" s="8">
        <v>1.6224781816891781E-2</v>
      </c>
      <c r="G945" s="12">
        <v>1.3733765254460458E-2</v>
      </c>
    </row>
    <row r="946" spans="1:7" ht="15.6" x14ac:dyDescent="0.3">
      <c r="A946" s="7">
        <v>45231</v>
      </c>
      <c r="B946" s="8">
        <v>1.6366728071418406E-2</v>
      </c>
      <c r="C946" s="8">
        <v>2.1840873634945489E-2</v>
      </c>
      <c r="D946" s="8">
        <v>1.0377912668885865E-2</v>
      </c>
      <c r="E946" s="8">
        <v>2.262049765094832E-3</v>
      </c>
      <c r="F946" s="8">
        <v>4.1892615262877748E-4</v>
      </c>
      <c r="G946" s="12">
        <v>-3.2238074255301593E-3</v>
      </c>
    </row>
    <row r="947" spans="1:7" ht="15.6" x14ac:dyDescent="0.3">
      <c r="A947" s="7">
        <v>45232</v>
      </c>
      <c r="B947" s="8">
        <v>2.2655977692575924E-2</v>
      </c>
      <c r="C947" s="8">
        <v>3.8167938931297711E-2</v>
      </c>
      <c r="D947" s="8">
        <v>-9.6899224806201549E-3</v>
      </c>
      <c r="E947" s="8">
        <v>0</v>
      </c>
      <c r="F947" s="8">
        <v>7.3793183668721576E-2</v>
      </c>
      <c r="G947" s="12">
        <v>7.1898479201804432E-3</v>
      </c>
    </row>
    <row r="948" spans="1:7" ht="15.6" x14ac:dyDescent="0.3">
      <c r="A948" s="7">
        <v>45233</v>
      </c>
      <c r="B948" s="8">
        <v>1.1510371019573411E-2</v>
      </c>
      <c r="C948" s="8">
        <v>-7.3529411764705881E-3</v>
      </c>
      <c r="D948" s="8">
        <v>1.9960861056751558E-2</v>
      </c>
      <c r="E948" s="8">
        <v>1.3888888888888888E-2</v>
      </c>
      <c r="F948" s="8">
        <v>-1.0160972333557202E-2</v>
      </c>
      <c r="G948" s="12">
        <v>3.8086679062130697E-4</v>
      </c>
    </row>
    <row r="949" spans="1:7" ht="15.6" x14ac:dyDescent="0.3">
      <c r="A949" s="7">
        <v>45236</v>
      </c>
      <c r="B949" s="8">
        <v>2.4414664202094788E-2</v>
      </c>
      <c r="C949" s="8">
        <v>7.4962962962962995E-2</v>
      </c>
      <c r="D949" s="8">
        <v>-8.5571757482732855E-3</v>
      </c>
      <c r="E949" s="8">
        <v>0</v>
      </c>
      <c r="F949" s="8">
        <v>8.0765189984240895E-3</v>
      </c>
      <c r="G949" s="12">
        <v>-1.9536525529218449E-2</v>
      </c>
    </row>
    <row r="950" spans="1:7" ht="15.6" x14ac:dyDescent="0.3">
      <c r="A950" s="7">
        <v>45237</v>
      </c>
      <c r="B950" s="8">
        <v>1.6098413653108892E-2</v>
      </c>
      <c r="C950" s="8">
        <v>-2.1223814773980242E-2</v>
      </c>
      <c r="D950" s="8">
        <v>2.8912025389944539E-2</v>
      </c>
      <c r="E950" s="8">
        <v>0</v>
      </c>
      <c r="F950" s="8">
        <v>-4.4423214712204395E-2</v>
      </c>
      <c r="G950" s="12">
        <v>1.9741282543843833E-2</v>
      </c>
    </row>
    <row r="951" spans="1:7" ht="15.6" x14ac:dyDescent="0.3">
      <c r="A951" s="7">
        <v>45238</v>
      </c>
      <c r="B951" s="8">
        <v>-5.4226283515690747E-2</v>
      </c>
      <c r="C951" s="8">
        <v>2.7175443537031919E-2</v>
      </c>
      <c r="D951" s="8">
        <v>1.3278663857959788E-2</v>
      </c>
      <c r="E951" s="8">
        <v>0</v>
      </c>
      <c r="F951" s="8">
        <v>2.2289882074935815E-2</v>
      </c>
      <c r="G951" s="12">
        <v>-7.7791582511100715E-3</v>
      </c>
    </row>
    <row r="952" spans="1:7" ht="15.6" x14ac:dyDescent="0.3">
      <c r="A952" s="7">
        <v>45240</v>
      </c>
      <c r="B952" s="8">
        <v>4.0094662520288697E-4</v>
      </c>
      <c r="C952" s="8">
        <v>5.5517477724468772E-2</v>
      </c>
      <c r="D952" s="8">
        <v>-1.1842447191595195E-2</v>
      </c>
      <c r="E952" s="8">
        <v>0</v>
      </c>
      <c r="F952" s="8">
        <v>1.1313122332859119E-2</v>
      </c>
      <c r="G952" s="12">
        <v>-1.8387112224998614E-2</v>
      </c>
    </row>
    <row r="953" spans="1:7" ht="15.6" x14ac:dyDescent="0.3">
      <c r="A953" s="7">
        <v>45243</v>
      </c>
      <c r="B953" s="8">
        <v>-7.5758316308077306E-3</v>
      </c>
      <c r="C953" s="8">
        <v>1.2987012987012988E-2</v>
      </c>
      <c r="D953" s="8">
        <v>1.0556766098129094E-2</v>
      </c>
      <c r="E953" s="8">
        <v>7.4999999999999997E-2</v>
      </c>
      <c r="F953" s="8">
        <v>-2.1977538955167811E-5</v>
      </c>
      <c r="G953" s="12">
        <v>1.6409168770173846E-3</v>
      </c>
    </row>
    <row r="954" spans="1:7" ht="15.6" x14ac:dyDescent="0.3">
      <c r="A954" s="7">
        <v>45244</v>
      </c>
      <c r="B954" s="8">
        <v>1.2509357393325536E-3</v>
      </c>
      <c r="C954" s="8">
        <v>4.3589743589743664E-2</v>
      </c>
      <c r="D954" s="8">
        <v>7.4352206401724968E-3</v>
      </c>
      <c r="E954" s="8">
        <v>7.0404587448231915E-2</v>
      </c>
      <c r="F954" s="8">
        <v>2.3934065934065905E-2</v>
      </c>
      <c r="G954" s="12">
        <v>3.1415141300472363E-2</v>
      </c>
    </row>
    <row r="955" spans="1:7" ht="15.6" x14ac:dyDescent="0.3">
      <c r="A955" s="7">
        <v>45245</v>
      </c>
      <c r="B955" s="8">
        <v>-3.7382809810035853E-3</v>
      </c>
      <c r="C955" s="8">
        <v>-2.6904176904177048E-2</v>
      </c>
      <c r="D955" s="8">
        <v>7.498431676445623E-2</v>
      </c>
      <c r="E955" s="8">
        <v>0</v>
      </c>
      <c r="F955" s="8">
        <v>8.4140033055013323E-3</v>
      </c>
      <c r="G955" s="12">
        <v>8.7406210366490695E-4</v>
      </c>
    </row>
    <row r="956" spans="1:7" ht="15.6" x14ac:dyDescent="0.3">
      <c r="A956" s="7">
        <v>45246</v>
      </c>
      <c r="B956" s="8">
        <v>1.5601702362966648E-2</v>
      </c>
      <c r="C956" s="8">
        <v>4.2545133190253819E-2</v>
      </c>
      <c r="D956" s="8">
        <v>7.5006007346126197E-2</v>
      </c>
      <c r="E956" s="8">
        <v>4.7619047619047616E-2</v>
      </c>
      <c r="F956" s="8">
        <v>-1.3409676252101937E-2</v>
      </c>
      <c r="G956" s="12">
        <v>1.3022386409911017E-2</v>
      </c>
    </row>
    <row r="957" spans="1:7" ht="15.6" x14ac:dyDescent="0.3">
      <c r="A957" s="7">
        <v>45247</v>
      </c>
      <c r="B957" s="8">
        <v>2.5084831455211863E-2</v>
      </c>
      <c r="C957" s="8">
        <v>-6.2969241947202232E-3</v>
      </c>
      <c r="D957" s="8">
        <v>-3.4806488695875329E-3</v>
      </c>
      <c r="E957" s="8">
        <v>-2.2727272727272728E-2</v>
      </c>
      <c r="F957" s="8">
        <v>-7.6373756769000968E-3</v>
      </c>
      <c r="G957" s="12">
        <v>-1.1593572255760775E-3</v>
      </c>
    </row>
    <row r="958" spans="1:7" ht="15.6" x14ac:dyDescent="0.3">
      <c r="A958" s="7">
        <v>45250</v>
      </c>
      <c r="B958" s="8">
        <v>3.2656429323443828E-2</v>
      </c>
      <c r="C958" s="8">
        <v>-2.4494272483548685E-2</v>
      </c>
      <c r="D958" s="8">
        <v>7.5015220944019051E-2</v>
      </c>
      <c r="E958" s="8">
        <v>-1.1627906976744186E-2</v>
      </c>
      <c r="F958" s="8">
        <v>-5.891688588386278E-3</v>
      </c>
      <c r="G958" s="12">
        <v>-1.6231445068869782E-2</v>
      </c>
    </row>
    <row r="959" spans="1:7" ht="15.6" x14ac:dyDescent="0.3">
      <c r="A959" s="7">
        <v>45251</v>
      </c>
      <c r="B959" s="8">
        <v>2.8656979627825659E-3</v>
      </c>
      <c r="C959" s="8">
        <v>-6.2460961898809693E-4</v>
      </c>
      <c r="D959" s="8">
        <v>1.6215571718135202E-2</v>
      </c>
      <c r="E959" s="8">
        <v>0</v>
      </c>
      <c r="F959" s="8">
        <v>3.8686961466124305E-2</v>
      </c>
      <c r="G959" s="12">
        <v>2.8251938317273861E-2</v>
      </c>
    </row>
    <row r="960" spans="1:7" ht="15.6" x14ac:dyDescent="0.3">
      <c r="A960" s="7">
        <v>45252</v>
      </c>
      <c r="B960" s="8">
        <v>1.2584030919714991E-2</v>
      </c>
      <c r="C960" s="8">
        <v>9.9999999999997877E-4</v>
      </c>
      <c r="D960" s="8">
        <v>-1.396221987563062E-2</v>
      </c>
      <c r="E960" s="8">
        <v>5.8823529411764705E-3</v>
      </c>
      <c r="F960" s="8">
        <v>-6.7375513211915606E-4</v>
      </c>
      <c r="G960" s="12">
        <v>-1.5689901779143291E-2</v>
      </c>
    </row>
    <row r="961" spans="1:7" ht="15.6" x14ac:dyDescent="0.3">
      <c r="A961" s="7">
        <v>45254</v>
      </c>
      <c r="B961" s="8">
        <v>1.6362156295224445E-2</v>
      </c>
      <c r="C961" s="8">
        <v>2.5099900099900166E-2</v>
      </c>
      <c r="D961" s="8">
        <v>9.8048548310328346E-2</v>
      </c>
      <c r="E961" s="8">
        <v>2.0467836257309943E-3</v>
      </c>
      <c r="F961" s="8">
        <v>-2.0689800476160362E-2</v>
      </c>
      <c r="G961" s="12">
        <v>-1.0034597614913996E-2</v>
      </c>
    </row>
    <row r="962" spans="1:7" ht="15.6" x14ac:dyDescent="0.3">
      <c r="A962" s="7">
        <v>45257</v>
      </c>
      <c r="B962" s="8">
        <v>1.4585873328052997E-2</v>
      </c>
      <c r="C962" s="8">
        <v>1.1207211597027674E-2</v>
      </c>
      <c r="D962" s="8">
        <v>3.0342436064152548E-2</v>
      </c>
      <c r="E962" s="8">
        <v>-1.371461920046688E-2</v>
      </c>
      <c r="F962" s="8">
        <v>1.0907682709063903E-2</v>
      </c>
      <c r="G962" s="12">
        <v>8.1689752930951454E-4</v>
      </c>
    </row>
    <row r="963" spans="1:7" ht="15.6" x14ac:dyDescent="0.3">
      <c r="A963" s="7">
        <v>45258</v>
      </c>
      <c r="B963" s="8">
        <v>2.1577433162585404E-3</v>
      </c>
      <c r="C963" s="8">
        <v>2.5418624262137084E-2</v>
      </c>
      <c r="D963" s="8">
        <v>-2.6845814051325148E-2</v>
      </c>
      <c r="E963" s="8">
        <v>5.9171597633136093E-3</v>
      </c>
      <c r="F963" s="8">
        <v>-1.3109730143866452E-2</v>
      </c>
      <c r="G963" s="12">
        <v>3.3429285543285288E-2</v>
      </c>
    </row>
    <row r="964" spans="1:7" ht="15.6" x14ac:dyDescent="0.3">
      <c r="A964" s="7">
        <v>45259</v>
      </c>
      <c r="B964" s="8">
        <v>1.3478740350447329E-2</v>
      </c>
      <c r="C964" s="8">
        <v>-5.404135338345958E-3</v>
      </c>
      <c r="D964" s="8">
        <v>-2.177730944854233E-2</v>
      </c>
      <c r="E964" s="8">
        <v>0</v>
      </c>
      <c r="F964" s="8">
        <v>3.8385232467867949E-3</v>
      </c>
      <c r="G964" s="12">
        <v>4.5083719993959763E-3</v>
      </c>
    </row>
    <row r="965" spans="1:7" ht="15.6" x14ac:dyDescent="0.3">
      <c r="A965" s="7">
        <v>45260</v>
      </c>
      <c r="B965" s="8">
        <v>2.7842547973124694E-2</v>
      </c>
      <c r="C965" s="8">
        <v>1.4292463973541319E-2</v>
      </c>
      <c r="D965" s="8">
        <v>-9.6395525479906347E-3</v>
      </c>
      <c r="E965" s="8">
        <v>0</v>
      </c>
      <c r="F965" s="8">
        <v>-1.0741138560687433E-3</v>
      </c>
      <c r="G965" s="12">
        <v>-4.3964633419645016E-3</v>
      </c>
    </row>
    <row r="966" spans="1:7" ht="15.6" x14ac:dyDescent="0.3">
      <c r="A966" s="7">
        <v>45261</v>
      </c>
      <c r="B966" s="8">
        <v>2.6340553529718116E-2</v>
      </c>
      <c r="C966" s="8">
        <v>6.3235122860137327E-2</v>
      </c>
      <c r="D966" s="8">
        <v>8.8130298973673159E-3</v>
      </c>
      <c r="E966" s="8">
        <v>3.9219607843138764E-3</v>
      </c>
      <c r="F966" s="8">
        <v>5.1741935483870974E-2</v>
      </c>
      <c r="G966" s="12">
        <v>1.009069672516927E-2</v>
      </c>
    </row>
    <row r="967" spans="1:7" ht="15.6" x14ac:dyDescent="0.3">
      <c r="A967" s="7">
        <v>45264</v>
      </c>
      <c r="B967" s="8">
        <v>2.4854076445114018E-2</v>
      </c>
      <c r="C967" s="8">
        <v>2.5301204819277133E-2</v>
      </c>
      <c r="D967" s="8">
        <v>7.5002764569280095E-2</v>
      </c>
      <c r="E967" s="8">
        <v>7.8132781979380773E-3</v>
      </c>
      <c r="F967" s="8">
        <v>2.3616734143049954E-2</v>
      </c>
      <c r="G967" s="12">
        <v>-3.3672202679828948E-2</v>
      </c>
    </row>
    <row r="968" spans="1:7" ht="15.6" x14ac:dyDescent="0.3">
      <c r="A968" s="7">
        <v>45265</v>
      </c>
      <c r="B968" s="8">
        <v>-1.3531540311049736E-2</v>
      </c>
      <c r="C968" s="8">
        <v>-2.0724281593846788E-2</v>
      </c>
      <c r="D968" s="8">
        <v>1.5867301015815762E-2</v>
      </c>
      <c r="E968" s="8">
        <v>3.8746078977427603E-3</v>
      </c>
      <c r="F968" s="8">
        <v>-6.1924452168355055E-4</v>
      </c>
      <c r="G968" s="12">
        <v>1.1275798972916709E-2</v>
      </c>
    </row>
    <row r="969" spans="1:7" ht="15.6" x14ac:dyDescent="0.3">
      <c r="A969" s="7">
        <v>45266</v>
      </c>
      <c r="B969" s="8">
        <v>-3.9191870116200211E-3</v>
      </c>
      <c r="C969" s="8">
        <v>2.2908257881531519E-2</v>
      </c>
      <c r="D969" s="8">
        <v>-2.5416434610905685E-2</v>
      </c>
      <c r="E969" s="8">
        <v>7.7222022629733784E-3</v>
      </c>
      <c r="F969" s="8">
        <v>1.3391964821107313E-2</v>
      </c>
      <c r="G969" s="12">
        <v>5.7681357433518763E-3</v>
      </c>
    </row>
    <row r="970" spans="1:7" ht="15.6" x14ac:dyDescent="0.3">
      <c r="A970" s="7">
        <v>45267</v>
      </c>
      <c r="B970" s="8">
        <v>1.4795424799409515E-3</v>
      </c>
      <c r="C970" s="8">
        <v>-2.9860296470086505E-3</v>
      </c>
      <c r="D970" s="8">
        <v>-2.4806483453685933E-2</v>
      </c>
      <c r="E970" s="8">
        <v>-2.2988505747628228E-6</v>
      </c>
      <c r="F970" s="8">
        <v>7.2031558185404299E-2</v>
      </c>
      <c r="G970" s="12">
        <v>-3.9537184050414762E-3</v>
      </c>
    </row>
    <row r="971" spans="1:7" ht="15.6" x14ac:dyDescent="0.3">
      <c r="A971" s="7">
        <v>45268</v>
      </c>
      <c r="B971" s="8">
        <v>5.1869830266329034E-3</v>
      </c>
      <c r="C971" s="8">
        <v>1.6044496737618999E-2</v>
      </c>
      <c r="D971" s="8">
        <v>-3.7290573475744177E-4</v>
      </c>
      <c r="E971" s="8">
        <v>2.2990857450247062E-2</v>
      </c>
      <c r="F971" s="8">
        <v>2.69171327642037E-2</v>
      </c>
      <c r="G971" s="12">
        <v>-1.386342264011273E-2</v>
      </c>
    </row>
    <row r="972" spans="1:7" ht="15.6" x14ac:dyDescent="0.3">
      <c r="A972" s="7">
        <v>45271</v>
      </c>
      <c r="B972" s="8">
        <v>-2.5760708056074581E-3</v>
      </c>
      <c r="C972" s="8">
        <v>-2.0949573639330404E-2</v>
      </c>
      <c r="D972" s="8">
        <v>-8.8731381065310574E-3</v>
      </c>
      <c r="E972" s="8">
        <v>-3.9325842696629212E-2</v>
      </c>
      <c r="F972" s="8">
        <v>-4.0490907462151591E-3</v>
      </c>
      <c r="G972" s="12">
        <v>-1.3514817872035949E-2</v>
      </c>
    </row>
    <row r="973" spans="1:7" ht="15.6" x14ac:dyDescent="0.3">
      <c r="A973" s="7">
        <v>45272</v>
      </c>
      <c r="B973" s="8">
        <v>2.2175803356731576E-2</v>
      </c>
      <c r="C973" s="8">
        <v>1.6236559139785001E-2</v>
      </c>
      <c r="D973" s="8">
        <v>-1.8281535648994394E-2</v>
      </c>
      <c r="E973" s="8">
        <v>1.7543859649122806E-2</v>
      </c>
      <c r="F973" s="8">
        <v>6.1702854881362564E-3</v>
      </c>
      <c r="G973" s="12">
        <v>2.5933665825224723E-3</v>
      </c>
    </row>
    <row r="974" spans="1:7" ht="15.6" x14ac:dyDescent="0.3">
      <c r="A974" s="7">
        <v>45273</v>
      </c>
      <c r="B974" s="8">
        <v>9.3463865918960785E-4</v>
      </c>
      <c r="C974" s="8">
        <v>-5.2904454555073536E-3</v>
      </c>
      <c r="D974" s="8">
        <v>-1.3610472121809691E-2</v>
      </c>
      <c r="E974" s="8">
        <v>-2.2298850574712644E-2</v>
      </c>
      <c r="F974" s="8">
        <v>-3.4023457054995501E-2</v>
      </c>
      <c r="G974" s="12">
        <v>-2.4060142974822755E-3</v>
      </c>
    </row>
    <row r="975" spans="1:7" ht="15.6" x14ac:dyDescent="0.3">
      <c r="A975" s="7">
        <v>45274</v>
      </c>
      <c r="B975" s="8">
        <v>3.4106196090843911E-3</v>
      </c>
      <c r="C975" s="8">
        <v>0</v>
      </c>
      <c r="D975" s="8">
        <v>-5.5526250034700748E-4</v>
      </c>
      <c r="E975" s="8">
        <v>-7.0538443451681162E-4</v>
      </c>
      <c r="F975" s="8">
        <v>2.7207610727572315E-2</v>
      </c>
      <c r="G975" s="12">
        <v>2.824380134518421E-2</v>
      </c>
    </row>
    <row r="976" spans="1:7" ht="15.6" x14ac:dyDescent="0.3">
      <c r="A976" s="7">
        <v>45275</v>
      </c>
      <c r="B976" s="8">
        <v>1.933738692912515E-2</v>
      </c>
      <c r="C976" s="8">
        <v>-1.6062121050952081E-2</v>
      </c>
      <c r="D976" s="8">
        <v>1.8806077946609576E-2</v>
      </c>
      <c r="E976" s="8">
        <v>-1.5450980392156933E-2</v>
      </c>
      <c r="F976" s="8">
        <v>-7.9641074613956264E-3</v>
      </c>
      <c r="G976" s="12">
        <v>-5.5364638283350561E-3</v>
      </c>
    </row>
    <row r="977" spans="1:7" ht="15.6" x14ac:dyDescent="0.3">
      <c r="A977" s="7">
        <v>45278</v>
      </c>
      <c r="B977" s="8">
        <v>-1.4862324278740173E-2</v>
      </c>
      <c r="C977" s="8">
        <v>5.4054054054054057E-3</v>
      </c>
      <c r="D977" s="8">
        <v>-3.5718180826698723E-3</v>
      </c>
      <c r="E977" s="8">
        <v>-5.4701399399877376E-3</v>
      </c>
      <c r="F977" s="8">
        <v>-1.2532466353052456E-2</v>
      </c>
      <c r="G977" s="12">
        <v>-8.5983584715317966E-3</v>
      </c>
    </row>
    <row r="978" spans="1:7" ht="15.6" x14ac:dyDescent="0.3">
      <c r="A978" s="7">
        <v>45279</v>
      </c>
      <c r="B978" s="8">
        <v>-1.0531523890302402E-2</v>
      </c>
      <c r="C978" s="8">
        <v>-5.2903225806451633E-2</v>
      </c>
      <c r="D978" s="8">
        <v>-7.5003420440552665E-2</v>
      </c>
      <c r="E978" s="8">
        <v>-2.6780231223132969E-2</v>
      </c>
      <c r="F978" s="8">
        <v>-2.516232273253987E-2</v>
      </c>
      <c r="G978" s="12">
        <v>2.5740076404256123E-4</v>
      </c>
    </row>
    <row r="979" spans="1:7" ht="15.6" x14ac:dyDescent="0.3">
      <c r="A979" s="7">
        <v>45280</v>
      </c>
      <c r="B979" s="8">
        <v>-1.5564603820907942E-2</v>
      </c>
      <c r="C979" s="8">
        <v>8.5149863760217992E-3</v>
      </c>
      <c r="D979" s="8">
        <v>-7.3955744882262453E-4</v>
      </c>
      <c r="E979" s="8">
        <v>1.1888431641517978E-3</v>
      </c>
      <c r="F979" s="8">
        <v>2.0377742976282486E-2</v>
      </c>
      <c r="G979" s="12">
        <v>1.5099211333765766E-2</v>
      </c>
    </row>
    <row r="980" spans="1:7" ht="15.6" x14ac:dyDescent="0.3">
      <c r="A980" s="7">
        <v>45281</v>
      </c>
      <c r="B980" s="8">
        <v>-8.9655728452792804E-3</v>
      </c>
      <c r="C980" s="8">
        <v>1.3171225937183404E-2</v>
      </c>
      <c r="D980" s="8">
        <v>1.6874389413540924E-2</v>
      </c>
      <c r="E980" s="8">
        <v>-2.5109609061015701E-2</v>
      </c>
      <c r="F980" s="8">
        <v>-1.4219937498844175E-2</v>
      </c>
      <c r="G980" s="12">
        <v>1.1985615439354094E-3</v>
      </c>
    </row>
    <row r="981" spans="1:7" ht="15.6" x14ac:dyDescent="0.3">
      <c r="A981" s="7">
        <v>45282</v>
      </c>
      <c r="B981" s="8">
        <v>-7.3219544737141828E-3</v>
      </c>
      <c r="C981" s="8">
        <v>-4.3222222222222231E-2</v>
      </c>
      <c r="D981" s="8">
        <v>-3.9069550787504778E-2</v>
      </c>
      <c r="E981" s="8">
        <v>-2.6468411239465657E-4</v>
      </c>
      <c r="F981" s="8">
        <v>-1.6300881635715726E-2</v>
      </c>
      <c r="G981" s="12">
        <v>8.4706076350870262E-3</v>
      </c>
    </row>
    <row r="982" spans="1:7" ht="15.6" x14ac:dyDescent="0.3">
      <c r="A982" s="7">
        <v>45286</v>
      </c>
      <c r="B982" s="8">
        <v>-2.7381206051566229E-2</v>
      </c>
      <c r="C982" s="8">
        <v>-5.4232957844617367E-2</v>
      </c>
      <c r="D982" s="8">
        <v>-2.5297664131850715E-2</v>
      </c>
      <c r="E982" s="8">
        <v>-1.3146334091670606E-2</v>
      </c>
      <c r="F982" s="8">
        <v>-3.8786445719951899E-2</v>
      </c>
      <c r="G982" s="12">
        <v>-1.6273457813175272E-2</v>
      </c>
    </row>
    <row r="983" spans="1:7" ht="15.6" x14ac:dyDescent="0.3">
      <c r="A983" s="7">
        <v>45287</v>
      </c>
      <c r="B983" s="8">
        <v>4.802952551884565E-3</v>
      </c>
      <c r="C983" s="8">
        <v>7.1218074656188395E-3</v>
      </c>
      <c r="D983" s="8">
        <v>5.156657963446467E-2</v>
      </c>
      <c r="E983" s="8">
        <v>0</v>
      </c>
      <c r="F983" s="8">
        <v>1.9858353006526965E-2</v>
      </c>
      <c r="G983" s="12">
        <v>2.661350267450488E-2</v>
      </c>
    </row>
    <row r="984" spans="1:7" ht="15.6" x14ac:dyDescent="0.3">
      <c r="A984" s="7">
        <v>45288</v>
      </c>
      <c r="B984" s="8">
        <v>6.3481680880860198E-3</v>
      </c>
      <c r="C984" s="8">
        <v>7.4981711777615284E-2</v>
      </c>
      <c r="D984" s="8">
        <v>2.1459608051786795E-2</v>
      </c>
      <c r="E984" s="8">
        <v>2.564102564102564E-2</v>
      </c>
      <c r="F984" s="8">
        <v>4.2600373482725266E-3</v>
      </c>
      <c r="G984" s="12">
        <v>-3.8426439191403023E-3</v>
      </c>
    </row>
    <row r="985" spans="1:7" ht="15.6" x14ac:dyDescent="0.3">
      <c r="A985" s="7">
        <v>45289</v>
      </c>
      <c r="B985" s="8">
        <v>-9.9996666777683125E-5</v>
      </c>
      <c r="C985" s="8">
        <v>7.4628558466598591E-2</v>
      </c>
      <c r="D985" s="8">
        <v>-2.9198136412304235E-2</v>
      </c>
      <c r="E985" s="8">
        <v>2.5375000000000002E-2</v>
      </c>
      <c r="F985" s="8">
        <v>2.6768938733608482E-2</v>
      </c>
      <c r="G985" s="12">
        <v>-7.308326403976495E-3</v>
      </c>
    </row>
    <row r="986" spans="1:7" ht="15.6" x14ac:dyDescent="0.3">
      <c r="A986" s="7">
        <v>45292</v>
      </c>
      <c r="B986" s="8">
        <v>2.2509833988932585E-2</v>
      </c>
      <c r="C986" s="8">
        <v>3.0606860158312005E-3</v>
      </c>
      <c r="D986" s="8">
        <v>-1.3711696673424239E-3</v>
      </c>
      <c r="E986" s="8">
        <v>-8.3709212076882814E-3</v>
      </c>
      <c r="F986" s="8">
        <v>1.7996943915184145E-2</v>
      </c>
      <c r="G986" s="12">
        <v>-4.8560846130326404E-3</v>
      </c>
    </row>
    <row r="987" spans="1:7" ht="15.6" x14ac:dyDescent="0.3">
      <c r="A987" s="7">
        <v>45293</v>
      </c>
      <c r="B987" s="8">
        <v>1.4271392825996584E-2</v>
      </c>
      <c r="C987" s="8">
        <v>9.9957912457911257E-3</v>
      </c>
      <c r="D987" s="8">
        <v>-3.0714584203928016E-2</v>
      </c>
      <c r="E987" s="8">
        <v>8.0727779371389131E-3</v>
      </c>
      <c r="F987" s="8">
        <v>-1.2545633118988903E-2</v>
      </c>
      <c r="G987" s="12">
        <v>-8.3231507976005547E-3</v>
      </c>
    </row>
    <row r="988" spans="1:7" ht="15.6" x14ac:dyDescent="0.3">
      <c r="A988" s="7">
        <v>45294</v>
      </c>
      <c r="B988" s="8">
        <v>1.8691138182636357E-2</v>
      </c>
      <c r="C988" s="8">
        <v>1.0417751849156284E-4</v>
      </c>
      <c r="D988" s="8">
        <v>2.0232192898715834E-2</v>
      </c>
      <c r="E988" s="8">
        <v>5.4607046070460213E-3</v>
      </c>
      <c r="F988" s="8">
        <v>1.3380625304958142E-2</v>
      </c>
      <c r="G988" s="12">
        <v>-5.4166656911176564E-4</v>
      </c>
    </row>
    <row r="989" spans="1:7" ht="15.6" x14ac:dyDescent="0.3">
      <c r="A989" s="7">
        <v>45295</v>
      </c>
      <c r="B989" s="8">
        <v>5.1273960716257784E-3</v>
      </c>
      <c r="C989" s="8">
        <v>8.1250000000000124E-3</v>
      </c>
      <c r="D989" s="8">
        <v>5.1313009357077831E-3</v>
      </c>
      <c r="E989" s="8">
        <v>3.5072705955286297E-3</v>
      </c>
      <c r="F989" s="8">
        <v>-2.7963480805199927E-3</v>
      </c>
      <c r="G989" s="12">
        <v>3.9819574528962322E-3</v>
      </c>
    </row>
    <row r="990" spans="1:7" ht="15.6" x14ac:dyDescent="0.3">
      <c r="A990" s="7">
        <v>45296</v>
      </c>
      <c r="B990" s="8">
        <v>5.2032647935958886E-3</v>
      </c>
      <c r="C990" s="8">
        <v>7.2328993593718006E-3</v>
      </c>
      <c r="D990" s="8">
        <v>-9.9999999999999516E-3</v>
      </c>
      <c r="E990" s="8">
        <v>1.5265919765790408E-2</v>
      </c>
      <c r="F990" s="8">
        <v>2.8227603625018234E-3</v>
      </c>
      <c r="G990" s="12">
        <v>-8.3919049427405698E-4</v>
      </c>
    </row>
    <row r="991" spans="1:7" ht="15.6" x14ac:dyDescent="0.3">
      <c r="A991" s="7">
        <v>45299</v>
      </c>
      <c r="B991" s="8">
        <v>5.3402871575463926E-3</v>
      </c>
      <c r="C991" s="8">
        <v>5.3344275748871154E-3</v>
      </c>
      <c r="D991" s="8">
        <v>1.1557011557011563E-2</v>
      </c>
      <c r="E991" s="8">
        <v>-1.7857142857142856E-2</v>
      </c>
      <c r="F991" s="8">
        <v>-1.3407407407407423E-2</v>
      </c>
      <c r="G991" s="12">
        <v>-2.7009693337637128E-2</v>
      </c>
    </row>
    <row r="992" spans="1:7" ht="15.6" x14ac:dyDescent="0.3">
      <c r="A992" s="7">
        <v>45300</v>
      </c>
      <c r="B992" s="8">
        <v>4.1866316680515853E-2</v>
      </c>
      <c r="C992" s="8">
        <v>-4.0102040816326602E-2</v>
      </c>
      <c r="D992" s="8">
        <v>-1.0585342449322386E-2</v>
      </c>
      <c r="E992" s="8">
        <v>-6.0606060606060606E-3</v>
      </c>
      <c r="F992" s="8">
        <v>-1.2519708686838275E-2</v>
      </c>
      <c r="G992" s="12">
        <v>1.8439089613128665E-2</v>
      </c>
    </row>
    <row r="993" spans="1:7" ht="15.6" x14ac:dyDescent="0.3">
      <c r="A993" s="7">
        <v>45301</v>
      </c>
      <c r="B993" s="8">
        <v>3.5942694434920042E-2</v>
      </c>
      <c r="C993" s="8">
        <v>0</v>
      </c>
      <c r="D993" s="8">
        <v>6.2130625852402227E-3</v>
      </c>
      <c r="E993" s="8">
        <v>0</v>
      </c>
      <c r="F993" s="8">
        <v>7.4511965633255886E-3</v>
      </c>
      <c r="G993" s="12">
        <v>-6.3902294517703562E-3</v>
      </c>
    </row>
    <row r="994" spans="1:7" ht="15.6" x14ac:dyDescent="0.3">
      <c r="A994" s="7">
        <v>45302</v>
      </c>
      <c r="B994" s="8">
        <v>4.1049071808893334E-2</v>
      </c>
      <c r="C994" s="8">
        <v>1.9347294567875067E-2</v>
      </c>
      <c r="D994" s="8">
        <v>6.024096385542169E-3</v>
      </c>
      <c r="E994" s="8">
        <v>-6.0975609756097563E-3</v>
      </c>
      <c r="F994" s="8">
        <v>7.0942057697024417E-3</v>
      </c>
      <c r="G994" s="12">
        <v>7.7792673855709349E-4</v>
      </c>
    </row>
    <row r="995" spans="1:7" ht="15.6" x14ac:dyDescent="0.3">
      <c r="A995" s="7">
        <v>45303</v>
      </c>
      <c r="B995" s="8">
        <v>-1.7099215537201513E-2</v>
      </c>
      <c r="C995" s="8">
        <v>-3.5144436333298619E-2</v>
      </c>
      <c r="D995" s="8">
        <v>-9.0119760479041647E-3</v>
      </c>
      <c r="E995" s="8">
        <v>6.1349693251533744E-3</v>
      </c>
      <c r="F995" s="8">
        <v>9.7607583790771998E-3</v>
      </c>
      <c r="G995" s="12">
        <v>1.1319352712454711E-2</v>
      </c>
    </row>
    <row r="996" spans="1:7" ht="15.6" x14ac:dyDescent="0.3">
      <c r="A996" s="7">
        <v>45307</v>
      </c>
      <c r="B996" s="8">
        <v>-3.1994712082749964E-3</v>
      </c>
      <c r="C996" s="8">
        <v>0</v>
      </c>
      <c r="D996" s="8">
        <v>-2.6224357231336315E-2</v>
      </c>
      <c r="E996" s="8">
        <v>0</v>
      </c>
      <c r="F996" s="8">
        <v>-2.5937882667260413E-2</v>
      </c>
      <c r="G996" s="12">
        <v>-1.4277236240205207E-2</v>
      </c>
    </row>
    <row r="997" spans="1:7" ht="15.6" x14ac:dyDescent="0.3">
      <c r="A997" s="7">
        <v>45308</v>
      </c>
      <c r="B997" s="8">
        <v>1.3960608369310621E-2</v>
      </c>
      <c r="C997" s="8">
        <v>-3.6748811067877127E-2</v>
      </c>
      <c r="D997" s="8">
        <v>-6.8877788464522579E-3</v>
      </c>
      <c r="E997" s="8">
        <v>-6.0975609756097563E-3</v>
      </c>
      <c r="F997" s="8">
        <v>-8.0952380952380946E-3</v>
      </c>
      <c r="G997" s="12">
        <v>-9.2081902986418974E-3</v>
      </c>
    </row>
    <row r="998" spans="1:7" ht="15.6" x14ac:dyDescent="0.3">
      <c r="A998" s="7">
        <v>45309</v>
      </c>
      <c r="B998" s="8">
        <v>-2.2958917452250828E-4</v>
      </c>
      <c r="C998" s="8">
        <v>-1.2118491921005366E-2</v>
      </c>
      <c r="D998" s="8">
        <v>-1.630791339935634E-2</v>
      </c>
      <c r="E998" s="8">
        <v>6.1349693251533744E-3</v>
      </c>
      <c r="F998" s="8">
        <v>7.7772443590973682E-3</v>
      </c>
      <c r="G998" s="12">
        <v>8.294621030184508E-3</v>
      </c>
    </row>
    <row r="999" spans="1:7" ht="15.6" x14ac:dyDescent="0.3">
      <c r="A999" s="7">
        <v>45310</v>
      </c>
      <c r="B999" s="8">
        <v>4.1474718514704296E-3</v>
      </c>
      <c r="C999" s="8">
        <v>4.9977283053157396E-3</v>
      </c>
      <c r="D999" s="8">
        <v>6.7646965414297818E-3</v>
      </c>
      <c r="E999" s="8">
        <v>0</v>
      </c>
      <c r="F999" s="8">
        <v>3.4679878048781442E-3</v>
      </c>
      <c r="G999" s="12">
        <v>3.913615629450984E-3</v>
      </c>
    </row>
    <row r="1000" spans="1:7" ht="15.6" x14ac:dyDescent="0.3">
      <c r="A1000" s="7">
        <v>45313</v>
      </c>
      <c r="B1000" s="8">
        <v>-3.9986694202275722E-3</v>
      </c>
      <c r="C1000" s="8">
        <v>1.2884267631103081E-2</v>
      </c>
      <c r="D1000" s="8">
        <v>-1.5772870662460567E-3</v>
      </c>
      <c r="E1000" s="8">
        <v>8.5365853658536592E-3</v>
      </c>
      <c r="F1000" s="8">
        <v>-1.4469636550074065E-2</v>
      </c>
      <c r="G1000" s="12">
        <v>-6.9885207326768175E-3</v>
      </c>
    </row>
    <row r="1001" spans="1:7" ht="15.6" x14ac:dyDescent="0.3">
      <c r="A1001" s="7">
        <v>45314</v>
      </c>
      <c r="B1001" s="8">
        <v>7.6537179674438633E-5</v>
      </c>
      <c r="C1001" s="8">
        <v>-2.912296362419102E-2</v>
      </c>
      <c r="D1001" s="8">
        <v>-1.4533965244865072E-3</v>
      </c>
      <c r="E1001" s="8">
        <v>9.673518742442563E-3</v>
      </c>
      <c r="F1001" s="8">
        <v>2.5433526011561657E-3</v>
      </c>
      <c r="G1001" s="12">
        <v>5.6462630911426814E-3</v>
      </c>
    </row>
    <row r="1002" spans="1:7" ht="15.6" x14ac:dyDescent="0.3">
      <c r="A1002" s="7">
        <v>45315</v>
      </c>
      <c r="B1002" s="8">
        <v>-1.4610525144020565E-4</v>
      </c>
      <c r="C1002" s="8">
        <v>2.1721641190667745E-2</v>
      </c>
      <c r="D1002" s="8">
        <v>2.518668522971769E-2</v>
      </c>
      <c r="E1002" s="8">
        <v>-5.9880239520958087E-3</v>
      </c>
      <c r="F1002" s="8">
        <v>-1.0166820418204329E-2</v>
      </c>
      <c r="G1002" s="12">
        <v>-3.9516591327372263E-3</v>
      </c>
    </row>
    <row r="1003" spans="1:7" ht="15.6" x14ac:dyDescent="0.3">
      <c r="A1003" s="7">
        <v>45316</v>
      </c>
      <c r="B1003" s="8">
        <v>-1.1662294465976851E-2</v>
      </c>
      <c r="C1003" s="8">
        <v>-2.6996625421822334E-2</v>
      </c>
      <c r="D1003" s="8">
        <v>3.0555555555555835E-3</v>
      </c>
      <c r="E1003" s="8">
        <v>2.0080321285139832E-3</v>
      </c>
      <c r="F1003" s="8">
        <v>-9.3780944799331765E-3</v>
      </c>
      <c r="G1003" s="12">
        <v>1.4896469356133208E-3</v>
      </c>
    </row>
    <row r="1004" spans="1:7" ht="15.6" x14ac:dyDescent="0.3">
      <c r="A1004" s="7">
        <v>45317</v>
      </c>
      <c r="B1004" s="8">
        <v>1.7896997218995372E-2</v>
      </c>
      <c r="C1004" s="8">
        <v>-5.7803468208092483E-3</v>
      </c>
      <c r="D1004" s="8">
        <v>3.077017754389644E-5</v>
      </c>
      <c r="E1004" s="8">
        <v>-2.0040080160319915E-3</v>
      </c>
      <c r="F1004" s="8">
        <v>2.0384163073304986E-3</v>
      </c>
      <c r="G1004" s="12">
        <v>-9.4397898053949383E-4</v>
      </c>
    </row>
    <row r="1005" spans="1:7" ht="15.6" x14ac:dyDescent="0.3">
      <c r="A1005" s="7">
        <v>45320</v>
      </c>
      <c r="B1005" s="8">
        <v>1.3425371947128577E-2</v>
      </c>
      <c r="C1005" s="8">
        <v>-1.1627906976744186E-2</v>
      </c>
      <c r="D1005" s="8">
        <v>1.6369230769230747E-2</v>
      </c>
      <c r="E1005" s="8">
        <v>-3.3467202141902641E-3</v>
      </c>
      <c r="F1005" s="8">
        <v>-1.4983178155073986E-2</v>
      </c>
      <c r="G1005" s="12">
        <v>8.7344659543785077E-4</v>
      </c>
    </row>
    <row r="1006" spans="1:7" ht="15.6" x14ac:dyDescent="0.3">
      <c r="A1006" s="7">
        <v>45321</v>
      </c>
      <c r="B1006" s="8">
        <v>3.4125499938543061E-5</v>
      </c>
      <c r="C1006" s="8">
        <v>0</v>
      </c>
      <c r="D1006" s="8">
        <v>-7.023492371034128E-3</v>
      </c>
      <c r="E1006" s="8">
        <v>-1.7909111260352567E-3</v>
      </c>
      <c r="F1006" s="8">
        <v>2.7800945232138571E-3</v>
      </c>
      <c r="G1006" s="12">
        <v>5.8691306940631821E-3</v>
      </c>
    </row>
    <row r="1007" spans="1:7" ht="15.6" x14ac:dyDescent="0.3">
      <c r="A1007" s="7">
        <v>45322</v>
      </c>
      <c r="B1007" s="8">
        <v>-1.5014707588571576E-4</v>
      </c>
      <c r="C1007" s="8">
        <v>-3.9647058823529466E-2</v>
      </c>
      <c r="D1007" s="8">
        <v>3.3536585365857819E-4</v>
      </c>
      <c r="E1007" s="8">
        <v>-6.9522314420273033E-3</v>
      </c>
      <c r="F1007" s="8">
        <v>2.0792902689214512E-3</v>
      </c>
      <c r="G1007" s="12">
        <v>7.9576308680123758E-3</v>
      </c>
    </row>
    <row r="1008" spans="1:7" ht="15.6" x14ac:dyDescent="0.3">
      <c r="A1008" s="7">
        <v>45323</v>
      </c>
      <c r="B1008" s="8">
        <v>-2.3917925474911408E-2</v>
      </c>
      <c r="C1008" s="8">
        <v>3.8833762097268187E-2</v>
      </c>
      <c r="D1008" s="8">
        <v>-1.5360702203529366E-2</v>
      </c>
      <c r="E1008" s="8">
        <v>1.7502258355917304E-3</v>
      </c>
      <c r="F1008" s="8">
        <v>5.5332687785315012E-4</v>
      </c>
      <c r="G1008" s="12">
        <v>2.6767588071377134E-3</v>
      </c>
    </row>
    <row r="1009" spans="1:7" ht="15.6" x14ac:dyDescent="0.3">
      <c r="A1009" s="7">
        <v>45324</v>
      </c>
      <c r="B1009" s="8">
        <v>2.4504010573648372E-2</v>
      </c>
      <c r="C1009" s="8">
        <v>-3.549528301886782E-2</v>
      </c>
      <c r="D1009" s="8">
        <v>-1.6405113442906265E-3</v>
      </c>
      <c r="E1009" s="8">
        <v>-1.7471678971989362E-3</v>
      </c>
      <c r="F1009" s="8">
        <v>-1.0961663802808578E-2</v>
      </c>
      <c r="G1009" s="12">
        <v>-8.3028926019497358E-3</v>
      </c>
    </row>
    <row r="1010" spans="1:7" ht="15.6" x14ac:dyDescent="0.3">
      <c r="A1010" s="7">
        <v>45328</v>
      </c>
      <c r="B1010" s="8">
        <v>1.2627900150851592E-3</v>
      </c>
      <c r="C1010" s="8">
        <v>1.809512165301369E-2</v>
      </c>
      <c r="D1010" s="8">
        <v>1.072735164630737E-2</v>
      </c>
      <c r="E1010" s="8">
        <v>0</v>
      </c>
      <c r="F1010" s="8">
        <v>1.4258327342439465E-2</v>
      </c>
      <c r="G1010" s="12">
        <v>-1.2505134559386996E-2</v>
      </c>
    </row>
    <row r="1011" spans="1:7" ht="15.6" x14ac:dyDescent="0.3">
      <c r="A1011" s="7">
        <v>45329</v>
      </c>
      <c r="B1011" s="8">
        <v>3.8994859768485251E-3</v>
      </c>
      <c r="C1011" s="8">
        <v>4.8757055362075204E-2</v>
      </c>
      <c r="D1011" s="8">
        <v>1.3282208588957007E-2</v>
      </c>
      <c r="E1011" s="8">
        <v>0</v>
      </c>
      <c r="F1011" s="8">
        <v>4.3709391612522693E-3</v>
      </c>
      <c r="G1011" s="12">
        <v>1.2759846994621463E-2</v>
      </c>
    </row>
    <row r="1012" spans="1:7" ht="15.6" x14ac:dyDescent="0.3">
      <c r="A1012" s="7">
        <v>45331</v>
      </c>
      <c r="B1012" s="8">
        <v>-4.5566285023564334E-3</v>
      </c>
      <c r="C1012" s="8">
        <v>0</v>
      </c>
      <c r="D1012" s="8">
        <v>-1.537856083310624E-2</v>
      </c>
      <c r="E1012" s="8">
        <v>0</v>
      </c>
      <c r="F1012" s="8">
        <v>2.4954912569591505E-2</v>
      </c>
      <c r="G1012" s="12">
        <v>-6.5591032513171495E-3</v>
      </c>
    </row>
    <row r="1013" spans="1:7" ht="15.6" x14ac:dyDescent="0.3">
      <c r="A1013" s="7">
        <v>45334</v>
      </c>
      <c r="B1013" s="8">
        <v>4.3660078997462265E-4</v>
      </c>
      <c r="C1013" s="8">
        <v>-6.0689339287759041E-2</v>
      </c>
      <c r="D1013" s="8">
        <v>-2.8439661798616449E-2</v>
      </c>
      <c r="E1013" s="8">
        <v>0</v>
      </c>
      <c r="F1013" s="8">
        <v>-4.5328488094099728E-2</v>
      </c>
      <c r="G1013" s="12">
        <v>-1.6963985135925709E-2</v>
      </c>
    </row>
    <row r="1014" spans="1:7" ht="15.6" x14ac:dyDescent="0.3">
      <c r="A1014" s="7">
        <v>45335</v>
      </c>
      <c r="B1014" s="8">
        <v>9.2600800540057187E-3</v>
      </c>
      <c r="C1014" s="8">
        <v>1.1824942094355709E-2</v>
      </c>
      <c r="D1014" s="8">
        <v>4.7468354430372551E-4</v>
      </c>
      <c r="E1014" s="8">
        <v>0</v>
      </c>
      <c r="F1014" s="8">
        <v>1.1820094160072761E-3</v>
      </c>
      <c r="G1014" s="12">
        <v>1.7929862858287876E-3</v>
      </c>
    </row>
    <row r="1015" spans="1:7" ht="15.6" x14ac:dyDescent="0.3">
      <c r="A1015" s="7">
        <v>45336</v>
      </c>
      <c r="B1015" s="8">
        <v>2.5788972292225522E-2</v>
      </c>
      <c r="C1015" s="8">
        <v>6.024096385542169E-3</v>
      </c>
      <c r="D1015" s="8">
        <v>4.4630713269017915E-2</v>
      </c>
      <c r="E1015" s="8">
        <v>0</v>
      </c>
      <c r="F1015" s="8">
        <v>0</v>
      </c>
      <c r="G1015" s="12">
        <v>-1.6625963566035905E-3</v>
      </c>
    </row>
    <row r="1016" spans="1:7" ht="15.6" x14ac:dyDescent="0.3">
      <c r="A1016" s="7">
        <v>45337</v>
      </c>
      <c r="B1016" s="8">
        <v>-2.6998010880876798E-2</v>
      </c>
      <c r="C1016" s="8">
        <v>-2.1077844311377138E-2</v>
      </c>
      <c r="D1016" s="8">
        <v>-1.5987403863622518E-2</v>
      </c>
      <c r="E1016" s="8">
        <v>-1.1784146341463428E-2</v>
      </c>
      <c r="F1016" s="8">
        <v>-1.3146836354904537E-2</v>
      </c>
      <c r="G1016" s="12">
        <v>6.2894167383959693E-3</v>
      </c>
    </row>
    <row r="1017" spans="1:7" ht="15.6" x14ac:dyDescent="0.3">
      <c r="A1017" s="7">
        <v>45338</v>
      </c>
      <c r="B1017" s="8">
        <v>-1.801295633161162E-2</v>
      </c>
      <c r="C1017" s="8">
        <v>-4.2818693418155293E-2</v>
      </c>
      <c r="D1017" s="8">
        <v>-1.3170041233306755E-2</v>
      </c>
      <c r="E1017" s="8">
        <v>-3.9748894595705289E-3</v>
      </c>
      <c r="F1017" s="8">
        <v>-4.2520834600644861E-2</v>
      </c>
      <c r="G1017" s="12">
        <v>5.055210171217712E-3</v>
      </c>
    </row>
    <row r="1018" spans="1:7" ht="15.6" x14ac:dyDescent="0.3">
      <c r="A1018" s="7">
        <v>45341</v>
      </c>
      <c r="B1018" s="8">
        <v>3.5349427157293903E-2</v>
      </c>
      <c r="C1018" s="8">
        <v>5.0869120654396784E-2</v>
      </c>
      <c r="D1018" s="8">
        <v>-2.1827252884315208E-3</v>
      </c>
      <c r="E1018" s="8">
        <v>-1.9953761293296155E-2</v>
      </c>
      <c r="F1018" s="8">
        <v>-1.0355781448538727E-2</v>
      </c>
      <c r="G1018" s="12">
        <v>-1.0516382105928393E-3</v>
      </c>
    </row>
    <row r="1019" spans="1:7" ht="15.6" x14ac:dyDescent="0.3">
      <c r="A1019" s="7">
        <v>45342</v>
      </c>
      <c r="B1019" s="8">
        <v>-5.0068577972488789E-3</v>
      </c>
      <c r="C1019" s="8">
        <v>0</v>
      </c>
      <c r="D1019" s="8">
        <v>3.2468749999999956E-2</v>
      </c>
      <c r="E1019" s="8">
        <v>1.0180010138923548E-2</v>
      </c>
      <c r="F1019" s="8">
        <v>4.1877982495559678E-2</v>
      </c>
      <c r="G1019" s="12">
        <v>-4.6523423194217402E-3</v>
      </c>
    </row>
    <row r="1020" spans="1:7" ht="15.6" x14ac:dyDescent="0.3">
      <c r="A1020" s="7">
        <v>45343</v>
      </c>
      <c r="B1020" s="8">
        <v>3.590690702747544E-2</v>
      </c>
      <c r="C1020" s="8">
        <v>-2.1892483580636416E-3</v>
      </c>
      <c r="D1020" s="8">
        <v>-6.2653228003268658E-3</v>
      </c>
      <c r="E1020" s="8">
        <v>-5.0387109409955073E-3</v>
      </c>
      <c r="F1020" s="8">
        <v>-3.8613210647387352E-3</v>
      </c>
      <c r="G1020" s="12">
        <v>1.2218484731068133E-2</v>
      </c>
    </row>
    <row r="1021" spans="1:7" ht="15.6" x14ac:dyDescent="0.3">
      <c r="A1021" s="7">
        <v>45344</v>
      </c>
      <c r="B1021" s="8">
        <v>-5.3014056121130651E-2</v>
      </c>
      <c r="C1021" s="8">
        <v>3.778644563627353E-3</v>
      </c>
      <c r="D1021" s="8">
        <v>2.789961013645232E-2</v>
      </c>
      <c r="E1021" s="8">
        <v>-1.3840441648069213E-2</v>
      </c>
      <c r="F1021" s="8">
        <v>1.3917525773195877E-2</v>
      </c>
      <c r="G1021" s="12">
        <v>-2.7154898595698096E-3</v>
      </c>
    </row>
    <row r="1022" spans="1:7" ht="15.6" x14ac:dyDescent="0.3">
      <c r="A1022" s="7">
        <v>45345</v>
      </c>
      <c r="B1022" s="8">
        <v>1.5231819701093394E-2</v>
      </c>
      <c r="C1022" s="8">
        <v>-1.4571948998177333E-3</v>
      </c>
      <c r="D1022" s="8">
        <v>7.4997036861443642E-2</v>
      </c>
      <c r="E1022" s="8">
        <v>-6.7163895934306481E-3</v>
      </c>
      <c r="F1022" s="8">
        <v>1.6858159633960389E-2</v>
      </c>
      <c r="G1022" s="12">
        <v>1.0262280240745941E-2</v>
      </c>
    </row>
    <row r="1023" spans="1:7" ht="15.6" x14ac:dyDescent="0.3">
      <c r="A1023" s="7">
        <v>45348</v>
      </c>
      <c r="B1023" s="8">
        <v>1.6373946813228242E-2</v>
      </c>
      <c r="C1023" s="8">
        <v>1.325550285783764E-2</v>
      </c>
      <c r="D1023" s="8">
        <v>5.2371895586978063E-4</v>
      </c>
      <c r="E1023" s="8">
        <v>-2.6667397878860393E-2</v>
      </c>
      <c r="F1023" s="8">
        <v>1.5718742500599864E-2</v>
      </c>
      <c r="G1023" s="12">
        <v>-1.0642913632195668E-2</v>
      </c>
    </row>
    <row r="1024" spans="1:7" ht="15.6" x14ac:dyDescent="0.3">
      <c r="A1024" s="7">
        <v>45349</v>
      </c>
      <c r="B1024" s="8">
        <v>1.2560239570042265E-3</v>
      </c>
      <c r="C1024" s="8">
        <v>-2.100336053768603E-2</v>
      </c>
      <c r="D1024" s="8">
        <v>-8.3200176318255509E-3</v>
      </c>
      <c r="E1024" s="8">
        <v>2.6385224274406333E-2</v>
      </c>
      <c r="F1024" s="8">
        <v>-1.5436109470368135E-2</v>
      </c>
      <c r="G1024" s="12">
        <v>2.9488665809894944E-3</v>
      </c>
    </row>
    <row r="1025" spans="1:7" ht="15.6" x14ac:dyDescent="0.3">
      <c r="A1025" s="7">
        <v>45350</v>
      </c>
      <c r="B1025" s="8">
        <v>8.4906345527892522E-3</v>
      </c>
      <c r="C1025" s="8">
        <v>-6.9878631849944004E-3</v>
      </c>
      <c r="D1025" s="8">
        <v>7.5286142904768209E-3</v>
      </c>
      <c r="E1025" s="8">
        <v>-4.7129391602399708E-3</v>
      </c>
      <c r="F1025" s="8">
        <v>1.3878334599848014E-2</v>
      </c>
      <c r="G1025" s="12">
        <v>4.4773943588026291E-3</v>
      </c>
    </row>
    <row r="1026" spans="1:7" ht="15.6" x14ac:dyDescent="0.3">
      <c r="A1026" s="7">
        <v>45351</v>
      </c>
      <c r="B1026" s="8">
        <v>-6.8741120938542455E-4</v>
      </c>
      <c r="C1026" s="8">
        <v>3.7037037037037035E-2</v>
      </c>
      <c r="D1026" s="8">
        <v>1.850166818319679E-2</v>
      </c>
      <c r="E1026" s="8">
        <v>7.0311378963983226E-3</v>
      </c>
      <c r="F1026" s="8">
        <v>1.2623274161735655E-2</v>
      </c>
      <c r="G1026" s="12">
        <v>-1.0471527116979313E-3</v>
      </c>
    </row>
    <row r="1027" spans="1:7" ht="15.6" x14ac:dyDescent="0.3">
      <c r="A1027" s="7">
        <v>45352</v>
      </c>
      <c r="B1027" s="8">
        <v>1.2932220489773463E-2</v>
      </c>
      <c r="C1027" s="8">
        <v>-4.1666666666666664E-2</v>
      </c>
      <c r="D1027" s="8">
        <v>-1.4564946667388584E-2</v>
      </c>
      <c r="E1027" s="8">
        <v>9.2618979766315706E-3</v>
      </c>
      <c r="F1027" s="8">
        <v>6.2524347487340022E-3</v>
      </c>
      <c r="G1027" s="12">
        <v>2.6483931716845651E-2</v>
      </c>
    </row>
    <row r="1028" spans="1:7" ht="15.6" x14ac:dyDescent="0.3">
      <c r="A1028" s="7">
        <v>45355</v>
      </c>
      <c r="B1028" s="8">
        <v>1.151239199047961E-2</v>
      </c>
      <c r="C1028" s="8">
        <v>1.8757763975155342E-2</v>
      </c>
      <c r="D1028" s="8">
        <v>-2.7472527472527475E-3</v>
      </c>
      <c r="E1028" s="8">
        <v>2.0736269942114795E-3</v>
      </c>
      <c r="F1028" s="8">
        <v>-1.7614835175470242E-3</v>
      </c>
      <c r="G1028" s="12">
        <v>7.6839952499280018E-3</v>
      </c>
    </row>
    <row r="1029" spans="1:7" ht="15.6" x14ac:dyDescent="0.3">
      <c r="A1029" s="7">
        <v>45356</v>
      </c>
      <c r="B1029" s="8">
        <v>-6.7201207191999734E-3</v>
      </c>
      <c r="C1029" s="8">
        <v>-1.2193634922576656E-4</v>
      </c>
      <c r="D1029" s="8">
        <v>-8.2644628099173556E-3</v>
      </c>
      <c r="E1029" s="8">
        <v>-2.6478694645262969E-2</v>
      </c>
      <c r="F1029" s="8">
        <v>7.6401008338179959E-3</v>
      </c>
      <c r="G1029" s="12">
        <v>1.1526427998130036E-2</v>
      </c>
    </row>
    <row r="1030" spans="1:7" ht="15.6" x14ac:dyDescent="0.3">
      <c r="A1030" s="7">
        <v>45357</v>
      </c>
      <c r="B1030" s="8">
        <v>-2.6328494640961379E-3</v>
      </c>
      <c r="C1030" s="8">
        <v>2.1829268292683002E-2</v>
      </c>
      <c r="D1030" s="8">
        <v>2.5805555555555613E-2</v>
      </c>
      <c r="E1030" s="8">
        <v>6.8056007815043965E-2</v>
      </c>
      <c r="F1030" s="8">
        <v>-7.9093218381957008E-3</v>
      </c>
      <c r="G1030" s="12">
        <v>7.6648357567825186E-3</v>
      </c>
    </row>
    <row r="1031" spans="1:7" ht="15.6" x14ac:dyDescent="0.3">
      <c r="A1031" s="7">
        <v>45358</v>
      </c>
      <c r="B1031" s="8">
        <v>-1.5167553054163715E-3</v>
      </c>
      <c r="C1031" s="8">
        <v>5.1915503043322521E-2</v>
      </c>
      <c r="D1031" s="8">
        <v>-1.8955292588481829E-3</v>
      </c>
      <c r="E1031" s="8">
        <v>-3.7804878048780487E-2</v>
      </c>
      <c r="F1031" s="8">
        <v>-1.7651737047309918E-3</v>
      </c>
      <c r="G1031" s="12">
        <v>7.496570018458772E-3</v>
      </c>
    </row>
    <row r="1032" spans="1:7" ht="15.6" x14ac:dyDescent="0.3">
      <c r="A1032" s="7">
        <v>45359</v>
      </c>
      <c r="B1032" s="8">
        <v>4.6218188634851044E-3</v>
      </c>
      <c r="C1032" s="8">
        <v>1.0551395507147636E-2</v>
      </c>
      <c r="D1032" s="8">
        <v>-3.277354241840523E-2</v>
      </c>
      <c r="E1032" s="8">
        <v>2.0278833967046894E-2</v>
      </c>
      <c r="F1032" s="8">
        <v>-1.0123974971823831E-2</v>
      </c>
      <c r="G1032" s="12">
        <v>7.1326441283422277E-4</v>
      </c>
    </row>
    <row r="1033" spans="1:7" ht="15.6" x14ac:dyDescent="0.3">
      <c r="A1033" s="7">
        <v>45362</v>
      </c>
      <c r="B1033" s="8">
        <v>-1.0681010964122624E-3</v>
      </c>
      <c r="C1033" s="8">
        <v>0</v>
      </c>
      <c r="D1033" s="8">
        <v>8.3588118145354086E-3</v>
      </c>
      <c r="E1033" s="8">
        <v>-5.866211180124218E-2</v>
      </c>
      <c r="F1033" s="8">
        <v>2.0435405665377642E-2</v>
      </c>
      <c r="G1033" s="12">
        <v>5.0454240625354366E-3</v>
      </c>
    </row>
    <row r="1034" spans="1:7" ht="15.6" x14ac:dyDescent="0.3">
      <c r="A1034" s="7">
        <v>45363</v>
      </c>
      <c r="B1034" s="8">
        <v>-1.1452495974235087E-2</v>
      </c>
      <c r="C1034" s="8">
        <v>-7.0730885820140957E-3</v>
      </c>
      <c r="D1034" s="8">
        <v>-1.363042087401622E-3</v>
      </c>
      <c r="E1034" s="8">
        <v>-1.2902212656230056E-2</v>
      </c>
      <c r="F1034" s="8">
        <v>-2.8894617367550376E-2</v>
      </c>
      <c r="G1034" s="12">
        <v>-5.6938030677204342E-3</v>
      </c>
    </row>
    <row r="1035" spans="1:7" ht="15.6" x14ac:dyDescent="0.3">
      <c r="A1035" s="7">
        <v>45364</v>
      </c>
      <c r="B1035" s="8">
        <v>-4.7565679733110626E-3</v>
      </c>
      <c r="C1035" s="8">
        <v>-3.2677521483491637E-2</v>
      </c>
      <c r="D1035" s="8">
        <v>-1.6713091922005572E-2</v>
      </c>
      <c r="E1035" s="8">
        <v>-6.566844919786082E-3</v>
      </c>
      <c r="F1035" s="8">
        <v>6.5372424722659288E-4</v>
      </c>
      <c r="G1035" s="12">
        <v>6.9431589881701859E-3</v>
      </c>
    </row>
    <row r="1036" spans="1:7" ht="15.6" x14ac:dyDescent="0.3">
      <c r="A1036" s="7">
        <v>45365</v>
      </c>
      <c r="B1036" s="8">
        <v>4.7138311662802751E-3</v>
      </c>
      <c r="C1036" s="8">
        <v>4.2431326709526707E-2</v>
      </c>
      <c r="D1036" s="8">
        <v>1.2747875354107648E-2</v>
      </c>
      <c r="E1036" s="8">
        <v>9.3017246947871435E-3</v>
      </c>
      <c r="F1036" s="8">
        <v>4.9828756953655413E-2</v>
      </c>
      <c r="G1036" s="12">
        <v>-6.4136270640387247E-3</v>
      </c>
    </row>
    <row r="1037" spans="1:7" ht="15.6" x14ac:dyDescent="0.3">
      <c r="A1037" s="7">
        <v>45366</v>
      </c>
      <c r="B1037" s="8">
        <v>1.4244568688014055E-2</v>
      </c>
      <c r="C1037" s="8">
        <v>-6.5485534873290008E-2</v>
      </c>
      <c r="D1037" s="8">
        <v>-9.7902097902097911E-3</v>
      </c>
      <c r="E1037" s="8">
        <v>-6.6275555555554699E-3</v>
      </c>
      <c r="F1037" s="8">
        <v>-2.04035451631151E-2</v>
      </c>
      <c r="G1037" s="12">
        <v>-2.6352062745607953E-3</v>
      </c>
    </row>
    <row r="1038" spans="1:7" ht="15.6" x14ac:dyDescent="0.3">
      <c r="A1038" s="7">
        <v>45369</v>
      </c>
      <c r="B1038" s="8">
        <v>-5.9493215460526255E-3</v>
      </c>
      <c r="C1038" s="8">
        <v>0</v>
      </c>
      <c r="D1038" s="8">
        <v>1.5480225988700616E-2</v>
      </c>
      <c r="E1038" s="8">
        <v>2.6549290229288167E-3</v>
      </c>
      <c r="F1038" s="8">
        <v>1.0010010010009659E-3</v>
      </c>
      <c r="G1038" s="12">
        <v>-2.1689470053370903E-4</v>
      </c>
    </row>
    <row r="1039" spans="1:7" ht="15.6" x14ac:dyDescent="0.3">
      <c r="A1039" s="7">
        <v>45370</v>
      </c>
      <c r="B1039" s="8">
        <v>3.1398249764092973E-2</v>
      </c>
      <c r="C1039" s="8">
        <v>3.0117590592752468E-2</v>
      </c>
      <c r="D1039" s="8">
        <v>-1.8026037609880988E-2</v>
      </c>
      <c r="E1039" s="8">
        <v>-6.703191668801161E-3</v>
      </c>
      <c r="F1039" s="8">
        <v>7.0769230769229807E-3</v>
      </c>
      <c r="G1039" s="12">
        <v>-4.261462901561571E-4</v>
      </c>
    </row>
    <row r="1040" spans="1:7" ht="15.6" x14ac:dyDescent="0.3">
      <c r="A1040" s="7">
        <v>45371</v>
      </c>
      <c r="B1040" s="8">
        <v>-3.68467226469475E-3</v>
      </c>
      <c r="C1040" s="8">
        <v>0</v>
      </c>
      <c r="D1040" s="8">
        <v>-2.0934844192634524E-2</v>
      </c>
      <c r="E1040" s="8">
        <v>1.2129380053908356E-2</v>
      </c>
      <c r="F1040" s="8">
        <v>5.5530094714329445E-2</v>
      </c>
      <c r="G1040" s="12">
        <v>7.4194382942877795E-4</v>
      </c>
    </row>
    <row r="1041" spans="1:7" ht="15.6" x14ac:dyDescent="0.3">
      <c r="A1041" s="7">
        <v>45372</v>
      </c>
      <c r="B1041" s="8">
        <v>-1.5786957834356388E-3</v>
      </c>
      <c r="C1041" s="8">
        <v>0</v>
      </c>
      <c r="D1041" s="8">
        <v>-1.7649952258326253E-3</v>
      </c>
      <c r="E1041" s="8">
        <v>-1.6977363515312916E-2</v>
      </c>
      <c r="F1041" s="8">
        <v>-1.1234532165858667E-2</v>
      </c>
      <c r="G1041" s="12">
        <v>9.7191495493678167E-3</v>
      </c>
    </row>
    <row r="1042" spans="1:7" ht="15.6" x14ac:dyDescent="0.3">
      <c r="A1042" s="7">
        <v>45373</v>
      </c>
      <c r="B1042" s="8">
        <v>2.1229550021732825E-3</v>
      </c>
      <c r="C1042" s="8">
        <v>0</v>
      </c>
      <c r="D1042" s="8">
        <v>-1.4289855072463787E-2</v>
      </c>
      <c r="E1042" s="8">
        <v>-2.4720623095157466E-2</v>
      </c>
      <c r="F1042" s="8">
        <v>6.3855091025523912E-3</v>
      </c>
      <c r="G1042" s="12">
        <v>-1.5197912698165863E-2</v>
      </c>
    </row>
    <row r="1043" spans="1:7" ht="15.6" x14ac:dyDescent="0.3">
      <c r="A1043" s="7">
        <v>45376</v>
      </c>
      <c r="B1043" s="8">
        <v>-2.3636203623379668E-3</v>
      </c>
      <c r="C1043" s="8">
        <v>-2.5626092020966671E-3</v>
      </c>
      <c r="D1043" s="8">
        <v>-3.5286852706796999E-4</v>
      </c>
      <c r="E1043" s="8">
        <v>2.7777777777777776E-2</v>
      </c>
      <c r="F1043" s="8">
        <v>-1.2944513126318094E-2</v>
      </c>
      <c r="G1043" s="12">
        <v>6.0049513093441758E-3</v>
      </c>
    </row>
    <row r="1044" spans="1:7" ht="15.6" x14ac:dyDescent="0.3">
      <c r="A1044" s="7">
        <v>45377</v>
      </c>
      <c r="B1044" s="8">
        <v>1.4492570982093371E-4</v>
      </c>
      <c r="C1044" s="8">
        <v>2.4524115380124721E-3</v>
      </c>
      <c r="D1044" s="8">
        <v>1.2648918958670593E-3</v>
      </c>
      <c r="E1044" s="8">
        <v>7.9503378378378963E-3</v>
      </c>
      <c r="F1044" s="8">
        <v>-7.5517571649592614E-4</v>
      </c>
      <c r="G1044" s="12">
        <v>5.5023359226399624E-3</v>
      </c>
    </row>
    <row r="1045" spans="1:7" ht="15.6" x14ac:dyDescent="0.3">
      <c r="A1045" s="7">
        <v>45378</v>
      </c>
      <c r="B1045" s="8">
        <v>-1.5750511891636477E-4</v>
      </c>
      <c r="C1045" s="8">
        <v>7.2343895619757612E-2</v>
      </c>
      <c r="D1045" s="8">
        <v>2.4266995710676278E-2</v>
      </c>
      <c r="E1045" s="8">
        <v>2.3618642729944607E-2</v>
      </c>
      <c r="F1045" s="8">
        <v>1.2257838565187697E-2</v>
      </c>
      <c r="G1045" s="12">
        <v>3.9950689392356251E-3</v>
      </c>
    </row>
    <row r="1046" spans="1:7" ht="15.6" x14ac:dyDescent="0.3">
      <c r="A1046" s="7">
        <v>45379</v>
      </c>
      <c r="B1046" s="8">
        <v>2.2054190296150539E-4</v>
      </c>
      <c r="C1046" s="8">
        <v>7.0179250407387372E-2</v>
      </c>
      <c r="D1046" s="8">
        <v>3.2182193666819722E-2</v>
      </c>
      <c r="E1046" s="8">
        <v>-4.5409299279633364E-3</v>
      </c>
      <c r="F1046" s="8">
        <v>3.386991040862433E-3</v>
      </c>
      <c r="G1046" s="12">
        <v>1.4061138598502415E-2</v>
      </c>
    </row>
    <row r="1047" spans="1:7" ht="15.6" x14ac:dyDescent="0.3">
      <c r="A1047" s="7">
        <v>45383</v>
      </c>
      <c r="B1047" s="8">
        <v>-2.5766214130468505E-3</v>
      </c>
      <c r="C1047" s="8">
        <v>-3.9589889351334942E-3</v>
      </c>
      <c r="D1047" s="8">
        <v>2.6454732395931699E-2</v>
      </c>
      <c r="E1047" s="8">
        <v>1.140411008469192E-3</v>
      </c>
      <c r="F1047" s="8">
        <v>-1.1288156509745613E-2</v>
      </c>
      <c r="G1047" s="12">
        <v>3.5325773388409434E-3</v>
      </c>
    </row>
    <row r="1048" spans="1:7" ht="15.6" x14ac:dyDescent="0.3">
      <c r="A1048" s="7">
        <v>45384</v>
      </c>
      <c r="B1048" s="8">
        <v>-1.080681631570298E-2</v>
      </c>
      <c r="C1048" s="8">
        <v>-2.0587036282103649E-2</v>
      </c>
      <c r="D1048" s="8">
        <v>5.9857057772483659E-2</v>
      </c>
      <c r="E1048" s="8">
        <v>-1.4649323602308486E-3</v>
      </c>
      <c r="F1048" s="8">
        <v>-1.6281204111600597E-2</v>
      </c>
      <c r="G1048" s="12">
        <v>1.6256386771103602E-2</v>
      </c>
    </row>
    <row r="1049" spans="1:7" ht="15.6" x14ac:dyDescent="0.3">
      <c r="A1049" s="7">
        <v>45385</v>
      </c>
      <c r="B1049" s="8">
        <v>1.364492545413906E-2</v>
      </c>
      <c r="C1049" s="8">
        <v>0</v>
      </c>
      <c r="D1049" s="8">
        <v>8.9402028148867149E-3</v>
      </c>
      <c r="E1049" s="8">
        <v>-8.692882194062118E-4</v>
      </c>
      <c r="F1049" s="8">
        <v>2.2017800832199426E-3</v>
      </c>
      <c r="G1049" s="12">
        <v>1.0361738154342003E-2</v>
      </c>
    </row>
    <row r="1050" spans="1:7" ht="15.6" x14ac:dyDescent="0.3">
      <c r="A1050" s="7">
        <v>45386</v>
      </c>
      <c r="B1050" s="8">
        <v>-3.2755492844183494E-4</v>
      </c>
      <c r="C1050" s="8">
        <v>-3.2258064516127792E-3</v>
      </c>
      <c r="D1050" s="8">
        <v>2.4076558900225298E-2</v>
      </c>
      <c r="E1050" s="8">
        <v>-3.2084470394736489E-3</v>
      </c>
      <c r="F1050" s="8">
        <v>3.7236320306827278E-3</v>
      </c>
      <c r="G1050" s="12">
        <v>1.7334481915914687E-3</v>
      </c>
    </row>
    <row r="1051" spans="1:7" ht="15.6" x14ac:dyDescent="0.3">
      <c r="A1051" s="7">
        <v>45390</v>
      </c>
      <c r="B1051" s="8">
        <v>2.759924385633339E-3</v>
      </c>
      <c r="C1051" s="8">
        <v>-8.0384173713332306E-3</v>
      </c>
      <c r="D1051" s="8">
        <v>8.5043263288009825E-3</v>
      </c>
      <c r="E1051" s="8">
        <v>-7.723952151583686E-4</v>
      </c>
      <c r="F1051" s="8">
        <v>-2.0403999183842562E-4</v>
      </c>
      <c r="G1051" s="12">
        <v>1.4367110564864061E-2</v>
      </c>
    </row>
    <row r="1052" spans="1:7" ht="15.6" x14ac:dyDescent="0.3">
      <c r="A1052" s="7">
        <v>45391</v>
      </c>
      <c r="B1052" s="8">
        <v>-1.9102916965150942E-3</v>
      </c>
      <c r="C1052" s="8">
        <v>3.0835613555041119E-2</v>
      </c>
      <c r="D1052" s="8">
        <v>-1.4560964847771725E-2</v>
      </c>
      <c r="E1052" s="8">
        <v>-2.1903754000310452E-3</v>
      </c>
      <c r="F1052" s="8">
        <v>-4.4897959183672707E-3</v>
      </c>
      <c r="G1052" s="12">
        <v>4.0478816498997613E-3</v>
      </c>
    </row>
    <row r="1053" spans="1:7" ht="15.6" x14ac:dyDescent="0.3">
      <c r="A1053" s="7">
        <v>45397</v>
      </c>
      <c r="B1053" s="8">
        <v>4.7219109258722948E-3</v>
      </c>
      <c r="C1053" s="8">
        <v>-2.1337417049515094E-2</v>
      </c>
      <c r="D1053" s="8">
        <v>-2.5024875621890551E-2</v>
      </c>
      <c r="E1053" s="8">
        <v>-2.582528241706366E-3</v>
      </c>
      <c r="F1053" s="8">
        <v>3.1868500503185408E-3</v>
      </c>
      <c r="G1053" s="12">
        <v>8.6888869312626484E-3</v>
      </c>
    </row>
    <row r="1054" spans="1:7" ht="15.6" x14ac:dyDescent="0.3">
      <c r="A1054" s="7">
        <v>45398</v>
      </c>
      <c r="B1054" s="8">
        <v>-5.4955383998395715E-3</v>
      </c>
      <c r="C1054" s="8">
        <v>2.0237846860004148E-2</v>
      </c>
      <c r="D1054" s="8">
        <v>1.1226208093075413E-3</v>
      </c>
      <c r="E1054" s="8">
        <v>0</v>
      </c>
      <c r="F1054" s="8">
        <v>-1.0161808690482665E-2</v>
      </c>
      <c r="G1054" s="12">
        <v>1.7150146956377847E-2</v>
      </c>
    </row>
    <row r="1055" spans="1:7" ht="15.6" x14ac:dyDescent="0.3">
      <c r="A1055" s="7">
        <v>45399</v>
      </c>
      <c r="B1055" s="8">
        <v>-3.7805515824724448E-5</v>
      </c>
      <c r="C1055" s="8">
        <v>-3.374233128834353E-2</v>
      </c>
      <c r="D1055" s="8">
        <v>-4.5873897752179297E-3</v>
      </c>
      <c r="E1055" s="8">
        <v>9.9667774086378731E-3</v>
      </c>
      <c r="F1055" s="8">
        <v>-1.2386922412823877E-3</v>
      </c>
      <c r="G1055" s="12">
        <v>-6.5596095319018178E-3</v>
      </c>
    </row>
    <row r="1056" spans="1:7" ht="15.6" x14ac:dyDescent="0.3">
      <c r="A1056" s="7">
        <v>45400</v>
      </c>
      <c r="B1056" s="8">
        <v>-3.2639995967259586E-3</v>
      </c>
      <c r="C1056" s="8">
        <v>2.2116402116402152E-2</v>
      </c>
      <c r="D1056" s="8">
        <v>2.8803318142249987E-2</v>
      </c>
      <c r="E1056" s="8">
        <v>-6.9078947368421051E-3</v>
      </c>
      <c r="F1056" s="8">
        <v>5.0736620565240123E-4</v>
      </c>
      <c r="G1056" s="12">
        <v>-2.333567601424624E-3</v>
      </c>
    </row>
    <row r="1057" spans="1:7" ht="15.6" x14ac:dyDescent="0.3">
      <c r="A1057" s="7">
        <v>45401</v>
      </c>
      <c r="B1057" s="8">
        <v>-6.3217918486815905E-4</v>
      </c>
      <c r="C1057" s="8">
        <v>-4.2136867170514618E-2</v>
      </c>
      <c r="D1057" s="8">
        <v>1.7918025035463438E-3</v>
      </c>
      <c r="E1057" s="8">
        <v>6.9559456773766147E-3</v>
      </c>
      <c r="F1057" s="8">
        <v>-5.8805852412523618E-2</v>
      </c>
      <c r="G1057" s="12">
        <v>1.362308524293584E-2</v>
      </c>
    </row>
    <row r="1058" spans="1:7" ht="15.6" x14ac:dyDescent="0.3">
      <c r="A1058" s="7">
        <v>45404</v>
      </c>
      <c r="B1058" s="8">
        <v>3.9093387650791442E-3</v>
      </c>
      <c r="C1058" s="8">
        <v>-1.3294422827496648E-2</v>
      </c>
      <c r="D1058" s="8">
        <v>3.2443174760899272E-2</v>
      </c>
      <c r="E1058" s="8">
        <v>6.843421052631608E-3</v>
      </c>
      <c r="F1058" s="8">
        <v>7.0043103448275681E-3</v>
      </c>
      <c r="G1058" s="12">
        <v>-3.3918164943404723E-2</v>
      </c>
    </row>
    <row r="1059" spans="1:7" ht="15.6" x14ac:dyDescent="0.3">
      <c r="A1059" s="7">
        <v>45405</v>
      </c>
      <c r="B1059" s="8">
        <v>-2.5834745842816481E-4</v>
      </c>
      <c r="C1059" s="8">
        <v>5.1155657793843651E-2</v>
      </c>
      <c r="D1059" s="8">
        <v>-1.9922523519645893E-2</v>
      </c>
      <c r="E1059" s="8">
        <v>3.7049089062872963E-3</v>
      </c>
      <c r="F1059" s="8">
        <v>-3.448070863801219E-3</v>
      </c>
      <c r="G1059" s="12">
        <v>5.1381159008371995E-3</v>
      </c>
    </row>
    <row r="1060" spans="1:7" ht="15.6" x14ac:dyDescent="0.3">
      <c r="A1060" s="7">
        <v>45406</v>
      </c>
      <c r="B1060" s="8">
        <v>2.5211143325355539E-4</v>
      </c>
      <c r="C1060" s="8">
        <v>1.6673614005836891E-3</v>
      </c>
      <c r="D1060" s="8">
        <v>5.1555250042963265E-3</v>
      </c>
      <c r="E1060" s="8">
        <v>3.3383851798614033E-3</v>
      </c>
      <c r="F1060" s="8">
        <v>6.9796575791922508E-3</v>
      </c>
      <c r="G1060" s="12">
        <v>-1.374726656785808E-3</v>
      </c>
    </row>
    <row r="1061" spans="1:7" ht="15.6" x14ac:dyDescent="0.3">
      <c r="A1061" s="7">
        <v>45407</v>
      </c>
      <c r="B1061" s="8">
        <v>3.8437303087580335E-4</v>
      </c>
      <c r="C1061" s="8">
        <v>1.570952975447348E-2</v>
      </c>
      <c r="D1061" s="8">
        <v>-1.450797450113572E-2</v>
      </c>
      <c r="E1061" s="8">
        <v>-1.963405138852856E-3</v>
      </c>
      <c r="F1061" s="8">
        <v>-2.7231437598736107E-2</v>
      </c>
      <c r="G1061" s="12">
        <v>1.7395962507583767E-3</v>
      </c>
    </row>
    <row r="1062" spans="1:7" ht="15.6" x14ac:dyDescent="0.3">
      <c r="A1062" s="7">
        <v>45408</v>
      </c>
      <c r="B1062" s="8">
        <v>1.8455414113038239E-3</v>
      </c>
      <c r="C1062" s="8">
        <v>-6.1456519512447275E-4</v>
      </c>
      <c r="D1062" s="8">
        <v>1.2689285979826029E-2</v>
      </c>
      <c r="E1062" s="8">
        <v>1.7129401485137544E-2</v>
      </c>
      <c r="F1062" s="8">
        <v>-2.1903737236353343E-2</v>
      </c>
      <c r="G1062" s="12">
        <v>3.0473174447957644E-3</v>
      </c>
    </row>
    <row r="1063" spans="1:7" ht="15.6" x14ac:dyDescent="0.3">
      <c r="A1063" s="7">
        <v>45411</v>
      </c>
      <c r="B1063" s="8">
        <v>1.8515724219447513E-2</v>
      </c>
      <c r="C1063" s="8">
        <v>-5.6164804755560009E-2</v>
      </c>
      <c r="D1063" s="8">
        <v>-1.9260419470889124E-2</v>
      </c>
      <c r="E1063" s="8">
        <v>-4.326049745545283E-2</v>
      </c>
      <c r="F1063" s="8">
        <v>-1.3635797600763756E-2</v>
      </c>
      <c r="G1063" s="12">
        <v>2.1608268906733916E-3</v>
      </c>
    </row>
    <row r="1064" spans="1:7" ht="15.6" x14ac:dyDescent="0.3">
      <c r="A1064" s="7">
        <v>45412</v>
      </c>
      <c r="B1064" s="8">
        <v>-6.1667047327452693E-3</v>
      </c>
      <c r="C1064" s="8">
        <v>-1.1836247149527673E-2</v>
      </c>
      <c r="D1064" s="8">
        <v>6.088735838698402E-3</v>
      </c>
      <c r="E1064" s="8">
        <v>1.0689185216859276E-4</v>
      </c>
      <c r="F1064" s="8">
        <v>1.2624934245134619E-4</v>
      </c>
      <c r="G1064" s="12">
        <v>-2.1584336590399166E-2</v>
      </c>
    </row>
    <row r="1065" spans="1:7" ht="15.6" x14ac:dyDescent="0.3">
      <c r="A1065" s="7">
        <v>45414</v>
      </c>
      <c r="B1065" s="8">
        <v>-8.0062111801242862E-3</v>
      </c>
      <c r="C1065" s="8">
        <v>0</v>
      </c>
      <c r="D1065" s="8">
        <v>1.9098169552060663E-3</v>
      </c>
      <c r="E1065" s="8">
        <v>0</v>
      </c>
      <c r="F1065" s="8">
        <v>-2.3752919147503777E-2</v>
      </c>
      <c r="G1065" s="12">
        <v>4.306395698717747E-3</v>
      </c>
    </row>
    <row r="1066" spans="1:7" ht="15.6" x14ac:dyDescent="0.3">
      <c r="A1066" s="7">
        <v>45415</v>
      </c>
      <c r="B1066" s="8">
        <v>1.4213172542906934E-3</v>
      </c>
      <c r="C1066" s="8">
        <v>1.978021978022053E-3</v>
      </c>
      <c r="D1066" s="8">
        <v>-8.1693278871147711E-3</v>
      </c>
      <c r="E1066" s="8">
        <v>1.3374749498997952E-2</v>
      </c>
      <c r="F1066" s="8">
        <v>3.0817637170811752E-3</v>
      </c>
      <c r="G1066" s="12">
        <v>-8.6965542850280276E-5</v>
      </c>
    </row>
    <row r="1067" spans="1:7" ht="15.6" x14ac:dyDescent="0.3">
      <c r="A1067" s="7">
        <v>45418</v>
      </c>
      <c r="B1067" s="8">
        <v>1.0904225387337485E-2</v>
      </c>
      <c r="C1067" s="8">
        <v>-1.8644439570081343E-3</v>
      </c>
      <c r="D1067" s="8">
        <v>1.5375015599650632E-2</v>
      </c>
      <c r="E1067" s="8">
        <v>-3.3104332040009535E-3</v>
      </c>
      <c r="F1067" s="8">
        <v>-3.2871414759909181E-3</v>
      </c>
      <c r="G1067" s="12">
        <v>2.4358460535472194E-3</v>
      </c>
    </row>
    <row r="1068" spans="1:7" ht="15.6" x14ac:dyDescent="0.3">
      <c r="A1068" s="7">
        <v>45419</v>
      </c>
      <c r="B1068" s="8">
        <v>-6.5993740799840713E-3</v>
      </c>
      <c r="C1068" s="8">
        <v>3.0546093835842225E-2</v>
      </c>
      <c r="D1068" s="8">
        <v>6.1945379907081483E-3</v>
      </c>
      <c r="E1068" s="8">
        <v>-3.968253968253968E-3</v>
      </c>
      <c r="F1068" s="8">
        <v>-2.1339886187273865E-3</v>
      </c>
      <c r="G1068" s="12">
        <v>3.696865983585661E-3</v>
      </c>
    </row>
    <row r="1069" spans="1:7" ht="15.6" x14ac:dyDescent="0.3">
      <c r="A1069" s="7">
        <v>45420</v>
      </c>
      <c r="B1069" s="8">
        <v>-1.992341935685731E-4</v>
      </c>
      <c r="C1069" s="8">
        <v>-2.9747307815332191E-2</v>
      </c>
      <c r="D1069" s="8">
        <v>1.5879608140132269E-3</v>
      </c>
      <c r="E1069" s="8">
        <v>-3.9840637450199202E-3</v>
      </c>
      <c r="F1069" s="8">
        <v>-2.4409737973343604E-3</v>
      </c>
      <c r="G1069" s="12">
        <v>-1.5896809004124273E-3</v>
      </c>
    </row>
    <row r="1070" spans="1:7" ht="15.6" x14ac:dyDescent="0.3">
      <c r="A1070" s="7">
        <v>45421</v>
      </c>
      <c r="B1070" s="8">
        <v>-2.9835038578180664E-2</v>
      </c>
      <c r="C1070" s="8">
        <v>0</v>
      </c>
      <c r="D1070" s="8">
        <v>-5.9515098297477868E-3</v>
      </c>
      <c r="E1070" s="8">
        <v>0</v>
      </c>
      <c r="F1070" s="8">
        <v>-1.0502381983542709E-2</v>
      </c>
      <c r="G1070" s="12">
        <v>8.1776092262562019E-3</v>
      </c>
    </row>
    <row r="1071" spans="1:7" ht="15.6" x14ac:dyDescent="0.3">
      <c r="A1071" s="7">
        <v>45422</v>
      </c>
      <c r="B1071" s="8">
        <v>1.8775033377837116E-2</v>
      </c>
      <c r="C1071" s="8">
        <v>2.1978021978017606E-4</v>
      </c>
      <c r="D1071" s="8">
        <v>-9.0788634244492452E-4</v>
      </c>
      <c r="E1071" s="8">
        <v>-1.6666666666666668E-3</v>
      </c>
      <c r="F1071" s="8">
        <v>2.440091913776132E-2</v>
      </c>
      <c r="G1071" s="12">
        <v>1.5093670810807303E-2</v>
      </c>
    </row>
    <row r="1072" spans="1:7" ht="15.6" x14ac:dyDescent="0.3">
      <c r="A1072" s="7">
        <v>45425</v>
      </c>
      <c r="B1072" s="8">
        <v>-2.0539702741357202E-3</v>
      </c>
      <c r="C1072" s="8">
        <v>1.3952977367611627E-2</v>
      </c>
      <c r="D1072" s="8">
        <v>3.6790529754156642E-2</v>
      </c>
      <c r="E1072" s="8">
        <v>-1.1552587646076794E-2</v>
      </c>
      <c r="F1072" s="8">
        <v>4.781029694509719E-2</v>
      </c>
      <c r="G1072" s="12">
        <v>-1.6768461810475057E-2</v>
      </c>
    </row>
    <row r="1073" spans="1:7" ht="15.6" x14ac:dyDescent="0.3">
      <c r="A1073" s="7">
        <v>45426</v>
      </c>
      <c r="B1073" s="8">
        <v>1.9508684205541463E-3</v>
      </c>
      <c r="C1073" s="8">
        <v>-3.1422689348792527E-3</v>
      </c>
      <c r="D1073" s="8">
        <v>-3.0794741205731485E-4</v>
      </c>
      <c r="E1073" s="8">
        <v>-1.275773544115661E-2</v>
      </c>
      <c r="F1073" s="8">
        <v>2.2223128364051029E-3</v>
      </c>
      <c r="G1073" s="12">
        <v>7.0319970296951959E-3</v>
      </c>
    </row>
    <row r="1074" spans="1:7" ht="15.6" x14ac:dyDescent="0.3">
      <c r="A1074" s="7">
        <v>45427</v>
      </c>
      <c r="B1074" s="8">
        <v>0</v>
      </c>
      <c r="C1074" s="8">
        <v>-2.1739130434782608E-2</v>
      </c>
      <c r="D1074" s="8">
        <v>-1.0378655040045485E-2</v>
      </c>
      <c r="E1074" s="8">
        <v>1.0048476852371434E-2</v>
      </c>
      <c r="F1074" s="8">
        <v>-1.5806497548670549E-2</v>
      </c>
      <c r="G1074" s="12">
        <v>1.9449079611155908E-2</v>
      </c>
    </row>
    <row r="1075" spans="1:7" ht="15.6" x14ac:dyDescent="0.3">
      <c r="A1075" s="7">
        <v>45428</v>
      </c>
      <c r="B1075" s="8">
        <v>-3.3333333333333106E-3</v>
      </c>
      <c r="C1075" s="8">
        <v>0</v>
      </c>
      <c r="D1075" s="8">
        <v>-1.5659419595824068E-2</v>
      </c>
      <c r="E1075" s="8">
        <v>-1.3550135501355014E-2</v>
      </c>
      <c r="F1075" s="8">
        <v>-3.4518396031418268E-3</v>
      </c>
      <c r="G1075" s="12">
        <v>-3.2835751110098783E-3</v>
      </c>
    </row>
    <row r="1076" spans="1:7" ht="15.6" x14ac:dyDescent="0.3">
      <c r="A1076" s="7">
        <v>45429</v>
      </c>
      <c r="B1076" s="8">
        <v>3.7111733503612486E-3</v>
      </c>
      <c r="C1076" s="8">
        <v>-2.2000000000000044E-2</v>
      </c>
      <c r="D1076" s="8">
        <v>9.267818049136468E-3</v>
      </c>
      <c r="E1076" s="8">
        <v>2.0579670329670289E-2</v>
      </c>
      <c r="F1076" s="8">
        <v>1.6945637068840388E-2</v>
      </c>
      <c r="G1076" s="12">
        <v>1.3529391248686976E-2</v>
      </c>
    </row>
    <row r="1077" spans="1:7" ht="15.6" x14ac:dyDescent="0.3">
      <c r="A1077" s="7">
        <v>45432</v>
      </c>
      <c r="B1077" s="8">
        <v>-5.0580128245505569E-3</v>
      </c>
      <c r="C1077" s="8">
        <v>-1.1474664848897875E-2</v>
      </c>
      <c r="D1077" s="8">
        <v>-1.6533706104938452E-2</v>
      </c>
      <c r="E1077" s="8">
        <v>-1.6151131521355835E-3</v>
      </c>
      <c r="F1077" s="8">
        <v>4.6502141545991691E-3</v>
      </c>
      <c r="G1077" s="12">
        <v>3.6116670335831566E-4</v>
      </c>
    </row>
    <row r="1078" spans="1:7" ht="15.6" x14ac:dyDescent="0.3">
      <c r="A1078" s="7">
        <v>45433</v>
      </c>
      <c r="B1078" s="8">
        <v>-2.4690576429987822E-4</v>
      </c>
      <c r="C1078" s="8">
        <v>0</v>
      </c>
      <c r="D1078" s="8">
        <v>6.2737409631172707E-3</v>
      </c>
      <c r="E1078" s="8">
        <v>-1.3014605369232466E-2</v>
      </c>
      <c r="F1078" s="8">
        <v>6.0903812578667425E-3</v>
      </c>
      <c r="G1078" s="12">
        <v>3.5079737669668038E-4</v>
      </c>
    </row>
    <row r="1079" spans="1:7" ht="15.6" x14ac:dyDescent="0.3">
      <c r="A1079" s="7">
        <v>45434</v>
      </c>
      <c r="B1079" s="8">
        <v>4.6227108082779334E-4</v>
      </c>
      <c r="C1079" s="8">
        <v>0</v>
      </c>
      <c r="D1079" s="8">
        <v>-1.7534887119164833E-3</v>
      </c>
      <c r="E1079" s="8">
        <v>-1.6565409327330707E-2</v>
      </c>
      <c r="F1079" s="8">
        <v>-1.4447717825578047E-2</v>
      </c>
      <c r="G1079" s="12">
        <v>-9.5275625819633558E-3</v>
      </c>
    </row>
    <row r="1080" spans="1:7" ht="15.6" x14ac:dyDescent="0.3">
      <c r="A1080" s="7">
        <v>45435</v>
      </c>
      <c r="B1080" s="8">
        <v>-8.1587958655350047E-3</v>
      </c>
      <c r="C1080" s="8">
        <v>0</v>
      </c>
      <c r="D1080" s="8">
        <v>7.4995730561858084E-2</v>
      </c>
      <c r="E1080" s="8">
        <v>0</v>
      </c>
      <c r="F1080" s="8">
        <v>-7.9235084558371988E-3</v>
      </c>
      <c r="G1080" s="12">
        <v>-2.2334184239577028E-2</v>
      </c>
    </row>
    <row r="1081" spans="1:7" ht="15.6" x14ac:dyDescent="0.3">
      <c r="A1081" s="7">
        <v>45436</v>
      </c>
      <c r="B1081" s="8">
        <v>2.8187619655392515E-2</v>
      </c>
      <c r="C1081" s="8">
        <v>1.448109412711172E-2</v>
      </c>
      <c r="D1081" s="8">
        <v>6.7403490456846502E-3</v>
      </c>
      <c r="E1081" s="8">
        <v>-1.0944444444444595E-3</v>
      </c>
      <c r="F1081" s="8">
        <v>-3.7973377360438175E-3</v>
      </c>
      <c r="G1081" s="12">
        <v>-1.9680132366479038E-3</v>
      </c>
    </row>
    <row r="1082" spans="1:7" ht="15.6" x14ac:dyDescent="0.3">
      <c r="A1082" s="7">
        <v>45441</v>
      </c>
      <c r="B1082" s="8">
        <v>-3.8108951879690534E-3</v>
      </c>
      <c r="C1082" s="8">
        <v>-6.5820777160983376E-2</v>
      </c>
      <c r="D1082" s="8">
        <v>-5.6582506762849462E-2</v>
      </c>
      <c r="E1082" s="8">
        <v>-4.492416700499921E-3</v>
      </c>
      <c r="F1082" s="8">
        <v>-3.7703797311014871E-2</v>
      </c>
      <c r="G1082" s="12">
        <v>8.594827474247117E-4</v>
      </c>
    </row>
    <row r="1083" spans="1:7" ht="15.6" x14ac:dyDescent="0.3">
      <c r="A1083" s="7">
        <v>45442</v>
      </c>
      <c r="B1083" s="8">
        <v>-2.3301745138720204E-3</v>
      </c>
      <c r="C1083" s="8">
        <v>4.365753092408451E-2</v>
      </c>
      <c r="D1083" s="8">
        <v>3.0107526881720213E-3</v>
      </c>
      <c r="E1083" s="8">
        <v>4.9847691489019403E-3</v>
      </c>
      <c r="F1083" s="8">
        <v>8.1376073712084336E-3</v>
      </c>
      <c r="G1083" s="12">
        <v>3.7766563832891745E-3</v>
      </c>
    </row>
    <row r="1084" spans="1:7" ht="15.6" x14ac:dyDescent="0.3">
      <c r="A1084" s="7">
        <v>45443</v>
      </c>
      <c r="B1084" s="8">
        <v>-6.6633776517683076E-3</v>
      </c>
      <c r="C1084" s="8">
        <v>1.1038810132465755E-2</v>
      </c>
      <c r="D1084" s="8">
        <v>3.2399466361730839E-3</v>
      </c>
      <c r="E1084" s="8">
        <v>-1.3202696129522871E-4</v>
      </c>
      <c r="F1084" s="8">
        <v>1.4414145081039526E-2</v>
      </c>
      <c r="G1084" s="12">
        <v>-8.3582164261327228E-3</v>
      </c>
    </row>
    <row r="1085" spans="1:7" ht="15.6" x14ac:dyDescent="0.3">
      <c r="A1085" s="7">
        <v>45446</v>
      </c>
      <c r="B1085" s="8">
        <v>4.9288956507526288E-3</v>
      </c>
      <c r="C1085" s="8">
        <v>0</v>
      </c>
      <c r="D1085" s="8">
        <v>-1.1896846504559249E-2</v>
      </c>
      <c r="E1085" s="8">
        <v>2.1494047577680246E-2</v>
      </c>
      <c r="F1085" s="8">
        <v>7.0099360053889857E-3</v>
      </c>
      <c r="G1085" s="12">
        <v>4.6740319585702643E-3</v>
      </c>
    </row>
    <row r="1086" spans="1:7" ht="15.6" x14ac:dyDescent="0.3">
      <c r="A1086" s="7">
        <v>45447</v>
      </c>
      <c r="B1086" s="8">
        <v>9.634272987750482E-4</v>
      </c>
      <c r="C1086" s="8">
        <v>0</v>
      </c>
      <c r="D1086" s="8">
        <v>3.676912354906089E-3</v>
      </c>
      <c r="E1086" s="8">
        <v>-6.7055008783280532E-3</v>
      </c>
      <c r="F1086" s="8">
        <v>-1.7266969082509336E-2</v>
      </c>
      <c r="G1086" s="12">
        <v>-3.3589731406304703E-3</v>
      </c>
    </row>
    <row r="1087" spans="1:7" ht="15.6" x14ac:dyDescent="0.3">
      <c r="A1087" s="7">
        <v>45448</v>
      </c>
      <c r="B1087" s="8">
        <v>-4.3750000000000004E-3</v>
      </c>
      <c r="C1087" s="8">
        <v>-3.3559360992989326E-2</v>
      </c>
      <c r="D1087" s="8">
        <v>-1.7239727995402032E-3</v>
      </c>
      <c r="E1087" s="8">
        <v>1.2328919123680363E-5</v>
      </c>
      <c r="F1087" s="8">
        <v>2.2335198145115214E-3</v>
      </c>
      <c r="G1087" s="12">
        <v>1.2298472438722854E-2</v>
      </c>
    </row>
    <row r="1088" spans="1:7" ht="15.6" x14ac:dyDescent="0.3">
      <c r="A1088" s="7">
        <v>45449</v>
      </c>
      <c r="B1088" s="8">
        <v>-2.3540489642184556E-3</v>
      </c>
      <c r="C1088" s="8">
        <v>0</v>
      </c>
      <c r="D1088" s="8">
        <v>-8.8985896574883348E-3</v>
      </c>
      <c r="E1088" s="8">
        <v>-1.610958904109619E-3</v>
      </c>
      <c r="F1088" s="8">
        <v>-2.4620086594787862E-3</v>
      </c>
      <c r="G1088" s="12">
        <v>6.8815897794676298E-3</v>
      </c>
    </row>
    <row r="1089" spans="1:7" ht="15.6" x14ac:dyDescent="0.3">
      <c r="A1089" s="7">
        <v>45450</v>
      </c>
      <c r="B1089" s="8">
        <v>-1.0306748466257737E-2</v>
      </c>
      <c r="C1089" s="8">
        <v>0</v>
      </c>
      <c r="D1089" s="8">
        <v>3.8237215943467996E-3</v>
      </c>
      <c r="E1089" s="8">
        <v>-4.0189401007650664E-2</v>
      </c>
      <c r="F1089" s="8">
        <v>0</v>
      </c>
      <c r="G1089" s="12">
        <v>-2.7290170545992157E-2</v>
      </c>
    </row>
    <row r="1090" spans="1:7" ht="15.6" x14ac:dyDescent="0.3">
      <c r="A1090" s="7">
        <v>45453</v>
      </c>
      <c r="B1090" s="8">
        <v>3.7193156459212375E-3</v>
      </c>
      <c r="C1090" s="8">
        <v>0</v>
      </c>
      <c r="D1090" s="8">
        <v>4.8217170134282078E-4</v>
      </c>
      <c r="E1090" s="8">
        <v>5.8467577655380736E-4</v>
      </c>
      <c r="F1090" s="8">
        <v>1.0361702127659585E-2</v>
      </c>
      <c r="G1090" s="12">
        <v>1.8134387759283031E-3</v>
      </c>
    </row>
    <row r="1091" spans="1:7" ht="15.6" x14ac:dyDescent="0.3">
      <c r="A1091" s="7">
        <v>45454</v>
      </c>
      <c r="B1091" s="8">
        <v>3.9018952062430841E-3</v>
      </c>
      <c r="C1091" s="8">
        <v>-1.4300154596265912E-2</v>
      </c>
      <c r="D1091" s="8">
        <v>7.2531868237788646E-3</v>
      </c>
      <c r="E1091" s="8">
        <v>-2.0430264221896828E-4</v>
      </c>
      <c r="F1091" s="8">
        <v>9.2867521637500124E-3</v>
      </c>
      <c r="G1091" s="12">
        <v>-7.0546588624010673E-3</v>
      </c>
    </row>
    <row r="1092" spans="1:7" ht="15.6" x14ac:dyDescent="0.3">
      <c r="A1092" s="7">
        <v>45455</v>
      </c>
      <c r="B1092" s="8">
        <v>-3.1800514865479978E-3</v>
      </c>
      <c r="C1092" s="8">
        <v>6.6656612878901508E-3</v>
      </c>
      <c r="D1092" s="8">
        <v>4.8325358851674209E-3</v>
      </c>
      <c r="E1092" s="8">
        <v>-4.2726554339171419E-4</v>
      </c>
      <c r="F1092" s="8">
        <v>-1.1183441829410693E-2</v>
      </c>
      <c r="G1092" s="12">
        <v>1.8713452120120534E-2</v>
      </c>
    </row>
    <row r="1093" spans="1:7" ht="15.6" x14ac:dyDescent="0.3">
      <c r="A1093" s="7">
        <v>45456</v>
      </c>
      <c r="B1093" s="8">
        <v>1.8932296941462479E-2</v>
      </c>
      <c r="C1093" s="8">
        <v>-4.2066155321188771E-2</v>
      </c>
      <c r="D1093" s="8">
        <v>1.4594543116994419E-2</v>
      </c>
      <c r="E1093" s="8">
        <v>1.9556826304503632E-3</v>
      </c>
      <c r="F1093" s="8">
        <v>6.2014686022957427E-2</v>
      </c>
      <c r="G1093" s="12">
        <v>-1.5679266238429568E-2</v>
      </c>
    </row>
    <row r="1094" spans="1:7" ht="15.6" x14ac:dyDescent="0.3">
      <c r="A1094" s="7">
        <v>45457</v>
      </c>
      <c r="B1094" s="8">
        <v>-7.560180152197591E-3</v>
      </c>
      <c r="C1094" s="8">
        <v>1.3511822844989344E-2</v>
      </c>
      <c r="D1094" s="8">
        <v>8.9170479877977507E-3</v>
      </c>
      <c r="E1094" s="8">
        <v>1.2732782777926768E-2</v>
      </c>
      <c r="F1094" s="8">
        <v>-9.0202857086090493E-3</v>
      </c>
      <c r="G1094" s="12">
        <v>1.3928433975929229E-2</v>
      </c>
    </row>
    <row r="1095" spans="1:7" ht="15.6" x14ac:dyDescent="0.3">
      <c r="A1095" s="7">
        <v>45463</v>
      </c>
      <c r="B1095" s="8">
        <v>2.5976789894716326E-3</v>
      </c>
      <c r="C1095" s="8">
        <v>7.1225774595728875E-2</v>
      </c>
      <c r="D1095" s="8">
        <v>8.1404814513320791E-4</v>
      </c>
      <c r="E1095" s="8">
        <v>5.0719083900589547E-5</v>
      </c>
      <c r="F1095" s="8">
        <v>2.2274795998155492E-2</v>
      </c>
      <c r="G1095" s="12">
        <v>9.6080241154064532E-3</v>
      </c>
    </row>
    <row r="1096" spans="1:7" ht="15.6" x14ac:dyDescent="0.3">
      <c r="A1096" s="7">
        <v>45464</v>
      </c>
      <c r="B1096" s="8">
        <v>-3.4400304670574883E-3</v>
      </c>
      <c r="C1096" s="8">
        <v>5.7616962433737213E-4</v>
      </c>
      <c r="D1096" s="8">
        <v>-3.1605856379270593E-3</v>
      </c>
      <c r="E1096" s="8">
        <v>-2.0497923440608405E-3</v>
      </c>
      <c r="F1096" s="8">
        <v>2.3534949399859682E-4</v>
      </c>
      <c r="G1096" s="12">
        <v>-1.6773458875158614E-2</v>
      </c>
    </row>
    <row r="1097" spans="1:7" ht="15.6" x14ac:dyDescent="0.3">
      <c r="A1097" s="7">
        <v>45467</v>
      </c>
      <c r="B1097" s="8">
        <v>-3.8967059678490603E-3</v>
      </c>
      <c r="C1097" s="8">
        <v>-3.8005297708165187E-3</v>
      </c>
      <c r="D1097" s="8">
        <v>2.3966055858628314E-2</v>
      </c>
      <c r="E1097" s="8">
        <v>1.5848994809231923E-2</v>
      </c>
      <c r="F1097" s="8">
        <v>8.00000000000008E-3</v>
      </c>
      <c r="G1097" s="12">
        <v>1.2642795436464012E-3</v>
      </c>
    </row>
    <row r="1098" spans="1:7" ht="15.6" x14ac:dyDescent="0.3">
      <c r="A1098" s="7">
        <v>45468</v>
      </c>
      <c r="B1098" s="8">
        <v>-6.2893081761006286E-4</v>
      </c>
      <c r="C1098" s="8">
        <v>2.8901734104046242E-2</v>
      </c>
      <c r="D1098" s="8">
        <v>-1.0882928828377644E-2</v>
      </c>
      <c r="E1098" s="8">
        <v>-5.5100055586436401E-3</v>
      </c>
      <c r="F1098" s="8">
        <v>-2.5871459694989901E-3</v>
      </c>
      <c r="G1098" s="12">
        <v>-6.3745540650983761E-4</v>
      </c>
    </row>
    <row r="1099" spans="1:7" ht="15.6" x14ac:dyDescent="0.3">
      <c r="A1099" s="7">
        <v>45469</v>
      </c>
      <c r="B1099" s="8">
        <v>-4.4115796098174896E-3</v>
      </c>
      <c r="C1099" s="8">
        <v>0</v>
      </c>
      <c r="D1099" s="8">
        <v>1.9680508240493534E-2</v>
      </c>
      <c r="E1099" s="8">
        <v>-3.3865028960294051E-2</v>
      </c>
      <c r="F1099" s="8">
        <v>7.7425646026329153E-3</v>
      </c>
      <c r="G1099" s="12">
        <v>-7.5110704268635193E-3</v>
      </c>
    </row>
    <row r="1100" spans="1:7" ht="15.6" x14ac:dyDescent="0.3">
      <c r="A1100" s="7">
        <v>45470</v>
      </c>
      <c r="B1100" s="8">
        <v>-1.3969746964266755E-3</v>
      </c>
      <c r="C1100" s="8">
        <v>-6.7528089887640502E-2</v>
      </c>
      <c r="D1100" s="8">
        <v>2.7652994424253369E-2</v>
      </c>
      <c r="E1100" s="8">
        <v>1.8686722591842743E-3</v>
      </c>
      <c r="F1100" s="8">
        <v>1.7262734169375984E-2</v>
      </c>
      <c r="G1100" s="12">
        <v>1.1003848888927588E-2</v>
      </c>
    </row>
    <row r="1101" spans="1:7" ht="15.6" x14ac:dyDescent="0.3">
      <c r="A1101" s="7">
        <v>45471</v>
      </c>
      <c r="B1101" s="8">
        <v>1.3925989694769353E-4</v>
      </c>
      <c r="C1101" s="8">
        <v>-3.6148933606459981E-4</v>
      </c>
      <c r="D1101" s="8">
        <v>6.3285300061506025E-2</v>
      </c>
      <c r="E1101" s="8">
        <v>3.2806788587135406E-2</v>
      </c>
      <c r="F1101" s="8">
        <v>1.860588996271207E-2</v>
      </c>
      <c r="G1101" s="12">
        <v>-2.7359336932696503E-3</v>
      </c>
    </row>
    <row r="1102" spans="1:7" ht="15.6" x14ac:dyDescent="0.3">
      <c r="A1102" s="7">
        <v>45474</v>
      </c>
      <c r="B1102" s="8">
        <v>1.2664556962025311E-2</v>
      </c>
      <c r="C1102" s="8">
        <v>4.8216007714568777E-4</v>
      </c>
      <c r="D1102" s="8">
        <v>1.9419481458526964E-3</v>
      </c>
      <c r="E1102" s="8">
        <v>-2.1416879945542287E-2</v>
      </c>
      <c r="F1102" s="8">
        <v>-8.9462478054610668E-3</v>
      </c>
      <c r="G1102" s="12">
        <v>-1.7029590928814202E-3</v>
      </c>
    </row>
    <row r="1103" spans="1:7" ht="15.6" x14ac:dyDescent="0.3">
      <c r="A1103" s="7">
        <v>45475</v>
      </c>
      <c r="B1103" s="8">
        <v>-4.7249704689345355E-3</v>
      </c>
      <c r="C1103" s="8">
        <v>-2.4939759036144496E-2</v>
      </c>
      <c r="D1103" s="8">
        <v>1.9010701251572136E-2</v>
      </c>
      <c r="E1103" s="8">
        <v>-9.9915011534148675E-3</v>
      </c>
      <c r="F1103" s="8">
        <v>-3.6371859864688201E-3</v>
      </c>
      <c r="G1103" s="12">
        <v>3.6254101841655144E-3</v>
      </c>
    </row>
    <row r="1104" spans="1:7" ht="15.6" x14ac:dyDescent="0.3">
      <c r="A1104" s="7">
        <v>45476</v>
      </c>
      <c r="B1104" s="8">
        <v>-1.1805708185501015E-3</v>
      </c>
      <c r="C1104" s="8">
        <v>0</v>
      </c>
      <c r="D1104" s="8">
        <v>2.0072438841787936E-2</v>
      </c>
      <c r="E1104" s="8">
        <v>1.8671187418842859E-2</v>
      </c>
      <c r="F1104" s="8">
        <v>-8.6060147531682764E-3</v>
      </c>
      <c r="G1104" s="12">
        <v>1.1357325323920708E-2</v>
      </c>
    </row>
    <row r="1105" spans="1:7" ht="15.6" x14ac:dyDescent="0.3">
      <c r="A1105" s="7">
        <v>45478</v>
      </c>
      <c r="B1105" s="8">
        <v>5.5577560245699004E-3</v>
      </c>
      <c r="C1105" s="8">
        <v>-2.4712714691721524E-4</v>
      </c>
      <c r="D1105" s="8">
        <v>1.1822347410390137E-2</v>
      </c>
      <c r="E1105" s="8">
        <v>-8.5462458979011346E-3</v>
      </c>
      <c r="F1105" s="8">
        <v>-6.6393208051130749E-3</v>
      </c>
      <c r="G1105" s="12">
        <v>1.2957025163728163E-2</v>
      </c>
    </row>
    <row r="1106" spans="1:7" ht="15.6" x14ac:dyDescent="0.3">
      <c r="A1106" s="7">
        <v>45481</v>
      </c>
      <c r="B1106" s="8">
        <v>-1.5193102456531242E-3</v>
      </c>
      <c r="C1106" s="8">
        <v>-2.9168211593128161E-2</v>
      </c>
      <c r="D1106" s="8">
        <v>-1.1566586288693662E-3</v>
      </c>
      <c r="E1106" s="8">
        <v>7.8684927436439827E-3</v>
      </c>
      <c r="F1106" s="8">
        <v>-6.7605200991030442E-3</v>
      </c>
      <c r="G1106" s="12">
        <v>-1.3740045114565785E-2</v>
      </c>
    </row>
    <row r="1107" spans="1:7" ht="15.6" x14ac:dyDescent="0.3">
      <c r="A1107" s="7">
        <v>45482</v>
      </c>
      <c r="B1107" s="8">
        <v>-1.0876779922103043E-2</v>
      </c>
      <c r="C1107" s="8">
        <v>1.7695735200509238E-2</v>
      </c>
      <c r="D1107" s="8">
        <v>1.9430814524043136E-2</v>
      </c>
      <c r="E1107" s="8">
        <v>-7.8226543730465833E-3</v>
      </c>
      <c r="F1107" s="8">
        <v>1.2646234168036502E-2</v>
      </c>
      <c r="G1107" s="12">
        <v>1.9446228666886213E-3</v>
      </c>
    </row>
    <row r="1108" spans="1:7" ht="15.6" x14ac:dyDescent="0.3">
      <c r="A1108" s="7">
        <v>45483</v>
      </c>
      <c r="B1108" s="8">
        <v>3.2476370749742718E-3</v>
      </c>
      <c r="C1108" s="8">
        <v>-2.0890668001000774E-2</v>
      </c>
      <c r="D1108" s="8">
        <v>8.6638428956488257E-3</v>
      </c>
      <c r="E1108" s="8">
        <v>5.638603649163746E-3</v>
      </c>
      <c r="F1108" s="8">
        <v>-1.8522408294983757E-2</v>
      </c>
      <c r="G1108" s="12">
        <v>5.1460997154238715E-3</v>
      </c>
    </row>
    <row r="1109" spans="1:7" ht="15.6" x14ac:dyDescent="0.3">
      <c r="A1109" s="7">
        <v>45484</v>
      </c>
      <c r="B1109" s="8">
        <v>3.5968045231394713E-3</v>
      </c>
      <c r="C1109" s="8">
        <v>2.0442059537499782E-3</v>
      </c>
      <c r="D1109" s="8">
        <v>-7.3105554495131271E-3</v>
      </c>
      <c r="E1109" s="8">
        <v>1.2003812808707263E-3</v>
      </c>
      <c r="F1109" s="8">
        <v>1.1770657016673387E-2</v>
      </c>
      <c r="G1109" s="12">
        <v>2.2031110607504456E-2</v>
      </c>
    </row>
    <row r="1110" spans="1:7" ht="15.6" x14ac:dyDescent="0.3">
      <c r="A1110" s="7">
        <v>45485</v>
      </c>
      <c r="B1110" s="8">
        <v>-6.2246925379140928E-4</v>
      </c>
      <c r="C1110" s="8">
        <v>-1.7467805686599572E-2</v>
      </c>
      <c r="D1110" s="8">
        <v>4.9858672870959575E-2</v>
      </c>
      <c r="E1110" s="8">
        <v>-4.0863351816434291E-4</v>
      </c>
      <c r="F1110" s="8">
        <v>3.6997154065071938E-2</v>
      </c>
      <c r="G1110" s="12">
        <v>3.0446507964865515E-4</v>
      </c>
    </row>
    <row r="1111" spans="1:7" ht="15.6" x14ac:dyDescent="0.3">
      <c r="A1111" s="7">
        <v>45488</v>
      </c>
      <c r="B1111" s="8">
        <v>2.792160810343193E-2</v>
      </c>
      <c r="C1111" s="8">
        <v>3.7892551258759427E-2</v>
      </c>
      <c r="D1111" s="8">
        <v>7.271062271062321E-3</v>
      </c>
      <c r="E1111" s="8">
        <v>1.4904187366926898E-2</v>
      </c>
      <c r="F1111" s="8">
        <v>-6.3417890520693502E-3</v>
      </c>
      <c r="G1111" s="12">
        <v>-4.4897094520955525E-3</v>
      </c>
    </row>
    <row r="1112" spans="1:7" ht="15.6" x14ac:dyDescent="0.3">
      <c r="A1112" s="7">
        <v>45491</v>
      </c>
      <c r="B1112" s="8">
        <v>1.074775221412275E-2</v>
      </c>
      <c r="C1112" s="8">
        <v>2.2255563890972756E-2</v>
      </c>
      <c r="D1112" s="8">
        <v>-1.8910122370312513E-3</v>
      </c>
      <c r="E1112" s="8">
        <v>-2.1398601398597836E-4</v>
      </c>
      <c r="F1112" s="8">
        <v>1.5153211659761886E-2</v>
      </c>
      <c r="G1112" s="12">
        <v>1.5047590174487284E-2</v>
      </c>
    </row>
    <row r="1113" spans="1:7" ht="15.6" x14ac:dyDescent="0.3">
      <c r="A1113" s="7">
        <v>45492</v>
      </c>
      <c r="B1113" s="8">
        <v>8.8713144684174315E-3</v>
      </c>
      <c r="C1113" s="8">
        <v>-4.5376712328767214E-2</v>
      </c>
      <c r="D1113" s="8">
        <v>-3.4813182008634799E-2</v>
      </c>
      <c r="E1113" s="8">
        <v>-2.007002897123444E-2</v>
      </c>
      <c r="F1113" s="8">
        <v>-4.3935438802897124E-2</v>
      </c>
      <c r="G1113" s="12">
        <v>-2.3667837769411528E-2</v>
      </c>
    </row>
    <row r="1114" spans="1:7" ht="15.6" x14ac:dyDescent="0.3">
      <c r="A1114" s="7">
        <v>45495</v>
      </c>
      <c r="B1114" s="8">
        <v>-3.901466951572973E-4</v>
      </c>
      <c r="C1114" s="8">
        <v>-1.0249839846252367E-2</v>
      </c>
      <c r="D1114" s="8">
        <v>-3.0293307160922704E-2</v>
      </c>
      <c r="E1114" s="8">
        <v>-9.9928622412562458E-4</v>
      </c>
      <c r="F1114" s="8">
        <v>-7.825719120135459E-3</v>
      </c>
      <c r="G1114" s="12">
        <v>-2.1383888306870059E-3</v>
      </c>
    </row>
    <row r="1115" spans="1:7" ht="15.6" x14ac:dyDescent="0.3">
      <c r="A1115" s="7">
        <v>45496</v>
      </c>
      <c r="B1115" s="8">
        <v>1.678886026696438E-2</v>
      </c>
      <c r="C1115" s="8">
        <v>1.2556634304207104E-2</v>
      </c>
      <c r="D1115" s="8">
        <v>3.1765186756720035E-2</v>
      </c>
      <c r="E1115" s="8">
        <v>-6.8591026007430696E-3</v>
      </c>
      <c r="F1115" s="8">
        <v>2.9069204085187744E-4</v>
      </c>
      <c r="G1115" s="12">
        <v>9.6445985463579492E-3</v>
      </c>
    </row>
    <row r="1116" spans="1:7" ht="15.6" x14ac:dyDescent="0.3">
      <c r="A1116" s="7">
        <v>45497</v>
      </c>
      <c r="B1116" s="8">
        <v>-2.1259633271320162E-4</v>
      </c>
      <c r="C1116" s="8">
        <v>0</v>
      </c>
      <c r="D1116" s="8">
        <v>1.0111490501612959E-2</v>
      </c>
      <c r="E1116" s="8">
        <v>1.0071942446043165E-2</v>
      </c>
      <c r="F1116" s="8">
        <v>5.8896466212028783E-3</v>
      </c>
      <c r="G1116" s="12">
        <v>4.7019319032810042E-3</v>
      </c>
    </row>
    <row r="1117" spans="1:7" ht="15.6" x14ac:dyDescent="0.3">
      <c r="A1117" s="7">
        <v>45498</v>
      </c>
      <c r="B1117" s="8">
        <v>-3.9279617717766146E-3</v>
      </c>
      <c r="C1117" s="8">
        <v>-1.3807210432114527E-2</v>
      </c>
      <c r="D1117" s="8">
        <v>-1.0066299374358203E-2</v>
      </c>
      <c r="E1117" s="8">
        <v>-8.980056980056975E-3</v>
      </c>
      <c r="F1117" s="8">
        <v>-8.0701078582435561E-3</v>
      </c>
      <c r="G1117" s="12">
        <v>-2.5442400547826746E-2</v>
      </c>
    </row>
    <row r="1118" spans="1:7" ht="15.6" x14ac:dyDescent="0.3">
      <c r="A1118" s="7">
        <v>45499</v>
      </c>
      <c r="B1118" s="8">
        <v>-1.9806207526358375E-3</v>
      </c>
      <c r="C1118" s="8">
        <v>0</v>
      </c>
      <c r="D1118" s="8">
        <v>-1.8695996679621116E-2</v>
      </c>
      <c r="E1118" s="8">
        <v>-8.1874841884961302E-3</v>
      </c>
      <c r="F1118" s="8">
        <v>-7.7862565775421661E-3</v>
      </c>
      <c r="G1118" s="12">
        <v>7.8368655729903428E-3</v>
      </c>
    </row>
    <row r="1119" spans="1:7" ht="15.6" x14ac:dyDescent="0.3">
      <c r="A1119" s="7">
        <v>45502</v>
      </c>
      <c r="B1119" s="8">
        <v>1.8092691622103415E-2</v>
      </c>
      <c r="C1119" s="8">
        <v>-6.1317085817993312E-2</v>
      </c>
      <c r="D1119" s="8">
        <v>8.5782947226761525E-2</v>
      </c>
      <c r="E1119" s="8">
        <v>7.2362318840580135E-3</v>
      </c>
      <c r="F1119" s="8">
        <v>2.4540117416829675E-2</v>
      </c>
      <c r="G1119" s="12">
        <v>-1.5866640606536941E-3</v>
      </c>
    </row>
    <row r="1120" spans="1:7" ht="15.6" x14ac:dyDescent="0.3">
      <c r="A1120" s="7">
        <v>45503</v>
      </c>
      <c r="B1120" s="8">
        <v>-4.6747789547404309E-3</v>
      </c>
      <c r="C1120" s="8">
        <v>3.5354232840767885E-2</v>
      </c>
      <c r="D1120" s="8">
        <v>-9.7207712874267573E-3</v>
      </c>
      <c r="E1120" s="8">
        <v>-1.3975680330593272E-2</v>
      </c>
      <c r="F1120" s="8">
        <v>-1.4077243381594539E-2</v>
      </c>
      <c r="G1120" s="12">
        <v>1.2591726310518124E-2</v>
      </c>
    </row>
    <row r="1121" spans="1:7" ht="15.6" x14ac:dyDescent="0.3">
      <c r="A1121" s="7">
        <v>45504</v>
      </c>
      <c r="B1121" s="8">
        <v>1.7121681208367608E-3</v>
      </c>
      <c r="C1121" s="8">
        <v>0</v>
      </c>
      <c r="D1121" s="8">
        <v>-1.7862251466170809E-2</v>
      </c>
      <c r="E1121" s="8">
        <v>1.6445832360494954E-2</v>
      </c>
      <c r="F1121" s="8">
        <v>-1.0442296142743644E-2</v>
      </c>
      <c r="G1121" s="12">
        <v>1.4029698255564107E-2</v>
      </c>
    </row>
    <row r="1122" spans="1:7" ht="15.6" x14ac:dyDescent="0.3">
      <c r="A1122" s="7">
        <v>45505</v>
      </c>
      <c r="B1122" s="8">
        <v>1.1549088014235888E-2</v>
      </c>
      <c r="C1122" s="8">
        <v>-1.2805122048819445E-2</v>
      </c>
      <c r="D1122" s="8">
        <v>2.0444573904494927E-2</v>
      </c>
      <c r="E1122" s="8">
        <v>-9.4034886224965905E-3</v>
      </c>
      <c r="F1122" s="8">
        <v>-5.8733701397853193E-4</v>
      </c>
      <c r="G1122" s="12">
        <v>3.6831059739891869E-3</v>
      </c>
    </row>
    <row r="1123" spans="1:7" ht="15.6" x14ac:dyDescent="0.3">
      <c r="A1123" s="7">
        <v>45506</v>
      </c>
      <c r="B1123" s="8">
        <v>-7.8120931201499924E-3</v>
      </c>
      <c r="C1123" s="8">
        <v>0</v>
      </c>
      <c r="D1123" s="8">
        <v>2.7171198173124987E-2</v>
      </c>
      <c r="E1123" s="8">
        <v>1.8792753623188416E-2</v>
      </c>
      <c r="F1123" s="8">
        <v>5.9943582510577206E-3</v>
      </c>
      <c r="G1123" s="12">
        <v>-3.9980936675981394E-3</v>
      </c>
    </row>
    <row r="1124" spans="1:7" ht="15.6" x14ac:dyDescent="0.3">
      <c r="A1124" s="7">
        <v>45509</v>
      </c>
      <c r="B1124" s="8">
        <v>-1.9783155156626275E-2</v>
      </c>
      <c r="C1124" s="8">
        <v>-3.2968517767869368E-2</v>
      </c>
      <c r="D1124" s="8">
        <v>-2.0234476769431138E-2</v>
      </c>
      <c r="E1124" s="8">
        <v>-2.5769346213975853E-2</v>
      </c>
      <c r="F1124" s="8">
        <v>-2.4418740507068513E-2</v>
      </c>
      <c r="G1124" s="12">
        <v>-2.4020756139007511E-2</v>
      </c>
    </row>
    <row r="1125" spans="1:7" ht="15.6" x14ac:dyDescent="0.3">
      <c r="A1125" s="7">
        <v>45510</v>
      </c>
      <c r="B1125" s="8">
        <v>2.629903550369701E-3</v>
      </c>
      <c r="C1125" s="8">
        <v>5.0300405197710452E-3</v>
      </c>
      <c r="D1125" s="8">
        <v>1.045913845062928E-2</v>
      </c>
      <c r="E1125" s="8">
        <v>2.1711260243088958E-2</v>
      </c>
      <c r="F1125" s="8">
        <v>4.7105788423153962E-3</v>
      </c>
      <c r="G1125" s="12">
        <v>9.3333637768491309E-3</v>
      </c>
    </row>
    <row r="1126" spans="1:7" ht="15.6" x14ac:dyDescent="0.3">
      <c r="A1126" s="7">
        <v>45511</v>
      </c>
      <c r="B1126" s="8">
        <v>1.4788527615735701E-2</v>
      </c>
      <c r="C1126" s="8">
        <v>2.3495064646183755E-2</v>
      </c>
      <c r="D1126" s="8">
        <v>-3.5087719298245615E-3</v>
      </c>
      <c r="E1126" s="8">
        <v>-1.2179139971502963E-2</v>
      </c>
      <c r="F1126" s="8">
        <v>4.7679593134138136E-3</v>
      </c>
      <c r="G1126" s="12">
        <v>5.8595382634797481E-4</v>
      </c>
    </row>
    <row r="1127" spans="1:7" ht="15.6" x14ac:dyDescent="0.3">
      <c r="A1127" s="7">
        <v>45512</v>
      </c>
      <c r="B1127" s="8">
        <v>3.9181057420721095E-4</v>
      </c>
      <c r="C1127" s="8">
        <v>0</v>
      </c>
      <c r="D1127" s="8">
        <v>-1.3961267605633714E-2</v>
      </c>
      <c r="E1127" s="8">
        <v>1.8822365194394405E-3</v>
      </c>
      <c r="F1127" s="8">
        <v>2.45175577348942E-3</v>
      </c>
      <c r="G1127" s="12">
        <v>8.5074001346790214E-3</v>
      </c>
    </row>
    <row r="1128" spans="1:7" ht="15.6" x14ac:dyDescent="0.3">
      <c r="A1128" s="7">
        <v>45513</v>
      </c>
      <c r="B1128" s="8">
        <v>4.4017583650945661E-3</v>
      </c>
      <c r="C1128" s="8">
        <v>5.161640858462312E-3</v>
      </c>
      <c r="D1128" s="8">
        <v>1.4158944417661988E-2</v>
      </c>
      <c r="E1128" s="8">
        <v>-3.6101083032490976E-3</v>
      </c>
      <c r="F1128" s="8">
        <v>5.2268244575936432E-3</v>
      </c>
      <c r="G1128" s="12">
        <v>8.2765936722265752E-3</v>
      </c>
    </row>
    <row r="1129" spans="1:7" ht="15.6" x14ac:dyDescent="0.3">
      <c r="A1129" s="7">
        <v>45516</v>
      </c>
      <c r="B1129" s="8">
        <v>-4.77822850524676E-3</v>
      </c>
      <c r="C1129" s="8">
        <v>-1.3513513513513514E-2</v>
      </c>
      <c r="D1129" s="8">
        <v>-2.1725352112676111E-2</v>
      </c>
      <c r="E1129" s="8">
        <v>-1.4202898550724638E-2</v>
      </c>
      <c r="F1129" s="8">
        <v>2.943196311194626E-4</v>
      </c>
      <c r="G1129" s="12">
        <v>6.8828159733301383E-3</v>
      </c>
    </row>
    <row r="1130" spans="1:7" ht="15.6" x14ac:dyDescent="0.3">
      <c r="A1130" s="7">
        <v>45517</v>
      </c>
      <c r="B1130" s="8">
        <v>-5.78947368421058E-4</v>
      </c>
      <c r="C1130" s="8">
        <v>2.2328767123287609E-2</v>
      </c>
      <c r="D1130" s="8">
        <v>8.3324335025015215E-3</v>
      </c>
      <c r="E1130" s="8">
        <v>6.6892090561599532E-3</v>
      </c>
      <c r="F1130" s="8">
        <v>3.3346410357005868E-4</v>
      </c>
      <c r="G1130" s="12">
        <v>7.2933134093902873E-3</v>
      </c>
    </row>
    <row r="1131" spans="1:7" ht="15.6" x14ac:dyDescent="0.3">
      <c r="A1131" s="7">
        <v>45519</v>
      </c>
      <c r="B1131" s="8">
        <v>1.0942007360987462E-3</v>
      </c>
      <c r="C1131" s="8">
        <v>3.0282728125418802E-2</v>
      </c>
      <c r="D1131" s="8">
        <v>-1.8329793499794717E-2</v>
      </c>
      <c r="E1131" s="8">
        <v>-6.9368382621394671E-3</v>
      </c>
      <c r="F1131" s="8">
        <v>-1.7412788987587607E-2</v>
      </c>
      <c r="G1131" s="12">
        <v>-5.8706165641175057E-3</v>
      </c>
    </row>
    <row r="1132" spans="1:7" ht="15.6" x14ac:dyDescent="0.3">
      <c r="A1132" s="7">
        <v>45520</v>
      </c>
      <c r="B1132" s="8">
        <v>-4.2960347891144533E-3</v>
      </c>
      <c r="C1132" s="8">
        <v>-2.256470282221373E-2</v>
      </c>
      <c r="D1132" s="8">
        <v>-1.2926802661721417E-2</v>
      </c>
      <c r="E1132" s="8">
        <v>6.1455882352941119E-3</v>
      </c>
      <c r="F1132" s="8">
        <v>-2.1553014428545452E-3</v>
      </c>
      <c r="G1132" s="12">
        <v>1.7897358639456018E-2</v>
      </c>
    </row>
    <row r="1133" spans="1:7" ht="15.6" x14ac:dyDescent="0.3">
      <c r="A1133" s="7">
        <v>45523</v>
      </c>
      <c r="B1133" s="8">
        <v>8.6291406667333558E-4</v>
      </c>
      <c r="C1133" s="8">
        <v>1.8960814317078193E-2</v>
      </c>
      <c r="D1133" s="8">
        <v>-1.8934998434362922E-2</v>
      </c>
      <c r="E1133" s="8">
        <v>-3.67301539509399E-3</v>
      </c>
      <c r="F1133" s="8">
        <v>-1.7959640807183892E-2</v>
      </c>
      <c r="G1133" s="12">
        <v>-6.349507525462969E-3</v>
      </c>
    </row>
    <row r="1134" spans="1:7" ht="15.6" x14ac:dyDescent="0.3">
      <c r="A1134" s="7">
        <v>45524</v>
      </c>
      <c r="B1134" s="8">
        <v>1.3999999999999936E-2</v>
      </c>
      <c r="C1134" s="8">
        <v>-5.3016453382084126E-2</v>
      </c>
      <c r="D1134" s="8">
        <v>1.920657867562852E-2</v>
      </c>
      <c r="E1134" s="8">
        <v>8.3281255042792855E-3</v>
      </c>
      <c r="F1134" s="8">
        <v>1.5274015844245769E-3</v>
      </c>
      <c r="G1134" s="12">
        <v>1.1060874082438148E-2</v>
      </c>
    </row>
    <row r="1135" spans="1:7" ht="15.6" x14ac:dyDescent="0.3">
      <c r="A1135" s="7">
        <v>45525</v>
      </c>
      <c r="B1135" s="8">
        <v>-2.3078658314389065E-3</v>
      </c>
      <c r="C1135" s="8">
        <v>1.6960838389409875E-2</v>
      </c>
      <c r="D1135" s="8">
        <v>-2.0134104557344552E-2</v>
      </c>
      <c r="E1135" s="8">
        <v>-3.9441734330604343E-3</v>
      </c>
      <c r="F1135" s="8">
        <v>1.8748220749115516E-2</v>
      </c>
      <c r="G1135" s="12">
        <v>-6.1591539908980447E-4</v>
      </c>
    </row>
    <row r="1136" spans="1:7" ht="15.6" x14ac:dyDescent="0.3">
      <c r="A1136" s="7">
        <v>45526</v>
      </c>
      <c r="B1136" s="8">
        <v>-8.7542321784704648E-3</v>
      </c>
      <c r="C1136" s="8">
        <v>3.4711864406779695E-2</v>
      </c>
      <c r="D1136" s="8">
        <v>-1.8423476773257847E-3</v>
      </c>
      <c r="E1136" s="8">
        <v>7.8407085850501143E-3</v>
      </c>
      <c r="F1136" s="8">
        <v>1.8383233532934092E-2</v>
      </c>
      <c r="G1136" s="12">
        <v>-1.1405173399504143E-2</v>
      </c>
    </row>
    <row r="1137" spans="1:7" ht="15.6" x14ac:dyDescent="0.3">
      <c r="A1137" s="7">
        <v>45527</v>
      </c>
      <c r="B1137" s="8">
        <v>-5.4685398121395203E-3</v>
      </c>
      <c r="C1137" s="8">
        <v>-5.5562835801336773E-2</v>
      </c>
      <c r="D1137" s="8">
        <v>5.461907900931606E-4</v>
      </c>
      <c r="E1137" s="8">
        <v>1.0869565217391304E-2</v>
      </c>
      <c r="F1137" s="8">
        <v>-1.6797005154740193E-2</v>
      </c>
      <c r="G1137" s="12">
        <v>1.1536752057183406E-2</v>
      </c>
    </row>
    <row r="1138" spans="1:7" ht="15.6" x14ac:dyDescent="0.3">
      <c r="A1138" s="7">
        <v>45530</v>
      </c>
      <c r="B1138" s="8">
        <v>1.0185658921566859E-2</v>
      </c>
      <c r="C1138" s="8">
        <v>-7.9089773830996694E-3</v>
      </c>
      <c r="D1138" s="8">
        <v>1.187787064227081E-2</v>
      </c>
      <c r="E1138" s="8">
        <v>-1.2594982078853099E-2</v>
      </c>
      <c r="F1138" s="8">
        <v>-1.6645403077904405E-2</v>
      </c>
      <c r="G1138" s="12">
        <v>-7.9701055381753358E-3</v>
      </c>
    </row>
    <row r="1139" spans="1:7" ht="15.6" x14ac:dyDescent="0.3">
      <c r="A1139" s="7">
        <v>45531</v>
      </c>
      <c r="B1139" s="8">
        <v>-1.531072624072251E-3</v>
      </c>
      <c r="C1139" s="8">
        <v>8.0069930069930784E-3</v>
      </c>
      <c r="D1139" s="8">
        <v>7.4411682634190491E-4</v>
      </c>
      <c r="E1139" s="8">
        <v>-3.4266714097993299E-3</v>
      </c>
      <c r="F1139" s="8">
        <v>1.9157088122605342E-2</v>
      </c>
      <c r="G1139" s="12">
        <v>1.1088339630373265E-2</v>
      </c>
    </row>
    <row r="1140" spans="1:7" ht="15.6" x14ac:dyDescent="0.3">
      <c r="A1140" s="7">
        <v>45532</v>
      </c>
      <c r="B1140" s="8">
        <v>-8.535845888334271E-3</v>
      </c>
      <c r="C1140" s="8">
        <v>1.1758992680980908E-2</v>
      </c>
      <c r="D1140" s="8">
        <v>-1.4518077888279688E-2</v>
      </c>
      <c r="E1140" s="8">
        <v>-6.7603499646685088E-3</v>
      </c>
      <c r="F1140" s="8">
        <v>-4.7857739587062902E-2</v>
      </c>
      <c r="G1140" s="12">
        <v>-5.7830913290332943E-3</v>
      </c>
    </row>
    <row r="1141" spans="1:7" ht="15.6" x14ac:dyDescent="0.3">
      <c r="A1141" s="7">
        <v>45533</v>
      </c>
      <c r="B1141" s="8">
        <v>2.2287824614226357E-3</v>
      </c>
      <c r="C1141" s="8">
        <v>-1.5359297860669288E-2</v>
      </c>
      <c r="D1141" s="8">
        <v>-1.0638699211529004E-2</v>
      </c>
      <c r="E1141" s="8">
        <v>1.1418261296876283E-2</v>
      </c>
      <c r="F1141" s="8">
        <v>-9.7768864377036999E-3</v>
      </c>
      <c r="G1141" s="12">
        <v>5.8115153791351605E-3</v>
      </c>
    </row>
    <row r="1142" spans="1:7" ht="15.6" x14ac:dyDescent="0.3">
      <c r="A1142" s="7">
        <v>45534</v>
      </c>
      <c r="B1142" s="8">
        <v>1.0749470447757654E-2</v>
      </c>
      <c r="C1142" s="8">
        <v>0</v>
      </c>
      <c r="D1142" s="8">
        <v>-4.1754051477598756E-3</v>
      </c>
      <c r="E1142" s="8">
        <v>7.2661454186303653E-4</v>
      </c>
      <c r="F1142" s="8">
        <v>1.9620253164557106E-3</v>
      </c>
      <c r="G1142" s="12">
        <v>-8.8183712492413482E-3</v>
      </c>
    </row>
    <row r="1143" spans="1:7" ht="15.6" x14ac:dyDescent="0.3">
      <c r="A1143" s="7">
        <v>45538</v>
      </c>
      <c r="B1143" s="8">
        <v>8.0692445677730002E-3</v>
      </c>
      <c r="C1143" s="8">
        <v>-2.3816155988857852E-2</v>
      </c>
      <c r="D1143" s="8">
        <v>-1.1870345197294537E-3</v>
      </c>
      <c r="E1143" s="8">
        <v>1.4492753623188406E-2</v>
      </c>
      <c r="F1143" s="8">
        <v>-2.2929694902406643E-2</v>
      </c>
      <c r="G1143" s="12">
        <v>-5.1069405355600502E-3</v>
      </c>
    </row>
    <row r="1144" spans="1:7" ht="15.6" x14ac:dyDescent="0.3">
      <c r="A1144" s="7">
        <v>45539</v>
      </c>
      <c r="B1144" s="8">
        <v>8.6611497906696634E-3</v>
      </c>
      <c r="C1144" s="8">
        <v>4.2659437865601293E-2</v>
      </c>
      <c r="D1144" s="8">
        <v>2.5302382641030807E-3</v>
      </c>
      <c r="E1144" s="8">
        <v>-1.1761428571428562E-2</v>
      </c>
      <c r="F1144" s="8">
        <v>-1.8101887768296522E-3</v>
      </c>
      <c r="G1144" s="12">
        <v>5.8751394163828689E-3</v>
      </c>
    </row>
    <row r="1145" spans="1:7" ht="15.6" x14ac:dyDescent="0.3">
      <c r="A1145" s="7">
        <v>45540</v>
      </c>
      <c r="B1145" s="8">
        <v>-4.7387141527688781E-4</v>
      </c>
      <c r="C1145" s="8">
        <v>-7.9365079365079135E-3</v>
      </c>
      <c r="D1145" s="8">
        <v>-2.3402994206611745E-2</v>
      </c>
      <c r="E1145" s="8">
        <v>-3.8596810775883684E-4</v>
      </c>
      <c r="F1145" s="8">
        <v>-6.5414507772020136E-3</v>
      </c>
      <c r="G1145" s="12">
        <v>8.4635709235700469E-4</v>
      </c>
    </row>
    <row r="1146" spans="1:7" ht="15.6" x14ac:dyDescent="0.3">
      <c r="A1146" s="7">
        <v>45541</v>
      </c>
      <c r="B1146" s="8">
        <v>1.0075969612155065E-2</v>
      </c>
      <c r="C1146" s="8">
        <v>0</v>
      </c>
      <c r="D1146" s="8">
        <v>-1.8129490768839185E-2</v>
      </c>
      <c r="E1146" s="8">
        <v>1.193058568329718E-2</v>
      </c>
      <c r="F1146" s="8">
        <v>-9.3878349305691229E-3</v>
      </c>
      <c r="G1146" s="12">
        <v>-6.1519908100253987E-3</v>
      </c>
    </row>
    <row r="1147" spans="1:7" ht="15.6" x14ac:dyDescent="0.3">
      <c r="A1147" s="7">
        <v>45544</v>
      </c>
      <c r="B1147" s="8">
        <v>-1.0371308684981349E-2</v>
      </c>
      <c r="C1147" s="8">
        <v>3.3103448275862146E-2</v>
      </c>
      <c r="D1147" s="8">
        <v>-7.7765149249264494E-4</v>
      </c>
      <c r="E1147" s="8">
        <v>3.5584137191851115E-4</v>
      </c>
      <c r="F1147" s="8">
        <v>-1.0880772183832481E-2</v>
      </c>
      <c r="G1147" s="12">
        <v>5.2269027360815805E-3</v>
      </c>
    </row>
    <row r="1148" spans="1:7" ht="15.6" x14ac:dyDescent="0.3">
      <c r="A1148" s="7">
        <v>45545</v>
      </c>
      <c r="B1148" s="8">
        <v>1.9942857142857193E-3</v>
      </c>
      <c r="C1148" s="8">
        <v>-3.8718291054739729E-2</v>
      </c>
      <c r="D1148" s="8">
        <v>9.7581417624520803E-3</v>
      </c>
      <c r="E1148" s="8">
        <v>-2.8557183653119193E-3</v>
      </c>
      <c r="F1148" s="8">
        <v>-1.951695535496465E-2</v>
      </c>
      <c r="G1148" s="12">
        <v>3.862502221363368E-3</v>
      </c>
    </row>
    <row r="1149" spans="1:7" ht="15.6" x14ac:dyDescent="0.3">
      <c r="A1149" s="7">
        <v>45546</v>
      </c>
      <c r="B1149" s="8">
        <v>3.0225436130231452E-3</v>
      </c>
      <c r="C1149" s="8">
        <v>0</v>
      </c>
      <c r="D1149" s="8">
        <v>2.4307820003557604E-3</v>
      </c>
      <c r="E1149" s="8">
        <v>-1.4326647564469914E-3</v>
      </c>
      <c r="F1149" s="8">
        <v>-3.7775113664637499E-3</v>
      </c>
      <c r="G1149" s="12">
        <v>3.9158294200012976E-3</v>
      </c>
    </row>
    <row r="1150" spans="1:7" ht="15.6" x14ac:dyDescent="0.3">
      <c r="A1150" s="7">
        <v>45547</v>
      </c>
      <c r="B1150" s="8">
        <v>3.8833516224221921E-3</v>
      </c>
      <c r="C1150" s="8">
        <v>4.1666666666666664E-2</v>
      </c>
      <c r="D1150" s="8">
        <v>8.9898273006860704E-3</v>
      </c>
      <c r="E1150" s="8">
        <v>4.2324246771879483E-3</v>
      </c>
      <c r="F1150" s="8">
        <v>-7.492847736252689E-4</v>
      </c>
      <c r="G1150" s="12">
        <v>1.5564608095077322E-2</v>
      </c>
    </row>
    <row r="1151" spans="1:7" ht="15.6" x14ac:dyDescent="0.3">
      <c r="A1151" s="7">
        <v>45548</v>
      </c>
      <c r="B1151" s="8">
        <v>7.5894020230861999E-4</v>
      </c>
      <c r="C1151" s="8">
        <v>-1.3333333333333334E-2</v>
      </c>
      <c r="D1151" s="8">
        <v>-2.4071903087143402E-2</v>
      </c>
      <c r="E1151" s="8">
        <v>-2.095863990285031E-3</v>
      </c>
      <c r="F1151" s="8">
        <v>3.8742075484560004E-2</v>
      </c>
      <c r="G1151" s="12">
        <v>1.01632072719462E-2</v>
      </c>
    </row>
    <row r="1152" spans="1:7" ht="15.6" x14ac:dyDescent="0.3">
      <c r="A1152" s="7">
        <v>45551</v>
      </c>
      <c r="B1152" s="8">
        <v>-1.0922714719065488E-2</v>
      </c>
      <c r="C1152" s="8">
        <v>0</v>
      </c>
      <c r="D1152" s="8">
        <v>-1.9620405221430653E-3</v>
      </c>
      <c r="E1152" s="8">
        <v>-6.9149857620012616E-4</v>
      </c>
      <c r="F1152" s="8">
        <v>2.0781379883624026E-3</v>
      </c>
      <c r="G1152" s="12">
        <v>-3.5144164424561501E-3</v>
      </c>
    </row>
    <row r="1153" spans="1:7" ht="15.6" x14ac:dyDescent="0.3">
      <c r="A1153" s="7">
        <v>45553</v>
      </c>
      <c r="B1153" s="8">
        <v>1.4247622535275791E-3</v>
      </c>
      <c r="C1153" s="8">
        <v>0</v>
      </c>
      <c r="D1153" s="8">
        <v>1.2036108324975381E-4</v>
      </c>
      <c r="E1153" s="8">
        <v>-1.1230659025788013E-2</v>
      </c>
      <c r="F1153" s="8">
        <v>1.2661267436530834E-3</v>
      </c>
      <c r="G1153" s="12">
        <v>-3.0272113512178388E-3</v>
      </c>
    </row>
    <row r="1154" spans="1:7" ht="15.6" x14ac:dyDescent="0.3">
      <c r="A1154" s="7">
        <v>45554</v>
      </c>
      <c r="B1154" s="8">
        <v>-2.8968945518956452E-3</v>
      </c>
      <c r="C1154" s="8">
        <v>0</v>
      </c>
      <c r="D1154" s="8">
        <v>1.237564184852378E-2</v>
      </c>
      <c r="E1154" s="8">
        <v>8.7573769019113675E-3</v>
      </c>
      <c r="F1154" s="8">
        <v>2.4701855364423188E-2</v>
      </c>
      <c r="G1154" s="12">
        <v>8.4604808193804535E-3</v>
      </c>
    </row>
    <row r="1155" spans="1:7" ht="15.6" x14ac:dyDescent="0.3">
      <c r="A1155" s="7">
        <v>45555</v>
      </c>
      <c r="B1155" s="8">
        <v>1.2652715061773762E-2</v>
      </c>
      <c r="C1155" s="8">
        <v>0</v>
      </c>
      <c r="D1155" s="8">
        <v>1.091672775543358E-2</v>
      </c>
      <c r="E1155" s="8">
        <v>7.1817927190985414E-5</v>
      </c>
      <c r="F1155" s="8">
        <v>1.0021276595744637E-2</v>
      </c>
      <c r="G1155" s="12">
        <v>1.2508353673888861E-2</v>
      </c>
    </row>
    <row r="1156" spans="1:7" ht="15.6" x14ac:dyDescent="0.3">
      <c r="A1156" s="7">
        <v>45558</v>
      </c>
      <c r="B1156" s="8">
        <v>1.6580275696597003E-3</v>
      </c>
      <c r="C1156" s="8">
        <v>-6.9256756756757142E-3</v>
      </c>
      <c r="D1156" s="8">
        <v>-1.4208999686422075E-2</v>
      </c>
      <c r="E1156" s="8">
        <v>-6.4344241693064651E-4</v>
      </c>
      <c r="F1156" s="8">
        <v>4.3605569716247674E-3</v>
      </c>
      <c r="G1156" s="12">
        <v>-4.2158575865626647E-3</v>
      </c>
    </row>
    <row r="1157" spans="1:7" ht="15.6" x14ac:dyDescent="0.3">
      <c r="A1157" s="7">
        <v>45559</v>
      </c>
      <c r="B1157" s="8">
        <v>2.5083470332017323E-3</v>
      </c>
      <c r="C1157" s="8">
        <v>-4.4055111413505661E-2</v>
      </c>
      <c r="D1157" s="8">
        <v>-1.1928666573888148E-2</v>
      </c>
      <c r="E1157" s="8">
        <v>-7.4805226161851314E-3</v>
      </c>
      <c r="F1157" s="8">
        <v>-2.8734426779645703E-3</v>
      </c>
      <c r="G1157" s="12">
        <v>1.6231326508948696E-2</v>
      </c>
    </row>
    <row r="1158" spans="1:7" ht="15.6" x14ac:dyDescent="0.3">
      <c r="A1158" s="7">
        <v>45560</v>
      </c>
      <c r="B1158" s="8">
        <v>-3.3000287400043925E-2</v>
      </c>
      <c r="C1158" s="8">
        <v>7.7580071174377263E-2</v>
      </c>
      <c r="D1158" s="8">
        <v>1.5573753999074446E-2</v>
      </c>
      <c r="E1158" s="8">
        <v>0</v>
      </c>
      <c r="F1158" s="8">
        <v>1.6659304600239705E-2</v>
      </c>
      <c r="G1158" s="12">
        <v>1.7540060100018431E-3</v>
      </c>
    </row>
    <row r="1159" spans="1:7" ht="15.6" x14ac:dyDescent="0.3">
      <c r="A1159" s="7">
        <v>45561</v>
      </c>
      <c r="B1159" s="8">
        <v>2.9779075391760347E-3</v>
      </c>
      <c r="C1159" s="8">
        <v>4.7952443857331509E-2</v>
      </c>
      <c r="D1159" s="8">
        <v>-8.1429675271927834E-3</v>
      </c>
      <c r="E1159" s="8">
        <v>-5.8586566502848289E-3</v>
      </c>
      <c r="F1159" s="8">
        <v>2.2096704115200809E-2</v>
      </c>
      <c r="G1159" s="12">
        <v>5.1238204671207365E-3</v>
      </c>
    </row>
    <row r="1160" spans="1:7" ht="15.6" x14ac:dyDescent="0.3">
      <c r="A1160" s="7">
        <v>45562</v>
      </c>
      <c r="B1160" s="8">
        <v>-4.1834197132034959E-4</v>
      </c>
      <c r="C1160" s="8">
        <v>-7.1977814193873613E-2</v>
      </c>
      <c r="D1160" s="8">
        <v>-1.0986376892653338E-3</v>
      </c>
      <c r="E1160" s="8">
        <v>3.3398586568319818E-3</v>
      </c>
      <c r="F1160" s="8">
        <v>-8.5625797048643117E-3</v>
      </c>
      <c r="G1160" s="12">
        <v>-1.4949636882519657E-2</v>
      </c>
    </row>
    <row r="1161" spans="1:7" ht="15.6" x14ac:dyDescent="0.3">
      <c r="A1161" s="7">
        <v>45565</v>
      </c>
      <c r="B1161" s="8">
        <v>7.7425655095446095E-3</v>
      </c>
      <c r="C1161" s="8">
        <v>-2.7302363488182626E-2</v>
      </c>
      <c r="D1161" s="8">
        <v>-1.1998320235167531E-4</v>
      </c>
      <c r="E1161" s="8">
        <v>-1.2846066409329154E-2</v>
      </c>
      <c r="F1161" s="8">
        <v>1.4332965821389276E-2</v>
      </c>
      <c r="G1161" s="12">
        <v>8.6698090073549069E-4</v>
      </c>
    </row>
    <row r="1162" spans="1:7" ht="15.6" x14ac:dyDescent="0.3">
      <c r="A1162" s="7">
        <v>45566</v>
      </c>
      <c r="B1162" s="8">
        <v>-5.7103963822620612E-4</v>
      </c>
      <c r="C1162" s="8">
        <v>4.021784666945951E-2</v>
      </c>
      <c r="D1162" s="8">
        <v>3.39993200135995E-3</v>
      </c>
      <c r="E1162" s="8">
        <v>1.6544117647058823E-3</v>
      </c>
      <c r="F1162" s="8">
        <v>8.1521739130435006E-3</v>
      </c>
      <c r="G1162" s="12">
        <v>1.2200426537386743E-2</v>
      </c>
    </row>
    <row r="1163" spans="1:7" ht="15.6" x14ac:dyDescent="0.3">
      <c r="A1163" s="7">
        <v>45567</v>
      </c>
      <c r="B1163" s="8">
        <v>-9.8690475503410082E-4</v>
      </c>
      <c r="C1163" s="8">
        <v>2.0271177339240238E-2</v>
      </c>
      <c r="D1163" s="8">
        <v>2.3081062765342497E-2</v>
      </c>
      <c r="E1163" s="8">
        <v>-1.3184070471645533E-3</v>
      </c>
      <c r="F1163" s="8">
        <v>-2.1842867125885988E-2</v>
      </c>
      <c r="G1163" s="12">
        <v>-7.9308360333562207E-3</v>
      </c>
    </row>
    <row r="1164" spans="1:7" ht="15.6" x14ac:dyDescent="0.3">
      <c r="A1164" s="7">
        <v>45568</v>
      </c>
      <c r="B1164" s="8">
        <v>2.8307663866711866E-3</v>
      </c>
      <c r="C1164" s="8">
        <v>0</v>
      </c>
      <c r="D1164" s="8">
        <v>3.1755927448420883E-3</v>
      </c>
      <c r="E1164" s="8">
        <v>-3.3812242089842497E-5</v>
      </c>
      <c r="F1164" s="8">
        <v>-1.1614378151088971E-2</v>
      </c>
      <c r="G1164" s="12">
        <v>3.7777188738929929E-3</v>
      </c>
    </row>
    <row r="1165" spans="1:7" ht="15.6" x14ac:dyDescent="0.3">
      <c r="A1165" s="7">
        <v>45569</v>
      </c>
      <c r="B1165" s="8">
        <v>7.5408438371315509E-3</v>
      </c>
      <c r="C1165" s="8">
        <v>0</v>
      </c>
      <c r="D1165" s="8">
        <v>3.183018721354771E-2</v>
      </c>
      <c r="E1165" s="8">
        <v>-5.5130519667629123E-4</v>
      </c>
      <c r="F1165" s="8">
        <v>-5.9064061790095688E-3</v>
      </c>
      <c r="G1165" s="12">
        <v>-7.740908183726543E-3</v>
      </c>
    </row>
    <row r="1166" spans="1:7" ht="15.6" x14ac:dyDescent="0.3">
      <c r="A1166" s="7">
        <v>45572</v>
      </c>
      <c r="B1166" s="8">
        <v>-6.6724986706461929E-3</v>
      </c>
      <c r="C1166" s="8">
        <v>2.3815789473684242E-2</v>
      </c>
      <c r="D1166" s="8">
        <v>3.7096986693267657E-2</v>
      </c>
      <c r="E1166" s="8">
        <v>2.3682426021833029E-4</v>
      </c>
      <c r="F1166" s="8">
        <v>2.62381585507728E-2</v>
      </c>
      <c r="G1166" s="12">
        <v>2.3526282110527931E-3</v>
      </c>
    </row>
    <row r="1167" spans="1:7" ht="15.6" x14ac:dyDescent="0.3">
      <c r="A1167" s="7">
        <v>45573</v>
      </c>
      <c r="B1167" s="8">
        <v>-5.8136188338225457E-4</v>
      </c>
      <c r="C1167" s="8">
        <v>2.814548258578586E-2</v>
      </c>
      <c r="D1167" s="8">
        <v>1.9001125186018708E-2</v>
      </c>
      <c r="E1167" s="8">
        <v>9.608964837718224E-3</v>
      </c>
      <c r="F1167" s="8">
        <v>-1.6478066357618549E-2</v>
      </c>
      <c r="G1167" s="12">
        <v>-1.1564703046433929E-2</v>
      </c>
    </row>
    <row r="1168" spans="1:7" ht="15.6" x14ac:dyDescent="0.3">
      <c r="A1168" s="7">
        <v>45574</v>
      </c>
      <c r="B1168" s="8">
        <v>1.0597308053379019E-3</v>
      </c>
      <c r="C1168" s="8">
        <v>8.9999999999999854E-3</v>
      </c>
      <c r="D1168" s="8">
        <v>-6.6608488129797664E-3</v>
      </c>
      <c r="E1168" s="8">
        <v>-1.0959558587900755E-2</v>
      </c>
      <c r="F1168" s="8">
        <v>-8.6858083770711674E-3</v>
      </c>
      <c r="G1168" s="12">
        <v>-6.5249725483932167E-3</v>
      </c>
    </row>
    <row r="1169" spans="1:7" ht="15.6" x14ac:dyDescent="0.3">
      <c r="A1169" s="7">
        <v>45575</v>
      </c>
      <c r="B1169" s="8">
        <v>1.0816222031723069E-3</v>
      </c>
      <c r="C1169" s="8">
        <v>5.0792864222001556E-3</v>
      </c>
      <c r="D1169" s="8">
        <v>5.6118332586284096E-3</v>
      </c>
      <c r="E1169" s="8">
        <v>-1.8041237113402063E-3</v>
      </c>
      <c r="F1169" s="8">
        <v>-1.4284824450304165E-2</v>
      </c>
      <c r="G1169" s="12">
        <v>9.2694421356955773E-3</v>
      </c>
    </row>
    <row r="1170" spans="1:7" ht="15.6" x14ac:dyDescent="0.3">
      <c r="A1170" s="7">
        <v>45576</v>
      </c>
      <c r="B1170" s="8">
        <v>6.7815702208611655E-4</v>
      </c>
      <c r="C1170" s="8">
        <v>1.0723530136817511E-2</v>
      </c>
      <c r="D1170" s="8">
        <v>-1.2658679218371779E-3</v>
      </c>
      <c r="E1170" s="8">
        <v>2.267714211943489E-2</v>
      </c>
      <c r="F1170" s="8">
        <v>-9.836756187467122E-3</v>
      </c>
      <c r="G1170" s="12">
        <v>1.4301747782555121E-2</v>
      </c>
    </row>
    <row r="1171" spans="1:7" ht="15.6" x14ac:dyDescent="0.3">
      <c r="A1171" s="7">
        <v>45579</v>
      </c>
      <c r="B1171" s="8">
        <v>2.3374818371343369E-3</v>
      </c>
      <c r="C1171" s="8">
        <v>5.0243902439024449E-2</v>
      </c>
      <c r="D1171" s="8">
        <v>2.476034061088599E-2</v>
      </c>
      <c r="E1171" s="8">
        <v>-2.0118445635473072E-2</v>
      </c>
      <c r="F1171" s="8">
        <v>3.4036759700481836E-4</v>
      </c>
      <c r="G1171" s="12">
        <v>-9.1691259128795846E-3</v>
      </c>
    </row>
    <row r="1172" spans="1:7" ht="15.6" x14ac:dyDescent="0.3">
      <c r="A1172" s="7">
        <v>45580</v>
      </c>
      <c r="B1172" s="8">
        <v>1.646173063039319E-2</v>
      </c>
      <c r="C1172" s="8">
        <v>-4.7840222944728339E-2</v>
      </c>
      <c r="D1172" s="8">
        <v>3.3098738763850796E-3</v>
      </c>
      <c r="E1172" s="8">
        <v>1.1778563015312131E-3</v>
      </c>
      <c r="F1172" s="8">
        <v>-4.2659067710105483E-2</v>
      </c>
      <c r="G1172" s="12">
        <v>7.2241789200624797E-3</v>
      </c>
    </row>
    <row r="1173" spans="1:7" ht="15.6" x14ac:dyDescent="0.3">
      <c r="A1173" s="7">
        <v>45581</v>
      </c>
      <c r="B1173" s="8">
        <v>2.5710404230012515E-2</v>
      </c>
      <c r="C1173" s="8">
        <v>1.2195121951219513E-2</v>
      </c>
      <c r="D1173" s="8">
        <v>-2.2450255234920412E-2</v>
      </c>
      <c r="E1173" s="8">
        <v>1.4705882352941176E-2</v>
      </c>
      <c r="F1173" s="8">
        <v>1.0773468390421533E-2</v>
      </c>
      <c r="G1173" s="12">
        <v>8.9258178396994167E-3</v>
      </c>
    </row>
    <row r="1174" spans="1:7" ht="15.6" x14ac:dyDescent="0.3">
      <c r="A1174" s="7">
        <v>45582</v>
      </c>
      <c r="B1174" s="8">
        <v>2.354913167729179E-2</v>
      </c>
      <c r="C1174" s="8">
        <v>2.8072289156626486E-2</v>
      </c>
      <c r="D1174" s="8">
        <v>1.3214685351947664E-2</v>
      </c>
      <c r="E1174" s="8">
        <v>-1.4492753623188406E-2</v>
      </c>
      <c r="F1174" s="8">
        <v>-2.3141331340790657E-2</v>
      </c>
      <c r="G1174" s="12">
        <v>5.8135619270796484E-3</v>
      </c>
    </row>
    <row r="1175" spans="1:7" ht="15.6" x14ac:dyDescent="0.3">
      <c r="A1175" s="7">
        <v>45583</v>
      </c>
      <c r="B1175" s="8">
        <v>5.1383929769926364E-3</v>
      </c>
      <c r="C1175" s="8">
        <v>3.70326965897105E-2</v>
      </c>
      <c r="D1175" s="8">
        <v>1.0851082478744747E-2</v>
      </c>
      <c r="E1175" s="8">
        <v>-3.8088235294119789E-4</v>
      </c>
      <c r="F1175" s="8">
        <v>-1.4308211473565835E-2</v>
      </c>
      <c r="G1175" s="12">
        <v>8.7991265877538256E-3</v>
      </c>
    </row>
    <row r="1176" spans="1:7" ht="15.6" x14ac:dyDescent="0.3">
      <c r="A1176" s="7">
        <v>45586</v>
      </c>
      <c r="B1176" s="8">
        <v>-1.5539363895684832E-2</v>
      </c>
      <c r="C1176" s="8">
        <v>-3.9326477568086673E-2</v>
      </c>
      <c r="D1176" s="8">
        <v>1.3197142064372943E-2</v>
      </c>
      <c r="E1176" s="8">
        <v>2.3832606831129664E-4</v>
      </c>
      <c r="F1176" s="8">
        <v>8.1937280321358552E-2</v>
      </c>
      <c r="G1176" s="12">
        <v>-4.2217188850198709E-3</v>
      </c>
    </row>
    <row r="1177" spans="1:7" ht="15.6" x14ac:dyDescent="0.3">
      <c r="A1177" s="7">
        <v>45587</v>
      </c>
      <c r="B1177" s="8">
        <v>1.7146608932514281E-3</v>
      </c>
      <c r="C1177" s="8">
        <v>0</v>
      </c>
      <c r="D1177" s="8">
        <v>1.2836970474967907E-3</v>
      </c>
      <c r="E1177" s="8">
        <v>1.4707980403407955E-6</v>
      </c>
      <c r="F1177" s="8">
        <v>3.6980001687621236E-2</v>
      </c>
      <c r="G1177" s="12">
        <v>1.5709501215469327E-2</v>
      </c>
    </row>
    <row r="1178" spans="1:7" ht="15.6" x14ac:dyDescent="0.3">
      <c r="A1178" s="7">
        <v>45588</v>
      </c>
      <c r="B1178" s="8">
        <v>-6.1968809754669747E-3</v>
      </c>
      <c r="C1178" s="8">
        <v>-1.1763321962128121E-4</v>
      </c>
      <c r="D1178" s="8">
        <v>0</v>
      </c>
      <c r="E1178" s="8">
        <v>-2.5209441332894539E-3</v>
      </c>
      <c r="F1178" s="8">
        <v>-1.6721931769636003E-2</v>
      </c>
      <c r="G1178" s="12">
        <v>-1.1037464844396385E-2</v>
      </c>
    </row>
    <row r="1179" spans="1:7" ht="15.6" x14ac:dyDescent="0.3">
      <c r="A1179" s="7">
        <v>45589</v>
      </c>
      <c r="B1179" s="8">
        <v>-5.9248357997438847E-3</v>
      </c>
      <c r="C1179" s="8">
        <v>0</v>
      </c>
      <c r="D1179" s="8">
        <v>1.3487179487179464E-2</v>
      </c>
      <c r="E1179" s="8">
        <v>-2.3141007682212892E-2</v>
      </c>
      <c r="F1179" s="8">
        <v>-1.0696182890245196E-2</v>
      </c>
      <c r="G1179" s="12">
        <v>7.5523138585067238E-3</v>
      </c>
    </row>
    <row r="1180" spans="1:7" ht="15.6" x14ac:dyDescent="0.3">
      <c r="A1180" s="7">
        <v>45590</v>
      </c>
      <c r="B1180" s="8">
        <v>-3.2076237265459152E-3</v>
      </c>
      <c r="C1180" s="8">
        <v>9.9647058823529394E-2</v>
      </c>
      <c r="D1180" s="8">
        <v>4.2874732243755098E-2</v>
      </c>
      <c r="E1180" s="8">
        <v>-9.0325073660822326E-3</v>
      </c>
      <c r="F1180" s="8">
        <v>-2.8963988456229918E-2</v>
      </c>
      <c r="G1180" s="12">
        <v>2.3744284820211002E-3</v>
      </c>
    </row>
    <row r="1181" spans="1:7" ht="15.6" x14ac:dyDescent="0.3">
      <c r="A1181" s="7">
        <v>45593</v>
      </c>
      <c r="B1181" s="8">
        <v>5.8484100047856591E-2</v>
      </c>
      <c r="C1181" s="8">
        <v>5.8949395527976949E-2</v>
      </c>
      <c r="D1181" s="8">
        <v>-2.5941679739936222E-2</v>
      </c>
      <c r="E1181" s="8">
        <v>1.3126949697796887E-2</v>
      </c>
      <c r="F1181" s="8">
        <v>-4.3029741778476432E-2</v>
      </c>
      <c r="G1181" s="12">
        <v>-2.2353740581255365E-3</v>
      </c>
    </row>
    <row r="1182" spans="1:7" ht="15.6" x14ac:dyDescent="0.3">
      <c r="A1182" s="7">
        <v>45594</v>
      </c>
      <c r="B1182" s="8">
        <v>5.7373002468494028E-3</v>
      </c>
      <c r="C1182" s="8">
        <v>2.9298848252171349E-3</v>
      </c>
      <c r="D1182" s="8">
        <v>1.7699702791106928E-2</v>
      </c>
      <c r="E1182" s="8">
        <v>4.0142528528257356E-3</v>
      </c>
      <c r="F1182" s="8">
        <v>-1.7328682344998413E-2</v>
      </c>
      <c r="G1182" s="12">
        <v>1.1931247847325523E-2</v>
      </c>
    </row>
    <row r="1183" spans="1:7" ht="15.6" x14ac:dyDescent="0.3">
      <c r="A1183" s="7">
        <v>45595</v>
      </c>
      <c r="B1183" s="8">
        <v>-1.3388174382133869E-2</v>
      </c>
      <c r="C1183" s="8">
        <v>-6.7996373526745243E-2</v>
      </c>
      <c r="D1183" s="8">
        <v>1.869707796975191E-2</v>
      </c>
      <c r="E1183" s="8">
        <v>-3.7810721772985924E-3</v>
      </c>
      <c r="F1183" s="8">
        <v>-1.4244818504523006E-2</v>
      </c>
      <c r="G1183" s="12">
        <v>7.442167320871983E-3</v>
      </c>
    </row>
    <row r="1184" spans="1:7" ht="15.6" x14ac:dyDescent="0.3">
      <c r="A1184" s="7">
        <v>45596</v>
      </c>
      <c r="B1184" s="8">
        <v>-5.5777268013701255E-3</v>
      </c>
      <c r="C1184" s="8">
        <v>5.1880674448768265E-3</v>
      </c>
      <c r="D1184" s="8">
        <v>-4.1640641265874037E-4</v>
      </c>
      <c r="E1184" s="8">
        <v>-1.5141107060989751E-2</v>
      </c>
      <c r="F1184" s="8">
        <v>4.4141904607020356E-4</v>
      </c>
      <c r="G1184" s="12">
        <v>-1.7825567638644572E-2</v>
      </c>
    </row>
    <row r="1185" spans="1:7" ht="15.6" x14ac:dyDescent="0.3">
      <c r="A1185" s="7">
        <v>45597</v>
      </c>
      <c r="B1185" s="8">
        <v>1.0559689897984418E-2</v>
      </c>
      <c r="C1185" s="8">
        <v>4.0752688172043076E-2</v>
      </c>
      <c r="D1185" s="8">
        <v>-4.7586240046144672E-3</v>
      </c>
      <c r="E1185" s="8">
        <v>1.8086025378432078E-3</v>
      </c>
      <c r="F1185" s="8">
        <v>-9.7533788491012685E-3</v>
      </c>
      <c r="G1185" s="12">
        <v>1.0957485402427248E-4</v>
      </c>
    </row>
    <row r="1186" spans="1:7" ht="15.6" x14ac:dyDescent="0.3">
      <c r="A1186" s="7">
        <v>45600</v>
      </c>
      <c r="B1186" s="8">
        <v>3.6742096540510118E-2</v>
      </c>
      <c r="C1186" s="8">
        <v>4.9695216447980035E-2</v>
      </c>
      <c r="D1186" s="8">
        <v>-1.8352759353467488E-3</v>
      </c>
      <c r="E1186" s="8">
        <v>8.5513576594295915E-3</v>
      </c>
      <c r="F1186" s="8">
        <v>3.1424417241217521E-2</v>
      </c>
      <c r="G1186" s="12">
        <v>-6.7269075592603159E-3</v>
      </c>
    </row>
    <row r="1187" spans="1:7" ht="15.6" x14ac:dyDescent="0.3">
      <c r="A1187" s="7">
        <v>45601</v>
      </c>
      <c r="B1187" s="8">
        <v>3.6998310946674245E-2</v>
      </c>
      <c r="C1187" s="8">
        <v>-5.9055118110235665E-3</v>
      </c>
      <c r="D1187" s="8">
        <v>1.612851198348807E-4</v>
      </c>
      <c r="E1187" s="8">
        <v>-3.0211480362537764E-3</v>
      </c>
      <c r="F1187" s="8">
        <v>2.2895730071392829E-2</v>
      </c>
      <c r="G1187" s="12">
        <v>7.3974065076455198E-3</v>
      </c>
    </row>
    <row r="1188" spans="1:7" ht="15.6" x14ac:dyDescent="0.3">
      <c r="A1188" s="7">
        <v>45602</v>
      </c>
      <c r="B1188" s="8">
        <v>-2.1280927635150899E-2</v>
      </c>
      <c r="C1188" s="8">
        <v>3.9603960396039604E-2</v>
      </c>
      <c r="D1188" s="8">
        <v>-1.9463974714571453E-2</v>
      </c>
      <c r="E1188" s="8">
        <v>9.1060606060609371E-4</v>
      </c>
      <c r="F1188" s="8">
        <v>2.8895952343905277E-4</v>
      </c>
      <c r="G1188" s="12">
        <v>-2.6179102247263764E-2</v>
      </c>
    </row>
    <row r="1189" spans="1:7" ht="15.6" x14ac:dyDescent="0.3">
      <c r="A1189" s="7">
        <v>45603</v>
      </c>
      <c r="B1189" s="8">
        <v>-4.7697352128302948E-3</v>
      </c>
      <c r="C1189" s="8">
        <v>2.8095238095238121E-2</v>
      </c>
      <c r="D1189" s="8">
        <v>-1.062412630540239E-2</v>
      </c>
      <c r="E1189" s="8">
        <v>-1.198908266866092E-3</v>
      </c>
      <c r="F1189" s="8">
        <v>7.957424114483802E-2</v>
      </c>
      <c r="G1189" s="12">
        <v>1.1728035654032904E-2</v>
      </c>
    </row>
    <row r="1190" spans="1:7" ht="15.6" x14ac:dyDescent="0.3">
      <c r="A1190" s="7">
        <v>45604</v>
      </c>
      <c r="B1190" s="8">
        <v>8.5500286162192071E-3</v>
      </c>
      <c r="C1190" s="8">
        <v>-2.9735988883742546E-2</v>
      </c>
      <c r="D1190" s="8">
        <v>5.6849349224554245E-3</v>
      </c>
      <c r="E1190" s="8">
        <v>-5.6986188427260291E-4</v>
      </c>
      <c r="F1190" s="8">
        <v>4.2257579811868409E-2</v>
      </c>
      <c r="G1190" s="12">
        <v>-3.6806620028176505E-3</v>
      </c>
    </row>
    <row r="1191" spans="1:7" ht="15.6" x14ac:dyDescent="0.3">
      <c r="A1191" s="7">
        <v>45607</v>
      </c>
      <c r="B1191" s="8">
        <v>-9.4151085846249146E-3</v>
      </c>
      <c r="C1191" s="8">
        <v>-2.6160015275921281E-2</v>
      </c>
      <c r="D1191" s="8">
        <v>1.6198079370588842E-2</v>
      </c>
      <c r="E1191" s="8">
        <v>-7.2638160358974504E-4</v>
      </c>
      <c r="F1191" s="8">
        <v>-2.243463148747929E-2</v>
      </c>
      <c r="G1191" s="12">
        <v>-2.8383563267434318E-2</v>
      </c>
    </row>
    <row r="1192" spans="1:7" ht="15.6" x14ac:dyDescent="0.3">
      <c r="A1192" s="7">
        <v>45608</v>
      </c>
      <c r="B1192" s="8">
        <v>-7.2729084161500231E-4</v>
      </c>
      <c r="C1192" s="8">
        <v>0</v>
      </c>
      <c r="D1192" s="8">
        <v>1.1564548397065784E-2</v>
      </c>
      <c r="E1192" s="8">
        <v>-3.775680851774192E-3</v>
      </c>
      <c r="F1192" s="8">
        <v>-6.0606060606005487E-5</v>
      </c>
      <c r="G1192" s="12">
        <v>-9.1572663560565478E-3</v>
      </c>
    </row>
    <row r="1193" spans="1:7" ht="15.6" x14ac:dyDescent="0.3">
      <c r="A1193" s="7">
        <v>45609</v>
      </c>
      <c r="B1193" s="8">
        <v>-3.290146012691942E-3</v>
      </c>
      <c r="C1193" s="8">
        <v>-1.0294117647058796E-2</v>
      </c>
      <c r="D1193" s="8">
        <v>-3.0872137895548613E-3</v>
      </c>
      <c r="E1193" s="8">
        <v>-1.814259992139708E-3</v>
      </c>
      <c r="F1193" s="8">
        <v>5.7316605046770518E-2</v>
      </c>
      <c r="G1193" s="12">
        <v>-2.6946825323626179E-3</v>
      </c>
    </row>
    <row r="1194" spans="1:7" ht="15.6" x14ac:dyDescent="0.3">
      <c r="A1194" s="7">
        <v>45610</v>
      </c>
      <c r="B1194" s="8">
        <v>8.8026848188697089E-4</v>
      </c>
      <c r="C1194" s="8">
        <v>1.2877662209013912E-3</v>
      </c>
      <c r="D1194" s="8">
        <v>-6.2258064516129254E-3</v>
      </c>
      <c r="E1194" s="8">
        <v>4.4637747510587154E-3</v>
      </c>
      <c r="F1194" s="8">
        <v>-1.2382007872511213E-2</v>
      </c>
      <c r="G1194" s="12">
        <v>-4.8822448147315331E-3</v>
      </c>
    </row>
    <row r="1195" spans="1:7" ht="15.6" x14ac:dyDescent="0.3">
      <c r="A1195" s="7">
        <v>45611</v>
      </c>
      <c r="B1195" s="8">
        <v>5.5917847237837376E-3</v>
      </c>
      <c r="C1195" s="8">
        <v>-7.9145231499800457E-4</v>
      </c>
      <c r="D1195" s="8">
        <v>2.0255136819554029E-2</v>
      </c>
      <c r="E1195" s="8">
        <v>2.7362503798237948E-3</v>
      </c>
      <c r="F1195" s="8">
        <v>3.422590256549151E-2</v>
      </c>
      <c r="G1195" s="12">
        <v>-7.9361323199574941E-4</v>
      </c>
    </row>
    <row r="1196" spans="1:7" ht="15.6" x14ac:dyDescent="0.3">
      <c r="A1196" s="7">
        <v>45614</v>
      </c>
      <c r="B1196" s="8">
        <v>-8.6068954550423578E-3</v>
      </c>
      <c r="C1196" s="8">
        <v>-9.9009900990149662E-5</v>
      </c>
      <c r="D1196" s="8">
        <v>4.4176131844357452E-2</v>
      </c>
      <c r="E1196" s="8">
        <v>-6.312111648315662E-3</v>
      </c>
      <c r="F1196" s="8">
        <v>5.6608362173791026E-2</v>
      </c>
      <c r="G1196" s="12">
        <v>1.4637814088325317E-2</v>
      </c>
    </row>
    <row r="1197" spans="1:7" ht="15.6" x14ac:dyDescent="0.3">
      <c r="A1197" s="7">
        <v>45615</v>
      </c>
      <c r="B1197" s="8">
        <v>7.9147076219787081E-3</v>
      </c>
      <c r="C1197" s="8">
        <v>-8.2186355084661687E-3</v>
      </c>
      <c r="D1197" s="8">
        <v>2.7864531757034634E-2</v>
      </c>
      <c r="E1197" s="8">
        <v>6.350682717451742E-3</v>
      </c>
      <c r="F1197" s="8">
        <v>2.1724119615446073E-2</v>
      </c>
      <c r="G1197" s="12">
        <v>8.6142844788400421E-3</v>
      </c>
    </row>
    <row r="1198" spans="1:7" ht="15.6" x14ac:dyDescent="0.3">
      <c r="A1198" s="7">
        <v>45616</v>
      </c>
      <c r="B1198" s="8">
        <v>8.6532292956570194E-4</v>
      </c>
      <c r="C1198" s="8">
        <v>-2.1066293929712456E-2</v>
      </c>
      <c r="D1198" s="8">
        <v>-1.8764451295428898E-2</v>
      </c>
      <c r="E1198" s="8">
        <v>1.3813636363636375E-2</v>
      </c>
      <c r="F1198" s="8">
        <v>-3.5523670894849931E-2</v>
      </c>
      <c r="G1198" s="12">
        <v>8.5762773396660056E-3</v>
      </c>
    </row>
    <row r="1199" spans="1:7" ht="15.6" x14ac:dyDescent="0.3">
      <c r="A1199" s="7">
        <v>45617</v>
      </c>
      <c r="B1199" s="8">
        <v>1.1130158256937761E-3</v>
      </c>
      <c r="C1199" s="8">
        <v>0.10005099439061706</v>
      </c>
      <c r="D1199" s="8">
        <v>1.3020754659980068E-2</v>
      </c>
      <c r="E1199" s="8">
        <v>-1.118787895091586E-2</v>
      </c>
      <c r="F1199" s="8">
        <v>3.7748391965216122E-2</v>
      </c>
      <c r="G1199" s="12">
        <v>9.5699594415904372E-3</v>
      </c>
    </row>
    <row r="1200" spans="1:7" ht="15.6" x14ac:dyDescent="0.3">
      <c r="A1200" s="7">
        <v>45618</v>
      </c>
      <c r="B1200" s="8">
        <v>1.5088421125774715E-3</v>
      </c>
      <c r="C1200" s="8">
        <v>-5.6647506026330424E-2</v>
      </c>
      <c r="D1200" s="8">
        <v>4.7715614934988153E-3</v>
      </c>
      <c r="E1200" s="8">
        <v>1.2649044558069316E-2</v>
      </c>
      <c r="F1200" s="8">
        <v>-2.1693588877923935E-2</v>
      </c>
      <c r="G1200" s="12">
        <v>1.3051351995536286E-2</v>
      </c>
    </row>
    <row r="1201" spans="1:7" ht="15.6" x14ac:dyDescent="0.3">
      <c r="A1201" s="7">
        <v>45621</v>
      </c>
      <c r="B1201" s="8">
        <v>-5.590163690697419E-3</v>
      </c>
      <c r="C1201" s="8">
        <v>3.046683046683069E-3</v>
      </c>
      <c r="D1201" s="8">
        <v>-5.6986821797459803E-3</v>
      </c>
      <c r="E1201" s="8">
        <v>0</v>
      </c>
      <c r="F1201" s="8">
        <v>5.1852900576931015E-3</v>
      </c>
      <c r="G1201" s="12">
        <v>-3.9604382217693739E-2</v>
      </c>
    </row>
    <row r="1202" spans="1:7" ht="15.6" x14ac:dyDescent="0.3">
      <c r="A1202" s="7">
        <v>45622</v>
      </c>
      <c r="B1202" s="8">
        <v>-1.7936258752585289E-2</v>
      </c>
      <c r="C1202" s="8">
        <v>-7.3388203017832734E-2</v>
      </c>
      <c r="D1202" s="8">
        <v>-4.074626865671635E-2</v>
      </c>
      <c r="E1202" s="8">
        <v>-1.4626865671641792E-2</v>
      </c>
      <c r="F1202" s="8">
        <v>-3.3750594200602051E-2</v>
      </c>
      <c r="G1202" s="12">
        <v>7.3542016044510486E-3</v>
      </c>
    </row>
    <row r="1203" spans="1:7" ht="15.6" x14ac:dyDescent="0.3">
      <c r="A1203" s="7">
        <v>45623</v>
      </c>
      <c r="B1203" s="8">
        <v>1.3894527443975372E-2</v>
      </c>
      <c r="C1203" s="8">
        <v>9.580205139050442E-2</v>
      </c>
      <c r="D1203" s="8">
        <v>2.8551423681344185E-2</v>
      </c>
      <c r="E1203" s="8">
        <v>-2.2871857013029661E-4</v>
      </c>
      <c r="F1203" s="8">
        <v>9.9121752122734962E-3</v>
      </c>
      <c r="G1203" s="12">
        <v>6.5731808067041346E-3</v>
      </c>
    </row>
    <row r="1204" spans="1:7" ht="15.6" x14ac:dyDescent="0.3">
      <c r="A1204" s="7">
        <v>45625</v>
      </c>
      <c r="B1204" s="8">
        <v>1.151185721292909E-3</v>
      </c>
      <c r="C1204" s="8">
        <v>0.11830550998745543</v>
      </c>
      <c r="D1204" s="8">
        <v>-4.6138718705089699E-3</v>
      </c>
      <c r="E1204" s="8">
        <v>-4.5178464023125113E-3</v>
      </c>
      <c r="F1204" s="8">
        <v>8.9723234583047706E-2</v>
      </c>
      <c r="G1204" s="12">
        <v>2.6263601239255611E-3</v>
      </c>
    </row>
    <row r="1205" spans="1:7" ht="15.6" x14ac:dyDescent="0.3">
      <c r="A1205" s="7">
        <v>45628</v>
      </c>
      <c r="B1205" s="8">
        <v>1.3173419189697191E-2</v>
      </c>
      <c r="C1205" s="8">
        <v>-3.684528432133917E-2</v>
      </c>
      <c r="D1205" s="8">
        <v>4.1215805471124627E-2</v>
      </c>
      <c r="E1205" s="8">
        <v>9.4663101327566012E-3</v>
      </c>
      <c r="F1205" s="8">
        <v>1.0265070613751958E-2</v>
      </c>
      <c r="G1205" s="12">
        <v>-9.8326370107644015E-3</v>
      </c>
    </row>
    <row r="1206" spans="1:7" ht="15.6" x14ac:dyDescent="0.3">
      <c r="A1206" s="7">
        <v>45629</v>
      </c>
      <c r="B1206" s="8">
        <v>-1.0189530196043533E-2</v>
      </c>
      <c r="C1206" s="8">
        <v>5.7247805052857911E-2</v>
      </c>
      <c r="D1206" s="8">
        <v>3.8577183559084467E-2</v>
      </c>
      <c r="E1206" s="8">
        <v>7.3135761744162362E-3</v>
      </c>
      <c r="F1206" s="8">
        <v>6.1947917861649195E-3</v>
      </c>
      <c r="G1206" s="12">
        <v>9.6617462656976068E-3</v>
      </c>
    </row>
    <row r="1207" spans="1:7" ht="15.6" x14ac:dyDescent="0.3">
      <c r="A1207" s="7">
        <v>45630</v>
      </c>
      <c r="B1207" s="8">
        <v>-4.1377109983357159E-4</v>
      </c>
      <c r="C1207" s="8">
        <v>7.6264723328522326E-4</v>
      </c>
      <c r="D1207" s="8">
        <v>8.33391890942318E-3</v>
      </c>
      <c r="E1207" s="8">
        <v>3.0802019941987922E-3</v>
      </c>
      <c r="F1207" s="8">
        <v>-3.2412007101324317E-3</v>
      </c>
      <c r="G1207" s="12">
        <v>3.6216496017583717E-3</v>
      </c>
    </row>
    <row r="1208" spans="1:7" ht="15.6" x14ac:dyDescent="0.3">
      <c r="A1208" s="7">
        <v>45631</v>
      </c>
      <c r="B1208" s="8">
        <v>1.2667634194633666E-3</v>
      </c>
      <c r="C1208" s="8">
        <v>2.1761219305673221E-2</v>
      </c>
      <c r="D1208" s="8">
        <v>3.4147293304342026E-3</v>
      </c>
      <c r="E1208" s="8">
        <v>1.4115273740816173E-3</v>
      </c>
      <c r="F1208" s="8">
        <v>4.4887087813327273E-2</v>
      </c>
      <c r="G1208" s="12">
        <v>-1.0605866761842001E-2</v>
      </c>
    </row>
    <row r="1209" spans="1:7" ht="15.6" x14ac:dyDescent="0.3">
      <c r="A1209" s="7">
        <v>45632</v>
      </c>
      <c r="B1209" s="8">
        <v>-2.2364455955968467E-3</v>
      </c>
      <c r="C1209" s="8">
        <v>-5.5523328084859675E-3</v>
      </c>
      <c r="D1209" s="8">
        <v>-1.2917922575805919E-2</v>
      </c>
      <c r="E1209" s="8">
        <v>6.7198893825751009E-4</v>
      </c>
      <c r="F1209" s="8">
        <v>1.9626241301118078E-2</v>
      </c>
      <c r="G1209" s="12">
        <v>4.5686437043491162E-3</v>
      </c>
    </row>
    <row r="1210" spans="1:7" ht="15.6" x14ac:dyDescent="0.3">
      <c r="A1210" s="7">
        <v>45635</v>
      </c>
      <c r="B1210" s="8">
        <v>1.3942970107230493E-2</v>
      </c>
      <c r="C1210" s="8">
        <v>3.1500000000000007E-2</v>
      </c>
      <c r="D1210" s="8">
        <v>2.9832683675048966E-3</v>
      </c>
      <c r="E1210" s="8">
        <v>9.9999553300883143E-2</v>
      </c>
      <c r="F1210" s="8">
        <v>-6.5797546012269382E-3</v>
      </c>
      <c r="G1210" s="12">
        <v>7.2241296399549659E-3</v>
      </c>
    </row>
    <row r="1211" spans="1:7" ht="15.6" x14ac:dyDescent="0.3">
      <c r="A1211" s="7">
        <v>45636</v>
      </c>
      <c r="B1211" s="8">
        <v>-9.7189193979587366E-3</v>
      </c>
      <c r="C1211" s="8">
        <v>2.9083858458555455E-2</v>
      </c>
      <c r="D1211" s="8">
        <v>-1.1701157488600535E-2</v>
      </c>
      <c r="E1211" s="8">
        <v>-7.6764597591614013E-3</v>
      </c>
      <c r="F1211" s="8">
        <v>-1.6797640919547319E-2</v>
      </c>
      <c r="G1211" s="12">
        <v>1.2254188351581072E-2</v>
      </c>
    </row>
    <row r="1212" spans="1:7" ht="15.6" x14ac:dyDescent="0.3">
      <c r="A1212" s="7">
        <v>45637</v>
      </c>
      <c r="B1212" s="8">
        <v>9.6949809829221449E-4</v>
      </c>
      <c r="C1212" s="8">
        <v>-2.6534777830114584E-2</v>
      </c>
      <c r="D1212" s="8">
        <v>-1.1484788688405785E-2</v>
      </c>
      <c r="E1212" s="8">
        <v>-2.3945512160320613E-2</v>
      </c>
      <c r="F1212" s="8">
        <v>-6.0141639055949639E-3</v>
      </c>
      <c r="G1212" s="12">
        <v>1.6195971532436342E-2</v>
      </c>
    </row>
    <row r="1213" spans="1:7" ht="15.6" x14ac:dyDescent="0.3">
      <c r="A1213" s="7">
        <v>45638</v>
      </c>
      <c r="B1213" s="8">
        <v>-2.6374608851139651E-3</v>
      </c>
      <c r="C1213" s="8">
        <v>9.9919354838709562E-2</v>
      </c>
      <c r="D1213" s="8">
        <v>-6.1896829044118494E-3</v>
      </c>
      <c r="E1213" s="8">
        <v>2.7940245441471692E-2</v>
      </c>
      <c r="F1213" s="8">
        <v>3.0900473933649204E-2</v>
      </c>
      <c r="G1213" s="12">
        <v>-1.5519653544017463E-2</v>
      </c>
    </row>
    <row r="1214" spans="1:7" ht="15.6" x14ac:dyDescent="0.3">
      <c r="A1214" s="7">
        <v>45639</v>
      </c>
      <c r="B1214" s="8">
        <v>1.0622562861368796E-2</v>
      </c>
      <c r="C1214" s="8">
        <v>6.9946477014444036E-2</v>
      </c>
      <c r="D1214" s="8">
        <v>-2.3699079493070714E-3</v>
      </c>
      <c r="E1214" s="8">
        <v>9.2315766146082636E-3</v>
      </c>
      <c r="F1214" s="8">
        <v>-5.3941400024518542E-3</v>
      </c>
      <c r="G1214" s="12">
        <v>-1.6027067299648652E-2</v>
      </c>
    </row>
    <row r="1215" spans="1:7" ht="15.6" x14ac:dyDescent="0.3">
      <c r="A1215" s="7">
        <v>45642</v>
      </c>
      <c r="B1215" s="8">
        <v>3.6120473853311231E-3</v>
      </c>
      <c r="C1215" s="8">
        <v>-1.4184883163160371E-2</v>
      </c>
      <c r="D1215" s="8">
        <v>2.1090140069817555E-2</v>
      </c>
      <c r="E1215" s="8">
        <v>2.1994883532329465E-2</v>
      </c>
      <c r="F1215" s="8">
        <v>-1.362011586342894E-2</v>
      </c>
      <c r="G1215" s="12">
        <v>-4.4522187133755374E-3</v>
      </c>
    </row>
    <row r="1216" spans="1:7" ht="15.6" x14ac:dyDescent="0.3">
      <c r="A1216" s="7">
        <v>45643</v>
      </c>
      <c r="B1216" s="8">
        <v>-1.0674391770800092E-2</v>
      </c>
      <c r="C1216" s="8">
        <v>-8.8141248435979466E-2</v>
      </c>
      <c r="D1216" s="8">
        <v>-2.0328259543500673E-2</v>
      </c>
      <c r="E1216" s="8">
        <v>-9.8703462530119988E-3</v>
      </c>
      <c r="F1216" s="8">
        <v>-2.7756950952827389E-2</v>
      </c>
      <c r="G1216" s="12">
        <v>-1.2944376382404261E-3</v>
      </c>
    </row>
    <row r="1217" spans="1:7" ht="15.6" x14ac:dyDescent="0.3">
      <c r="A1217" s="7">
        <v>45644</v>
      </c>
      <c r="B1217" s="8">
        <v>2.1668461618633131E-2</v>
      </c>
      <c r="C1217" s="8">
        <v>-7.9737764903186514E-2</v>
      </c>
      <c r="D1217" s="8">
        <v>-2.2502172024326784E-2</v>
      </c>
      <c r="E1217" s="8">
        <v>-1.0980525808495739E-2</v>
      </c>
      <c r="F1217" s="8">
        <v>-3.4365310155358819E-2</v>
      </c>
      <c r="G1217" s="12">
        <v>-2.0703457593852577E-3</v>
      </c>
    </row>
    <row r="1218" spans="1:7" ht="15.6" x14ac:dyDescent="0.3">
      <c r="A1218" s="7">
        <v>45645</v>
      </c>
      <c r="B1218" s="8">
        <v>9.0737745133757874E-2</v>
      </c>
      <c r="C1218" s="8">
        <v>-5.2601060304837591E-2</v>
      </c>
      <c r="D1218" s="8">
        <v>-1.6102272390602156E-2</v>
      </c>
      <c r="E1218" s="8">
        <v>-2.5256427513797294E-2</v>
      </c>
      <c r="F1218" s="8">
        <v>-4.6436177292692615E-2</v>
      </c>
      <c r="G1218" s="12">
        <v>-1.6727331130118442E-2</v>
      </c>
    </row>
    <row r="1219" spans="1:7" ht="15.6" x14ac:dyDescent="0.3">
      <c r="A1219" s="7">
        <v>45646</v>
      </c>
      <c r="B1219" s="8">
        <v>-7.5756226173086796E-3</v>
      </c>
      <c r="C1219" s="8">
        <v>4.8176969485004731E-2</v>
      </c>
      <c r="D1219" s="8">
        <v>1.6124904018428345E-2</v>
      </c>
      <c r="E1219" s="8">
        <v>9.7053458116350567E-3</v>
      </c>
      <c r="F1219" s="8">
        <v>9.770907124039207E-4</v>
      </c>
      <c r="G1219" s="12">
        <v>1.4385275111040341E-2</v>
      </c>
    </row>
    <row r="1220" spans="1:7" ht="15.6" x14ac:dyDescent="0.3">
      <c r="A1220" s="7">
        <v>45649</v>
      </c>
      <c r="B1220" s="8">
        <v>4.9004869073530069E-3</v>
      </c>
      <c r="C1220" s="8">
        <v>1.6683350016691886E-4</v>
      </c>
      <c r="D1220" s="8">
        <v>2.2106978811675913E-2</v>
      </c>
      <c r="E1220" s="8">
        <v>2.4207942119768766E-3</v>
      </c>
      <c r="F1220" s="8">
        <v>4.3455524760759201E-2</v>
      </c>
      <c r="G1220" s="12">
        <v>-1.0066649399081688E-2</v>
      </c>
    </row>
    <row r="1221" spans="1:7" ht="15.6" x14ac:dyDescent="0.3">
      <c r="A1221" s="7">
        <v>45650</v>
      </c>
      <c r="B1221" s="8">
        <v>-1.7760252225055478E-2</v>
      </c>
      <c r="C1221" s="8">
        <v>3.7030859049207651E-2</v>
      </c>
      <c r="D1221" s="8">
        <v>1.0452001971528692E-2</v>
      </c>
      <c r="E1221" s="8">
        <v>-1.3282214657507195E-2</v>
      </c>
      <c r="F1221" s="8">
        <v>2.2150947178510558E-2</v>
      </c>
      <c r="G1221" s="12">
        <v>9.2215235836671967E-3</v>
      </c>
    </row>
    <row r="1222" spans="1:7" ht="15.6" x14ac:dyDescent="0.3">
      <c r="A1222" s="7">
        <v>45652</v>
      </c>
      <c r="B1222" s="8">
        <v>-1.5530802455103366E-2</v>
      </c>
      <c r="C1222" s="8">
        <v>-5.1310921666398661E-2</v>
      </c>
      <c r="D1222" s="8">
        <v>-1.0085649111229033E-2</v>
      </c>
      <c r="E1222" s="8">
        <v>2.7490320796460233E-2</v>
      </c>
      <c r="F1222" s="8">
        <v>-3.8291821925867733E-2</v>
      </c>
      <c r="G1222" s="12">
        <v>4.4955150521217508E-3</v>
      </c>
    </row>
    <row r="1223" spans="1:7" ht="15.6" x14ac:dyDescent="0.3">
      <c r="A1223" s="7">
        <v>45653</v>
      </c>
      <c r="B1223" s="8">
        <v>-5.0892700453508367E-3</v>
      </c>
      <c r="C1223" s="8">
        <v>-8.0535774838927498E-3</v>
      </c>
      <c r="D1223" s="8">
        <v>1.942028985507243E-2</v>
      </c>
      <c r="E1223" s="8">
        <v>-7.1472692748166863E-3</v>
      </c>
      <c r="F1223" s="8">
        <v>2.7563939162205647E-2</v>
      </c>
      <c r="G1223" s="12">
        <v>-9.1429924082221566E-3</v>
      </c>
    </row>
    <row r="1224" spans="1:7" ht="15.6" x14ac:dyDescent="0.3">
      <c r="A1224" s="7">
        <v>45656</v>
      </c>
      <c r="B1224" s="8">
        <v>-1.8520925396413885E-3</v>
      </c>
      <c r="C1224" s="8">
        <v>2.5553371506708784E-2</v>
      </c>
      <c r="D1224" s="8">
        <v>2.4893375035541641E-2</v>
      </c>
      <c r="E1224" s="8">
        <v>3.0226222264391591E-3</v>
      </c>
      <c r="F1224" s="8">
        <v>-7.7893727156960373E-3</v>
      </c>
      <c r="G1224" s="12">
        <v>-1.5314343921961819E-3</v>
      </c>
    </row>
    <row r="1225" spans="1:7" ht="15.6" x14ac:dyDescent="0.3">
      <c r="A1225" s="7">
        <v>45657</v>
      </c>
      <c r="B1225" s="8">
        <v>-9.6403807787641977E-3</v>
      </c>
      <c r="C1225" s="8">
        <v>7.9999999999999481E-3</v>
      </c>
      <c r="D1225" s="8">
        <v>-3.6620382572026835E-3</v>
      </c>
      <c r="E1225" s="8">
        <v>6.7567567567567571E-3</v>
      </c>
      <c r="F1225" s="8">
        <v>-7.3671578105208224E-3</v>
      </c>
      <c r="G1225" s="12">
        <v>7.3858465028007088E-3</v>
      </c>
    </row>
    <row r="1226" spans="1:7" ht="15.6" x14ac:dyDescent="0.3">
      <c r="A1226" s="7">
        <v>45659</v>
      </c>
      <c r="B1226" s="8">
        <v>-4.3721825694966146E-2</v>
      </c>
      <c r="C1226" s="8">
        <v>3.9269179894179898E-2</v>
      </c>
      <c r="D1226" s="8">
        <v>2.4085650242945109E-3</v>
      </c>
      <c r="E1226" s="8">
        <v>-5.9758389261745553E-3</v>
      </c>
      <c r="F1226" s="8">
        <v>5.5747724754005613E-3</v>
      </c>
      <c r="G1226" s="12">
        <v>1.1296193413755875E-2</v>
      </c>
    </row>
    <row r="1227" spans="1:7" ht="15.6" x14ac:dyDescent="0.3">
      <c r="A1227" s="7">
        <v>45660</v>
      </c>
      <c r="B1227" s="8">
        <v>2.1728562379387951E-2</v>
      </c>
      <c r="C1227" s="8">
        <v>-4.9638055842812785E-2</v>
      </c>
      <c r="D1227" s="8">
        <v>-7.3611111111107326E-4</v>
      </c>
      <c r="E1227" s="8">
        <v>-6.4816865348304702E-5</v>
      </c>
      <c r="F1227" s="8">
        <v>5.0095180843557286E-5</v>
      </c>
      <c r="G1227" s="12">
        <v>-3.9263396006051568E-3</v>
      </c>
    </row>
    <row r="1228" spans="1:7" ht="15.6" x14ac:dyDescent="0.3">
      <c r="A1228" s="7">
        <v>45663</v>
      </c>
      <c r="B1228" s="8">
        <v>8.8430077760803642E-4</v>
      </c>
      <c r="C1228" s="8">
        <v>-2.0674646354733397E-2</v>
      </c>
      <c r="D1228" s="8">
        <v>8.767565013134658E-2</v>
      </c>
      <c r="E1228" s="8">
        <v>1.9540850776502707E-3</v>
      </c>
      <c r="F1228" s="8">
        <v>-3.1391407437091879E-3</v>
      </c>
      <c r="G1228" s="12">
        <v>-4.7884671691355418E-3</v>
      </c>
    </row>
    <row r="1229" spans="1:7" ht="15.6" x14ac:dyDescent="0.3">
      <c r="A1229" s="7">
        <v>45664</v>
      </c>
      <c r="B1229" s="8">
        <v>-9.6995073418547275E-4</v>
      </c>
      <c r="C1229" s="8">
        <v>-1.9829059829059772E-2</v>
      </c>
      <c r="D1229" s="8">
        <v>8.9451153280946329E-4</v>
      </c>
      <c r="E1229" s="8">
        <v>-1.0161103151572865E-2</v>
      </c>
      <c r="F1229" s="8">
        <v>-6.0300497479104584E-3</v>
      </c>
      <c r="G1229" s="12">
        <v>1.3164361081079292E-2</v>
      </c>
    </row>
    <row r="1230" spans="1:7" ht="15.6" x14ac:dyDescent="0.3">
      <c r="A1230" s="7">
        <v>45665</v>
      </c>
      <c r="B1230" s="8">
        <v>2.7252278232783832E-3</v>
      </c>
      <c r="C1230" s="8">
        <v>-8.8943146145797885E-3</v>
      </c>
      <c r="D1230" s="8">
        <v>2.5968720076603936E-2</v>
      </c>
      <c r="E1230" s="8">
        <v>-8.4217492184181491E-3</v>
      </c>
      <c r="F1230" s="8">
        <v>-6.2587418479634629E-2</v>
      </c>
      <c r="G1230" s="12">
        <v>2.9359916330349554E-3</v>
      </c>
    </row>
    <row r="1231" spans="1:7" ht="15.6" x14ac:dyDescent="0.3">
      <c r="A1231" s="7">
        <v>45666</v>
      </c>
      <c r="B1231" s="8">
        <v>-7.8371032915833388E-3</v>
      </c>
      <c r="C1231" s="8">
        <v>-3.3696991025866603E-2</v>
      </c>
      <c r="D1231" s="8">
        <v>-1.6824500055998684E-2</v>
      </c>
      <c r="E1231" s="8">
        <v>-1.7991741540709306E-2</v>
      </c>
      <c r="F1231" s="8">
        <v>-3.7266075826487173E-2</v>
      </c>
      <c r="G1231" s="12">
        <v>7.243403575952336E-3</v>
      </c>
    </row>
    <row r="1232" spans="1:7" ht="15.6" x14ac:dyDescent="0.3">
      <c r="A1232" s="7">
        <v>45667</v>
      </c>
      <c r="B1232" s="8">
        <v>-1.1846097358301064E-2</v>
      </c>
      <c r="C1232" s="8">
        <v>-1.5751616134025349E-2</v>
      </c>
      <c r="D1232" s="8">
        <v>9.163744984621483E-3</v>
      </c>
      <c r="E1232" s="8">
        <v>4.9137139029618811E-2</v>
      </c>
      <c r="F1232" s="8">
        <v>-3.0754005303058437E-2</v>
      </c>
      <c r="G1232" s="12">
        <v>5.8902481438176018E-3</v>
      </c>
    </row>
    <row r="1233" spans="1:7" ht="15.6" x14ac:dyDescent="0.3">
      <c r="A1233" s="7">
        <v>45670</v>
      </c>
      <c r="B1233" s="8">
        <v>2.6645676066805088E-3</v>
      </c>
      <c r="C1233" s="8">
        <v>6.0129509713229019E-3</v>
      </c>
      <c r="D1233" s="8">
        <v>6.6097252009884432E-3</v>
      </c>
      <c r="E1233" s="8">
        <v>-1.1502679071255443E-3</v>
      </c>
      <c r="F1233" s="8">
        <v>1.2387539252894502E-2</v>
      </c>
      <c r="G1233" s="12">
        <v>-9.7945527980895127E-3</v>
      </c>
    </row>
    <row r="1234" spans="1:7" ht="15.6" x14ac:dyDescent="0.3">
      <c r="A1234" s="7">
        <v>45671</v>
      </c>
      <c r="B1234" s="8">
        <v>2.0235906788050044E-3</v>
      </c>
      <c r="C1234" s="8">
        <v>7.3655172413793157E-2</v>
      </c>
      <c r="D1234" s="8">
        <v>-2.7162401255950356E-3</v>
      </c>
      <c r="E1234" s="8">
        <v>-7.744893561089778E-3</v>
      </c>
      <c r="F1234" s="8">
        <v>1.4804947668886723E-2</v>
      </c>
      <c r="G1234" s="12">
        <v>2.3409899819725084E-3</v>
      </c>
    </row>
    <row r="1235" spans="1:7" ht="15.6" x14ac:dyDescent="0.3">
      <c r="A1235" s="7">
        <v>45672</v>
      </c>
      <c r="B1235" s="8">
        <v>-2.0044185774905621E-2</v>
      </c>
      <c r="C1235" s="8">
        <v>-2.4922918807810987E-2</v>
      </c>
      <c r="D1235" s="8">
        <v>1.2493753123441121E-4</v>
      </c>
      <c r="E1235" s="8">
        <v>-3.6242944729174059E-3</v>
      </c>
      <c r="F1235" s="8">
        <v>3.6191119111912387E-3</v>
      </c>
      <c r="G1235" s="12">
        <v>1.3071895424836602E-2</v>
      </c>
    </row>
    <row r="1236" spans="1:7" ht="15.6" x14ac:dyDescent="0.3">
      <c r="A1236" s="7">
        <v>45673</v>
      </c>
      <c r="B1236" s="8">
        <v>7.8509462351708213E-3</v>
      </c>
      <c r="C1236" s="8">
        <v>-1.5458937198067554E-2</v>
      </c>
      <c r="D1236" s="8">
        <v>-6.745783885071376E-4</v>
      </c>
      <c r="E1236" s="8">
        <v>1.3672597307591745E-3</v>
      </c>
      <c r="F1236" s="8">
        <v>-3.3164552231834232E-2</v>
      </c>
      <c r="G1236" s="12">
        <v>1.2497659850230415E-2</v>
      </c>
    </row>
    <row r="1237" spans="1:7" ht="15.6" x14ac:dyDescent="0.3">
      <c r="A1237" s="7">
        <v>45674</v>
      </c>
      <c r="B1237" s="8">
        <v>9.3270528877897364E-3</v>
      </c>
      <c r="C1237" s="8">
        <v>4.1216879293424838E-2</v>
      </c>
      <c r="D1237" s="8">
        <v>1.8238411920595925E-2</v>
      </c>
      <c r="E1237" s="8">
        <v>9.3784834029957669E-3</v>
      </c>
      <c r="F1237" s="8">
        <v>3.3123333204498867E-2</v>
      </c>
      <c r="G1237" s="12">
        <v>-4.6698669982824007E-5</v>
      </c>
    </row>
    <row r="1238" spans="1:7" ht="15.6" x14ac:dyDescent="0.3">
      <c r="A1238" s="7">
        <v>45678</v>
      </c>
      <c r="B1238" s="8">
        <v>5.2233086487250818E-3</v>
      </c>
      <c r="C1238" s="8">
        <v>2.9988861280095966E-2</v>
      </c>
      <c r="D1238" s="8">
        <v>-1.7482045301086501E-2</v>
      </c>
      <c r="E1238" s="8">
        <v>-5.3226932881451465E-3</v>
      </c>
      <c r="F1238" s="8">
        <v>2.2951739618406249E-2</v>
      </c>
      <c r="G1238" s="12">
        <v>-8.7718628235978265E-4</v>
      </c>
    </row>
    <row r="1239" spans="1:7" ht="15.6" x14ac:dyDescent="0.3">
      <c r="A1239" s="7">
        <v>45679</v>
      </c>
      <c r="B1239" s="8">
        <v>-8.3527177898320443E-3</v>
      </c>
      <c r="C1239" s="8">
        <v>5.8065052824224313E-2</v>
      </c>
      <c r="D1239" s="8">
        <v>-5.8602291611999612E-3</v>
      </c>
      <c r="E1239" s="8">
        <v>3.1441179352999162E-3</v>
      </c>
      <c r="F1239" s="8">
        <v>-2.669738694753847E-3</v>
      </c>
      <c r="G1239" s="12">
        <v>9.0134286479271845E-3</v>
      </c>
    </row>
    <row r="1240" spans="1:7" ht="15.6" x14ac:dyDescent="0.3">
      <c r="A1240" s="7">
        <v>45680</v>
      </c>
      <c r="B1240" s="8">
        <v>3.9617827532675738E-3</v>
      </c>
      <c r="C1240" s="8">
        <v>2.2092931834263717E-2</v>
      </c>
      <c r="D1240" s="8">
        <v>5.7188104874185599E-3</v>
      </c>
      <c r="E1240" s="8">
        <v>-4.2838502459098954E-3</v>
      </c>
      <c r="F1240" s="8">
        <v>2.6402156176088716E-3</v>
      </c>
      <c r="G1240" s="12">
        <v>-1.9844619315354233E-3</v>
      </c>
    </row>
    <row r="1241" spans="1:7" ht="15.6" x14ac:dyDescent="0.3">
      <c r="A1241" s="7">
        <v>45681</v>
      </c>
      <c r="B1241" s="8">
        <v>4.9070777035266312E-3</v>
      </c>
      <c r="C1241" s="8">
        <v>1.5384615384615385E-2</v>
      </c>
      <c r="D1241" s="8">
        <v>5.8362597947936978E-3</v>
      </c>
      <c r="E1241" s="8">
        <v>-2.1356837951463149E-3</v>
      </c>
      <c r="F1241" s="8">
        <v>-2.8892749382829677E-3</v>
      </c>
      <c r="G1241" s="12">
        <v>5.8612642453968848E-3</v>
      </c>
    </row>
    <row r="1242" spans="1:7" ht="15.6" x14ac:dyDescent="0.3">
      <c r="A1242" s="7">
        <v>45684</v>
      </c>
      <c r="B1242" s="8">
        <v>-5.2811432121775276E-3</v>
      </c>
      <c r="C1242" s="8">
        <v>0</v>
      </c>
      <c r="D1242" s="8">
        <v>-5.9266438049798489E-3</v>
      </c>
      <c r="E1242" s="8">
        <v>-2.5039229023416385E-3</v>
      </c>
      <c r="F1242" s="8">
        <v>0</v>
      </c>
      <c r="G1242" s="12">
        <v>-2.1195277976132281E-2</v>
      </c>
    </row>
    <row r="1243" spans="1:7" ht="15.6" x14ac:dyDescent="0.3">
      <c r="A1243" s="7">
        <v>45685</v>
      </c>
      <c r="B1243" s="8">
        <v>-1.61032167395379E-2</v>
      </c>
      <c r="C1243" s="8">
        <v>1.5151515151522904E-4</v>
      </c>
      <c r="D1243" s="8">
        <v>-1.1411501493619303E-2</v>
      </c>
      <c r="E1243" s="8">
        <v>-4.8286738970747386E-3</v>
      </c>
      <c r="F1243" s="8">
        <v>-1.2984393052982792E-2</v>
      </c>
      <c r="G1243" s="12">
        <v>1.8157074353625655E-2</v>
      </c>
    </row>
    <row r="1244" spans="1:7" ht="15.6" x14ac:dyDescent="0.3">
      <c r="A1244" s="7">
        <v>45686</v>
      </c>
      <c r="B1244" s="8">
        <v>1.9734362290951747E-2</v>
      </c>
      <c r="C1244" s="8">
        <v>-1.499772761702786E-2</v>
      </c>
      <c r="D1244" s="8">
        <v>9.2421675474750869E-3</v>
      </c>
      <c r="E1244" s="8">
        <v>1.2157394843962057E-2</v>
      </c>
      <c r="F1244" s="8">
        <v>-1.8580798602723942E-3</v>
      </c>
      <c r="G1244" s="12">
        <v>1.0108125451350361E-3</v>
      </c>
    </row>
    <row r="1245" spans="1:7" ht="15.6" x14ac:dyDescent="0.3">
      <c r="A1245" s="7">
        <v>45687</v>
      </c>
      <c r="B1245" s="8">
        <v>2.2620825166458223E-2</v>
      </c>
      <c r="C1245" s="8">
        <v>6.0058443555828997E-2</v>
      </c>
      <c r="D1245" s="8">
        <v>2.0231756968368278E-2</v>
      </c>
      <c r="E1245" s="8">
        <v>-3.8272829642340316E-3</v>
      </c>
      <c r="F1245" s="8">
        <v>-1.6716617956402793E-2</v>
      </c>
      <c r="G1245" s="12">
        <v>1.7818954736790803E-2</v>
      </c>
    </row>
    <row r="1246" spans="1:7" ht="15.6" x14ac:dyDescent="0.3">
      <c r="A1246" s="7">
        <v>45688</v>
      </c>
      <c r="B1246" s="8">
        <v>1.5238421368033541E-2</v>
      </c>
      <c r="C1246" s="8">
        <v>4.5048966267682324E-2</v>
      </c>
      <c r="D1246" s="8">
        <v>-1.1358055009823183E-2</v>
      </c>
      <c r="E1246" s="8">
        <v>3.2969768740619669E-4</v>
      </c>
      <c r="F1246" s="8">
        <v>-8.9358399121562005E-3</v>
      </c>
      <c r="G1246" s="12">
        <v>-3.7194473963868225E-3</v>
      </c>
    </row>
    <row r="1247" spans="1:7" ht="15.6" x14ac:dyDescent="0.3">
      <c r="A1247" s="7">
        <v>45691</v>
      </c>
      <c r="B1247" s="8">
        <v>-1.6391676270249404E-2</v>
      </c>
      <c r="C1247" s="8">
        <v>-3.2417048452033984E-2</v>
      </c>
      <c r="D1247" s="8">
        <v>-1.0159597590511023E-2</v>
      </c>
      <c r="E1247" s="8">
        <v>-5.1792560704916933E-3</v>
      </c>
      <c r="F1247" s="8">
        <v>-5.9791017975510431E-3</v>
      </c>
      <c r="G1247" s="12">
        <v>2.0105110864764082E-2</v>
      </c>
    </row>
    <row r="1248" spans="1:7" ht="15.6" x14ac:dyDescent="0.3">
      <c r="A1248" s="7">
        <v>45692</v>
      </c>
      <c r="B1248" s="8">
        <v>-1.7064911436776919E-2</v>
      </c>
      <c r="C1248" s="8">
        <v>4.3762106320396994E-3</v>
      </c>
      <c r="D1248" s="8">
        <v>3.3250937927399742E-3</v>
      </c>
      <c r="E1248" s="8">
        <v>-7.77552400270453E-4</v>
      </c>
      <c r="F1248" s="8">
        <v>1.6565454685217935E-2</v>
      </c>
      <c r="G1248" s="12">
        <v>-1.5220076153557409E-2</v>
      </c>
    </row>
    <row r="1249" spans="1:7" ht="15.6" x14ac:dyDescent="0.3">
      <c r="A1249" s="7">
        <v>45694</v>
      </c>
      <c r="B1249" s="8">
        <v>1.1677488128693935E-3</v>
      </c>
      <c r="C1249" s="8">
        <v>5.6428571428570858E-3</v>
      </c>
      <c r="D1249" s="8">
        <v>-1.2018208649108344E-2</v>
      </c>
      <c r="E1249" s="8">
        <v>6.9168048178096112E-3</v>
      </c>
      <c r="F1249" s="8">
        <v>-2.5180536126129627E-2</v>
      </c>
      <c r="G1249" s="12">
        <v>1.2290969746741468E-2</v>
      </c>
    </row>
    <row r="1250" spans="1:7" ht="15.6" x14ac:dyDescent="0.3">
      <c r="A1250" s="7">
        <v>45695</v>
      </c>
      <c r="B1250" s="8">
        <v>1.2147845572326934E-3</v>
      </c>
      <c r="C1250" s="8">
        <v>8.594360394914468E-3</v>
      </c>
      <c r="D1250" s="8">
        <v>1.6063087809015147E-2</v>
      </c>
      <c r="E1250" s="8">
        <v>2.5012230590993694E-3</v>
      </c>
      <c r="F1250" s="8">
        <v>-2.0963425512934775E-2</v>
      </c>
      <c r="G1250" s="12">
        <v>4.6769905735021813E-3</v>
      </c>
    </row>
    <row r="1251" spans="1:7" ht="15.6" x14ac:dyDescent="0.3">
      <c r="A1251" s="7">
        <v>45698</v>
      </c>
      <c r="B1251" s="8">
        <v>4.0604818438455138E-3</v>
      </c>
      <c r="C1251" s="8">
        <v>0</v>
      </c>
      <c r="D1251" s="8">
        <v>-3.5878908683194162E-3</v>
      </c>
      <c r="E1251" s="8">
        <v>-4.6521168472326001E-4</v>
      </c>
      <c r="F1251" s="8">
        <v>-2.71169654352778E-2</v>
      </c>
      <c r="G1251" s="12">
        <v>1.5921399636139491E-2</v>
      </c>
    </row>
    <row r="1252" spans="1:7" ht="15.6" x14ac:dyDescent="0.3">
      <c r="A1252" s="7">
        <v>45699</v>
      </c>
      <c r="B1252" s="8">
        <v>5.8301879525497454E-3</v>
      </c>
      <c r="C1252" s="8">
        <v>3.5211267605641812E-4</v>
      </c>
      <c r="D1252" s="8">
        <v>-3.5257933034933482E-3</v>
      </c>
      <c r="E1252" s="8">
        <v>-1.5398028301253522E-3</v>
      </c>
      <c r="F1252" s="8">
        <v>2.074680348562586E-2</v>
      </c>
      <c r="G1252" s="12">
        <v>-6.9271209969117128E-4</v>
      </c>
    </row>
    <row r="1253" spans="1:7" ht="15.6" x14ac:dyDescent="0.3">
      <c r="A1253" s="7">
        <v>45700</v>
      </c>
      <c r="B1253" s="8">
        <v>1.232032854209435E-2</v>
      </c>
      <c r="C1253" s="8">
        <v>1.1615628299894242E-2</v>
      </c>
      <c r="D1253" s="8">
        <v>1.267252195733991E-3</v>
      </c>
      <c r="E1253" s="8">
        <v>-1.8833909634848422E-3</v>
      </c>
      <c r="F1253" s="8">
        <v>1.5837239453475611E-2</v>
      </c>
      <c r="G1253" s="12">
        <v>-1.2017167381974249E-3</v>
      </c>
    </row>
    <row r="1254" spans="1:7" ht="15.6" x14ac:dyDescent="0.3">
      <c r="A1254" s="7">
        <v>45701</v>
      </c>
      <c r="B1254" s="8">
        <v>-1.0165628826884715E-3</v>
      </c>
      <c r="C1254" s="8">
        <v>-1.6910229645093797E-2</v>
      </c>
      <c r="D1254" s="8">
        <v>-6.5788649265046805E-3</v>
      </c>
      <c r="E1254" s="8">
        <v>-8.546433378196501E-3</v>
      </c>
      <c r="F1254" s="8">
        <v>3.2162422195605528E-2</v>
      </c>
      <c r="G1254" s="12">
        <v>5.6291527604970101E-3</v>
      </c>
    </row>
    <row r="1255" spans="1:7" ht="15.6" x14ac:dyDescent="0.3">
      <c r="A1255" s="7">
        <v>45702</v>
      </c>
      <c r="B1255" s="8">
        <v>-4.0419912723279614E-3</v>
      </c>
      <c r="C1255" s="8">
        <v>-2.7889856303532225E-2</v>
      </c>
      <c r="D1255" s="8">
        <v>8.7542257429739836E-3</v>
      </c>
      <c r="E1255" s="8">
        <v>9.3531527862625774E-4</v>
      </c>
      <c r="F1255" s="8">
        <v>4.2517168565830321E-2</v>
      </c>
      <c r="G1255" s="12">
        <v>-1.339620272420753E-2</v>
      </c>
    </row>
    <row r="1256" spans="1:7" ht="15.6" x14ac:dyDescent="0.3">
      <c r="A1256" s="7">
        <v>45706</v>
      </c>
      <c r="B1256" s="8">
        <v>7.5512764461002678E-3</v>
      </c>
      <c r="C1256" s="8">
        <v>-2.3301536445060919E-3</v>
      </c>
      <c r="D1256" s="8">
        <v>-1.9632362135800982E-2</v>
      </c>
      <c r="E1256" s="8">
        <v>-9.9533593096256031E-3</v>
      </c>
      <c r="F1256" s="8">
        <v>5.6384803474326334E-3</v>
      </c>
      <c r="G1256" s="12">
        <v>1.1863250572137942E-2</v>
      </c>
    </row>
    <row r="1257" spans="1:7" ht="15.6" x14ac:dyDescent="0.3">
      <c r="A1257" s="7">
        <v>45707</v>
      </c>
      <c r="B1257" s="8">
        <v>-4.8109349721955398E-4</v>
      </c>
      <c r="C1257" s="8">
        <v>3.5033939128532093E-3</v>
      </c>
      <c r="D1257" s="8">
        <v>2.9719387755102562E-3</v>
      </c>
      <c r="E1257" s="8">
        <v>0</v>
      </c>
      <c r="F1257" s="8">
        <v>-3.7197655640435995E-3</v>
      </c>
      <c r="G1257" s="12">
        <v>5.4524960219147739E-4</v>
      </c>
    </row>
    <row r="1258" spans="1:7" ht="15.6" x14ac:dyDescent="0.3">
      <c r="A1258" s="7">
        <v>45708</v>
      </c>
      <c r="B1258" s="8">
        <v>4.6480900360993367E-3</v>
      </c>
      <c r="C1258" s="8">
        <v>9.9570877882027758E-2</v>
      </c>
      <c r="D1258" s="8">
        <v>-8.8003764322867918E-3</v>
      </c>
      <c r="E1258" s="8">
        <v>-3.9315068493149188E-4</v>
      </c>
      <c r="F1258" s="8">
        <v>2.0052453283794312E-2</v>
      </c>
      <c r="G1258" s="12">
        <v>7.9586582981479963E-3</v>
      </c>
    </row>
    <row r="1259" spans="1:7" ht="15.6" x14ac:dyDescent="0.3">
      <c r="A1259" s="7">
        <v>45709</v>
      </c>
      <c r="B1259" s="8">
        <v>-4.0347581023955593E-3</v>
      </c>
      <c r="C1259" s="8">
        <v>3.5388278872866739E-2</v>
      </c>
      <c r="D1259" s="8">
        <v>-1.6050602378722356E-2</v>
      </c>
      <c r="E1259" s="8">
        <v>6.6752271098363377E-3</v>
      </c>
      <c r="F1259" s="8">
        <v>-2.4907600835609913E-2</v>
      </c>
      <c r="G1259" s="12">
        <v>-1.352986089382431E-3</v>
      </c>
    </row>
    <row r="1260" spans="1:7" ht="15.6" x14ac:dyDescent="0.3">
      <c r="A1260" s="7">
        <v>45712</v>
      </c>
      <c r="B1260" s="8">
        <v>-3.871892699996716E-3</v>
      </c>
      <c r="C1260" s="8">
        <v>8.4967737813837679E-2</v>
      </c>
      <c r="D1260" s="8">
        <v>-3.2337984091798389E-3</v>
      </c>
      <c r="E1260" s="8">
        <v>-6.2402665998715114E-3</v>
      </c>
      <c r="F1260" s="8">
        <v>6.1708049512927644E-3</v>
      </c>
      <c r="G1260" s="12">
        <v>-1.9256294072321346E-4</v>
      </c>
    </row>
    <row r="1261" spans="1:7" ht="15.6" x14ac:dyDescent="0.3">
      <c r="A1261" s="7">
        <v>45713</v>
      </c>
      <c r="B1261" s="8">
        <v>5.7807025849825003E-3</v>
      </c>
      <c r="C1261" s="8">
        <v>3.1089913442854625E-2</v>
      </c>
      <c r="D1261" s="8">
        <v>7.5351246696841933E-3</v>
      </c>
      <c r="E1261" s="8">
        <v>6.5753424657536742E-4</v>
      </c>
      <c r="F1261" s="8">
        <v>-2.2293399333927825E-2</v>
      </c>
      <c r="G1261" s="12">
        <v>-9.6600238665281654E-3</v>
      </c>
    </row>
    <row r="1262" spans="1:7" ht="15.6" x14ac:dyDescent="0.3">
      <c r="A1262" s="7">
        <v>45714</v>
      </c>
      <c r="B1262" s="8">
        <v>1.6710521980221249E-3</v>
      </c>
      <c r="C1262" s="8">
        <v>-4.2944434926617613E-2</v>
      </c>
      <c r="D1262" s="8">
        <v>2.3890519099431717E-3</v>
      </c>
      <c r="E1262" s="8">
        <v>3.9973715912824193E-3</v>
      </c>
      <c r="F1262" s="8">
        <v>1.2582830764648929E-2</v>
      </c>
      <c r="G1262" s="12">
        <v>4.2348248676622484E-3</v>
      </c>
    </row>
    <row r="1263" spans="1:7" ht="15.6" x14ac:dyDescent="0.3">
      <c r="A1263" s="7">
        <v>45715</v>
      </c>
      <c r="B1263" s="8">
        <v>9.6853324310607943E-3</v>
      </c>
      <c r="C1263" s="8">
        <v>-1.5454382719732701E-2</v>
      </c>
      <c r="D1263" s="8">
        <v>-5.8418175694930066E-3</v>
      </c>
      <c r="E1263" s="8">
        <v>3.8682847013907676E-3</v>
      </c>
      <c r="F1263" s="8">
        <v>-7.7205882352942012E-3</v>
      </c>
      <c r="G1263" s="12">
        <v>-1.1519506683274167E-2</v>
      </c>
    </row>
    <row r="1264" spans="1:7" ht="15.6" x14ac:dyDescent="0.3">
      <c r="A1264" s="7">
        <v>45716</v>
      </c>
      <c r="B1264" s="8">
        <v>-1.3604397343349305E-2</v>
      </c>
      <c r="C1264" s="8">
        <v>1.2060606060606115E-2</v>
      </c>
      <c r="D1264" s="8">
        <v>5.850086643822242E-3</v>
      </c>
      <c r="E1264" s="8">
        <v>-1.6217603842240474E-3</v>
      </c>
      <c r="F1264" s="8">
        <v>1.3338273434605495E-2</v>
      </c>
      <c r="G1264" s="12">
        <v>-1.6797286920554027E-2</v>
      </c>
    </row>
    <row r="1265" spans="1:7" ht="15.6" x14ac:dyDescent="0.3">
      <c r="A1265" s="7">
        <v>45719</v>
      </c>
      <c r="B1265" s="8">
        <v>-4.1663914237450939E-3</v>
      </c>
      <c r="C1265" s="8">
        <v>-1.1138391520450408E-2</v>
      </c>
      <c r="D1265" s="8">
        <v>-1.2227979274611469E-2</v>
      </c>
      <c r="E1265" s="8">
        <v>-1.6461621973136759E-3</v>
      </c>
      <c r="F1265" s="8">
        <v>3.7641681901279762E-2</v>
      </c>
      <c r="G1265" s="12">
        <v>1.6174767766658788E-2</v>
      </c>
    </row>
    <row r="1266" spans="1:7" ht="15.6" x14ac:dyDescent="0.3">
      <c r="A1266" s="7">
        <v>45720</v>
      </c>
      <c r="B1266" s="8">
        <v>-9.4290005733222598E-4</v>
      </c>
      <c r="C1266" s="8">
        <v>3.8091200872040161E-2</v>
      </c>
      <c r="D1266" s="8">
        <v>-9.6516995383968476E-3</v>
      </c>
      <c r="E1266" s="8">
        <v>1.5902800773473084E-3</v>
      </c>
      <c r="F1266" s="8">
        <v>9.3201078243097361E-3</v>
      </c>
      <c r="G1266" s="12">
        <v>1.0059750659395647E-2</v>
      </c>
    </row>
    <row r="1267" spans="1:7" ht="15.6" x14ac:dyDescent="0.3">
      <c r="A1267" s="7">
        <v>45721</v>
      </c>
      <c r="B1267" s="8">
        <v>5.4493199021115454E-3</v>
      </c>
      <c r="C1267" s="8">
        <v>-2.5901295064753225E-2</v>
      </c>
      <c r="D1267" s="8">
        <v>-8.4480932203389765E-3</v>
      </c>
      <c r="E1267" s="8">
        <v>2.0299319727891132E-2</v>
      </c>
      <c r="F1267" s="8">
        <v>-1.0909789135595586E-2</v>
      </c>
      <c r="G1267" s="12">
        <v>2.3175198549994654E-3</v>
      </c>
    </row>
    <row r="1268" spans="1:7" ht="15.6" x14ac:dyDescent="0.3">
      <c r="A1268" s="7">
        <v>45722</v>
      </c>
      <c r="B1268" s="8">
        <v>-4.9386559497362056E-3</v>
      </c>
      <c r="C1268" s="8">
        <v>-9.7616481015690235E-3</v>
      </c>
      <c r="D1268" s="8">
        <v>-2.0538981330626847E-2</v>
      </c>
      <c r="E1268" s="8">
        <v>-1.8292617879240369E-2</v>
      </c>
      <c r="F1268" s="8">
        <v>-1.1894887316238126E-2</v>
      </c>
      <c r="G1268" s="12">
        <v>8.8104859420071576E-5</v>
      </c>
    </row>
    <row r="1269" spans="1:7" ht="15.6" x14ac:dyDescent="0.3">
      <c r="A1269" s="7">
        <v>45723</v>
      </c>
      <c r="B1269" s="8">
        <v>1.4268513514794651E-2</v>
      </c>
      <c r="C1269" s="8">
        <v>5.8663441185364314E-3</v>
      </c>
      <c r="D1269" s="8">
        <v>-5.3719458987784331E-3</v>
      </c>
      <c r="E1269" s="8">
        <v>4.5612481357018763E-3</v>
      </c>
      <c r="F1269" s="8">
        <v>-1.993248673846643E-2</v>
      </c>
      <c r="G1269" s="12">
        <v>-8.2513328513934801E-3</v>
      </c>
    </row>
    <row r="1270" spans="1:7" ht="15.6" x14ac:dyDescent="0.3">
      <c r="A1270" s="7">
        <v>45726</v>
      </c>
      <c r="B1270" s="8">
        <v>-2.5069637883008297E-2</v>
      </c>
      <c r="C1270" s="8">
        <v>2.2126022126022167E-2</v>
      </c>
      <c r="D1270" s="8">
        <v>-2.7141877998629448E-3</v>
      </c>
      <c r="E1270" s="8">
        <v>-1.0053274920222883E-2</v>
      </c>
      <c r="F1270" s="8">
        <v>7.3806790224699844E-3</v>
      </c>
      <c r="G1270" s="12">
        <v>-2.8211349787513958E-3</v>
      </c>
    </row>
    <row r="1271" spans="1:7" ht="15.6" x14ac:dyDescent="0.3">
      <c r="A1271" s="7">
        <v>45727</v>
      </c>
      <c r="B1271" s="8">
        <v>-5.8341323106424125E-3</v>
      </c>
      <c r="C1271" s="8">
        <v>-5.8823529411761361E-4</v>
      </c>
      <c r="D1271" s="8">
        <v>-4.0273806905651395E-3</v>
      </c>
      <c r="E1271" s="8">
        <v>4.0635137442376641E-3</v>
      </c>
      <c r="F1271" s="8">
        <v>-1.9465248380911016E-2</v>
      </c>
      <c r="G1271" s="12">
        <v>1.1154439146544836E-2</v>
      </c>
    </row>
    <row r="1272" spans="1:7" ht="15.6" x14ac:dyDescent="0.3">
      <c r="A1272" s="7">
        <v>45728</v>
      </c>
      <c r="B1272" s="8">
        <v>-4.3590843993962687E-3</v>
      </c>
      <c r="C1272" s="8">
        <v>-2.8134196586227199E-2</v>
      </c>
      <c r="D1272" s="8">
        <v>1.2752039084171751E-2</v>
      </c>
      <c r="E1272" s="8">
        <v>-1.3603591348115902E-4</v>
      </c>
      <c r="F1272" s="8">
        <v>5.4057045865467399E-3</v>
      </c>
      <c r="G1272" s="12">
        <v>3.7811794031994139E-3</v>
      </c>
    </row>
    <row r="1273" spans="1:7" ht="15.6" x14ac:dyDescent="0.3">
      <c r="A1273" s="7">
        <v>45729</v>
      </c>
      <c r="B1273" s="8">
        <v>-7.167799146644541E-3</v>
      </c>
      <c r="C1273" s="8">
        <v>-3.6337209302326958E-4</v>
      </c>
      <c r="D1273" s="8">
        <v>8.0672635351511368E-3</v>
      </c>
      <c r="E1273" s="8">
        <v>6.8027210884601222E-6</v>
      </c>
      <c r="F1273" s="8">
        <v>2.5305073859987086E-2</v>
      </c>
      <c r="G1273" s="12">
        <v>2.1017172554233684E-2</v>
      </c>
    </row>
    <row r="1274" spans="1:7" ht="15.6" x14ac:dyDescent="0.3">
      <c r="A1274" s="7">
        <v>45730</v>
      </c>
      <c r="B1274" s="8">
        <v>8.7854087093108841E-3</v>
      </c>
      <c r="C1274" s="8">
        <v>1.1510965709439026E-2</v>
      </c>
      <c r="D1274" s="8">
        <v>2.7360594795539046E-2</v>
      </c>
      <c r="E1274" s="8">
        <v>-1.9047489472860729E-3</v>
      </c>
      <c r="F1274" s="8">
        <v>-1.6465619071482345E-2</v>
      </c>
      <c r="G1274" s="12">
        <v>-1.7956703152799387E-3</v>
      </c>
    </row>
    <row r="1275" spans="1:7" ht="15.6" x14ac:dyDescent="0.3">
      <c r="A1275" s="7">
        <v>45733</v>
      </c>
      <c r="B1275" s="8">
        <v>-3.9119922630561632E-3</v>
      </c>
      <c r="C1275" s="8">
        <v>-1.1679444178246389E-2</v>
      </c>
      <c r="D1275" s="8">
        <v>-1.2737009697496103E-2</v>
      </c>
      <c r="E1275" s="8">
        <v>1.9015682826588993E-3</v>
      </c>
      <c r="F1275" s="8">
        <v>6.2361247588892499E-2</v>
      </c>
      <c r="G1275" s="12">
        <v>5.3411027242793451E-5</v>
      </c>
    </row>
    <row r="1276" spans="1:7" ht="15.6" x14ac:dyDescent="0.3">
      <c r="A1276" s="7">
        <v>45734</v>
      </c>
      <c r="B1276" s="8">
        <v>-3.2622784490583573E-3</v>
      </c>
      <c r="C1276" s="8">
        <v>2.9634567601963608E-2</v>
      </c>
      <c r="D1276" s="8">
        <v>5.1445402566939183E-3</v>
      </c>
      <c r="E1276" s="8">
        <v>1.5941496598639467E-2</v>
      </c>
      <c r="F1276" s="8">
        <v>4.7960809167380897E-4</v>
      </c>
      <c r="G1276" s="12">
        <v>1.8797540589609672E-2</v>
      </c>
    </row>
    <row r="1277" spans="1:7" ht="15.6" x14ac:dyDescent="0.3">
      <c r="A1277" s="7">
        <v>45735</v>
      </c>
      <c r="B1277" s="8">
        <v>-4.1496403158012563E-3</v>
      </c>
      <c r="C1277" s="8">
        <v>2.1954090641553795E-2</v>
      </c>
      <c r="D1277" s="8">
        <v>-1.8563453863187345E-2</v>
      </c>
      <c r="E1277" s="8">
        <v>-8.6833432210596719E-3</v>
      </c>
      <c r="F1277" s="8">
        <v>1.8969679330240078E-2</v>
      </c>
      <c r="G1277" s="12">
        <v>4.4212515244948335E-4</v>
      </c>
    </row>
    <row r="1278" spans="1:7" ht="15.6" x14ac:dyDescent="0.3">
      <c r="A1278" s="7">
        <v>45736</v>
      </c>
      <c r="B1278" s="8">
        <v>4.4114698215359845E-3</v>
      </c>
      <c r="C1278" s="8">
        <v>4.9530611069516428E-3</v>
      </c>
      <c r="D1278" s="8">
        <v>2.472404988043343E-3</v>
      </c>
      <c r="E1278" s="8">
        <v>-2.4870547516795192E-3</v>
      </c>
      <c r="F1278" s="8">
        <v>-1.0770032091671234E-2</v>
      </c>
      <c r="G1278" s="12">
        <v>1.3505378267197404E-3</v>
      </c>
    </row>
    <row r="1279" spans="1:7" ht="15.6" x14ac:dyDescent="0.3">
      <c r="A1279" s="7">
        <v>45737</v>
      </c>
      <c r="B1279" s="8">
        <v>-1.0420267908008865E-3</v>
      </c>
      <c r="C1279" s="8">
        <v>3.9715743022522655E-2</v>
      </c>
      <c r="D1279" s="8">
        <v>3.9757412398922446E-3</v>
      </c>
      <c r="E1279" s="8">
        <v>1.9813324088018437E-3</v>
      </c>
      <c r="F1279" s="8">
        <v>-6.2164549222093355E-3</v>
      </c>
      <c r="G1279" s="12">
        <v>-7.1710686934621714E-3</v>
      </c>
    </row>
    <row r="1280" spans="1:7" ht="15.6" x14ac:dyDescent="0.3">
      <c r="A1280" s="7">
        <v>45740</v>
      </c>
      <c r="B1280" s="8">
        <v>-5.03034291145727E-3</v>
      </c>
      <c r="C1280" s="8">
        <v>-3.1198324330283304E-2</v>
      </c>
      <c r="D1280" s="8">
        <v>-3.8526075575542043E-3</v>
      </c>
      <c r="E1280" s="8">
        <v>-3.1911658365491322E-3</v>
      </c>
      <c r="F1280" s="8">
        <v>-6.5458895915228863E-3</v>
      </c>
      <c r="G1280" s="12">
        <v>-8.6664172274054981E-3</v>
      </c>
    </row>
    <row r="1281" spans="1:7" ht="15.6" x14ac:dyDescent="0.3">
      <c r="A1281" s="7">
        <v>45741</v>
      </c>
      <c r="B1281" s="8">
        <v>9.1954360851055402E-3</v>
      </c>
      <c r="C1281" s="8">
        <v>-4.0395994538005211E-3</v>
      </c>
      <c r="D1281" s="8">
        <v>-2.2639068564037079E-3</v>
      </c>
      <c r="E1281" s="8">
        <v>5.4237729391647418E-6</v>
      </c>
      <c r="F1281" s="8">
        <v>4.5589829167168054E-3</v>
      </c>
      <c r="G1281" s="12">
        <v>1.0941333102404057E-2</v>
      </c>
    </row>
    <row r="1282" spans="1:7" ht="15.6" x14ac:dyDescent="0.3">
      <c r="A1282" s="7">
        <v>45742</v>
      </c>
      <c r="B1282" s="8">
        <v>4.5825242718446867E-3</v>
      </c>
      <c r="C1282" s="8">
        <v>-2.8906026849471592E-2</v>
      </c>
      <c r="D1282" s="8">
        <v>-3.3900594273365628E-3</v>
      </c>
      <c r="E1282" s="8">
        <v>1.464410750944434E-3</v>
      </c>
      <c r="F1282" s="8">
        <v>-4.9287573640224645E-2</v>
      </c>
      <c r="G1282" s="12">
        <v>-1.2827404620510744E-3</v>
      </c>
    </row>
    <row r="1283" spans="1:7" ht="15.6" x14ac:dyDescent="0.3">
      <c r="A1283" s="7">
        <v>45743</v>
      </c>
      <c r="B1283" s="8">
        <v>-2.4596025978043073E-3</v>
      </c>
      <c r="C1283" s="8">
        <v>-3.9767045120301305E-2</v>
      </c>
      <c r="D1283" s="8">
        <v>-8.5378579463062988E-4</v>
      </c>
      <c r="E1283" s="8">
        <v>-1.9334450795988705E-3</v>
      </c>
      <c r="F1283" s="8">
        <v>-1.0375761069279805E-2</v>
      </c>
      <c r="G1283" s="12">
        <v>1.319023502237702E-2</v>
      </c>
    </row>
  </sheetData>
  <conditionalFormatting sqref="M25:R3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11FD2-838C-4B92-8559-AACF1E67CD18}">
  <dimension ref="A1:M1300"/>
  <sheetViews>
    <sheetView topLeftCell="X16" zoomScale="62" zoomScaleNormal="62" workbookViewId="0">
      <selection activeCell="AL38" sqref="AL38"/>
    </sheetView>
  </sheetViews>
  <sheetFormatPr defaultRowHeight="14.4" x14ac:dyDescent="0.3"/>
  <cols>
    <col min="1" max="1" width="12.6640625" bestFit="1" customWidth="1"/>
    <col min="2" max="2" width="8.77734375" bestFit="1" customWidth="1"/>
    <col min="3" max="3" width="18.44140625" bestFit="1" customWidth="1"/>
    <col min="4" max="4" width="13.33203125" bestFit="1" customWidth="1"/>
    <col min="5" max="5" width="17.77734375" customWidth="1"/>
    <col min="6" max="6" width="13.33203125" bestFit="1" customWidth="1"/>
    <col min="7" max="7" width="21" bestFit="1" customWidth="1"/>
    <col min="8" max="8" width="13.33203125" bestFit="1" customWidth="1"/>
    <col min="9" max="9" width="14.44140625" bestFit="1" customWidth="1"/>
    <col min="10" max="10" width="13.33203125" bestFit="1" customWidth="1"/>
    <col min="11" max="11" width="19" bestFit="1" customWidth="1"/>
    <col min="12" max="12" width="13.33203125" bestFit="1" customWidth="1"/>
    <col min="13" max="13" width="24.5546875" bestFit="1" customWidth="1"/>
  </cols>
  <sheetData>
    <row r="1" spans="1:13" x14ac:dyDescent="0.3">
      <c r="A1" s="1" t="s">
        <v>0</v>
      </c>
      <c r="B1" s="1" t="s">
        <v>1</v>
      </c>
      <c r="C1" s="33" t="s">
        <v>9</v>
      </c>
      <c r="D1" s="1" t="s">
        <v>2</v>
      </c>
      <c r="E1" s="33" t="s">
        <v>10</v>
      </c>
      <c r="F1" s="1" t="s">
        <v>3</v>
      </c>
      <c r="G1" s="33" t="s">
        <v>11</v>
      </c>
      <c r="H1" s="1" t="s">
        <v>4</v>
      </c>
      <c r="I1" s="33" t="s">
        <v>12</v>
      </c>
      <c r="J1" s="1" t="s">
        <v>5</v>
      </c>
      <c r="K1" s="33" t="s">
        <v>13</v>
      </c>
      <c r="L1" s="2" t="s">
        <v>6</v>
      </c>
      <c r="M1" s="31" t="s">
        <v>14</v>
      </c>
    </row>
    <row r="2" spans="1:13" ht="15.6" x14ac:dyDescent="0.3">
      <c r="A2" s="7">
        <v>43831</v>
      </c>
      <c r="B2" s="8">
        <v>1185.99</v>
      </c>
      <c r="C2" s="34"/>
      <c r="D2" s="8">
        <v>39.42</v>
      </c>
      <c r="E2" s="34"/>
      <c r="F2" s="8">
        <v>675</v>
      </c>
      <c r="G2" s="34"/>
      <c r="H2" s="8">
        <v>8212.5</v>
      </c>
      <c r="I2" s="34"/>
      <c r="J2" s="8">
        <v>404.04</v>
      </c>
      <c r="K2" s="34"/>
      <c r="L2" s="5">
        <v>235000.01080800002</v>
      </c>
      <c r="M2" s="32"/>
    </row>
    <row r="3" spans="1:13" ht="15.6" x14ac:dyDescent="0.3">
      <c r="A3" s="7">
        <v>43832</v>
      </c>
      <c r="B3" s="8">
        <v>1198</v>
      </c>
      <c r="C3" s="34">
        <f>(B3-B2)/B2</f>
        <v>1.0126560932216958E-2</v>
      </c>
      <c r="D3" s="8">
        <v>38.96</v>
      </c>
      <c r="E3" s="34">
        <f>(D3-D2)/D2</f>
        <v>-1.166920345002539E-2</v>
      </c>
      <c r="F3" s="8">
        <v>688.5</v>
      </c>
      <c r="G3" s="34">
        <f>(F3-F2)/F2</f>
        <v>0.02</v>
      </c>
      <c r="H3" s="8">
        <v>8250</v>
      </c>
      <c r="I3" s="34">
        <f>(H3-H2)/H2</f>
        <v>4.5662100456621002E-3</v>
      </c>
      <c r="J3" s="8">
        <v>418.12</v>
      </c>
      <c r="K3" s="34">
        <f>(J3-J2)/J2</f>
        <v>3.4848034848034809E-2</v>
      </c>
      <c r="L3" s="8">
        <v>235120.18570709231</v>
      </c>
      <c r="M3" s="32">
        <f>(L3-L2)/L2</f>
        <v>5.1138252580966383E-4</v>
      </c>
    </row>
    <row r="4" spans="1:13" ht="15.6" x14ac:dyDescent="0.3">
      <c r="A4" s="7">
        <v>43833</v>
      </c>
      <c r="B4" s="8">
        <v>1189.99</v>
      </c>
      <c r="C4" s="34">
        <f t="shared" ref="C4:C67" si="0">(B4-B3)/B3</f>
        <v>-6.6861435726210273E-3</v>
      </c>
      <c r="D4" s="8">
        <v>39.56</v>
      </c>
      <c r="E4" s="34">
        <f t="shared" ref="E4:E67" si="1">(D4-D3)/D3</f>
        <v>1.5400410677618106E-2</v>
      </c>
      <c r="F4" s="8">
        <v>674.94</v>
      </c>
      <c r="G4" s="34">
        <f t="shared" ref="G4:G67" si="2">(F4-F3)/F3</f>
        <v>-1.9694989106753734E-2</v>
      </c>
      <c r="H4" s="8">
        <v>8175</v>
      </c>
      <c r="I4" s="34">
        <f t="shared" ref="I4:I67" si="3">(H4-H3)/H3</f>
        <v>-9.0909090909090905E-3</v>
      </c>
      <c r="J4" s="8">
        <v>410.43</v>
      </c>
      <c r="K4" s="34">
        <f t="shared" ref="K4:K67" si="4">(J4-J3)/J3</f>
        <v>-1.839184922988615E-2</v>
      </c>
      <c r="L4" s="8">
        <v>238576.79248046881</v>
      </c>
      <c r="M4" s="32">
        <f t="shared" ref="M4:M67" si="5">(L4-L3)/L3</f>
        <v>1.4701446253885919E-2</v>
      </c>
    </row>
    <row r="5" spans="1:13" ht="15.6" x14ac:dyDescent="0.3">
      <c r="A5" s="7">
        <v>43836</v>
      </c>
      <c r="B5" s="8">
        <v>1130.5</v>
      </c>
      <c r="C5" s="34">
        <f t="shared" si="0"/>
        <v>-4.9992016739636477E-2</v>
      </c>
      <c r="D5" s="8">
        <v>38.49</v>
      </c>
      <c r="E5" s="34">
        <f t="shared" si="1"/>
        <v>-2.7047522750252788E-2</v>
      </c>
      <c r="F5" s="8">
        <v>671.26</v>
      </c>
      <c r="G5" s="34">
        <f t="shared" si="2"/>
        <v>-5.4523365039856331E-3</v>
      </c>
      <c r="H5" s="8">
        <v>8106.5</v>
      </c>
      <c r="I5" s="34">
        <f t="shared" si="3"/>
        <v>-8.37920489296636E-3</v>
      </c>
      <c r="J5" s="8">
        <v>392.07</v>
      </c>
      <c r="K5" s="34">
        <f t="shared" si="4"/>
        <v>-4.4733572107302132E-2</v>
      </c>
      <c r="L5" s="8">
        <v>241899.57767883319</v>
      </c>
      <c r="M5" s="32">
        <f t="shared" si="5"/>
        <v>1.3927529009915745E-2</v>
      </c>
    </row>
    <row r="6" spans="1:13" ht="15.6" x14ac:dyDescent="0.3">
      <c r="A6" s="7">
        <v>43837</v>
      </c>
      <c r="B6" s="8">
        <v>1077.3499999999999</v>
      </c>
      <c r="C6" s="34">
        <f t="shared" si="0"/>
        <v>-4.7014595311809015E-2</v>
      </c>
      <c r="D6" s="8">
        <v>38.69</v>
      </c>
      <c r="E6" s="34">
        <f t="shared" si="1"/>
        <v>5.1961548454142826E-3</v>
      </c>
      <c r="F6" s="8">
        <v>665</v>
      </c>
      <c r="G6" s="34">
        <f t="shared" si="2"/>
        <v>-9.3257456127282881E-3</v>
      </c>
      <c r="H6" s="8">
        <v>8000</v>
      </c>
      <c r="I6" s="34">
        <f t="shared" si="3"/>
        <v>-1.3137605625115649E-2</v>
      </c>
      <c r="J6" s="8">
        <v>402.53</v>
      </c>
      <c r="K6" s="34">
        <f t="shared" si="4"/>
        <v>2.6678909378427269E-2</v>
      </c>
      <c r="L6" s="8">
        <v>243000.29714233431</v>
      </c>
      <c r="M6" s="32">
        <f t="shared" si="5"/>
        <v>4.5503157717891344E-3</v>
      </c>
    </row>
    <row r="7" spans="1:13" ht="15.6" x14ac:dyDescent="0.3">
      <c r="A7" s="7">
        <v>43838</v>
      </c>
      <c r="B7" s="8">
        <v>1028.78</v>
      </c>
      <c r="C7" s="34">
        <f t="shared" si="0"/>
        <v>-4.5082842159001199E-2</v>
      </c>
      <c r="D7" s="8">
        <v>37.42</v>
      </c>
      <c r="E7" s="34">
        <f t="shared" si="1"/>
        <v>-3.2825019384853868E-2</v>
      </c>
      <c r="F7" s="8">
        <v>667</v>
      </c>
      <c r="G7" s="34">
        <f t="shared" si="2"/>
        <v>3.0075187969924814E-3</v>
      </c>
      <c r="H7" s="8">
        <v>8001</v>
      </c>
      <c r="I7" s="34">
        <f t="shared" si="3"/>
        <v>1.25E-4</v>
      </c>
      <c r="J7" s="8">
        <v>394.13</v>
      </c>
      <c r="K7" s="34">
        <f t="shared" si="4"/>
        <v>-2.0868009837776012E-2</v>
      </c>
      <c r="L7" s="8">
        <v>240618.30377197271</v>
      </c>
      <c r="M7" s="32">
        <f t="shared" si="5"/>
        <v>-9.8024298668506361E-3</v>
      </c>
    </row>
    <row r="8" spans="1:13" ht="15.6" x14ac:dyDescent="0.3">
      <c r="A8" s="7">
        <v>43839</v>
      </c>
      <c r="B8" s="8">
        <v>1041.25</v>
      </c>
      <c r="C8" s="34">
        <f t="shared" si="0"/>
        <v>1.2121153210598989E-2</v>
      </c>
      <c r="D8" s="8">
        <v>39.29</v>
      </c>
      <c r="E8" s="34">
        <f t="shared" si="1"/>
        <v>4.9973276322821947E-2</v>
      </c>
      <c r="F8" s="8">
        <v>666.25</v>
      </c>
      <c r="G8" s="34">
        <f t="shared" si="2"/>
        <v>-1.1244377811094452E-3</v>
      </c>
      <c r="H8" s="8">
        <v>8025.333333333333</v>
      </c>
      <c r="I8" s="34">
        <f t="shared" si="3"/>
        <v>3.0412865058533972E-3</v>
      </c>
      <c r="J8" s="8">
        <v>405.33</v>
      </c>
      <c r="K8" s="34">
        <f t="shared" si="4"/>
        <v>2.841701976505211E-2</v>
      </c>
      <c r="L8" s="8">
        <v>239349.71746826169</v>
      </c>
      <c r="M8" s="32">
        <f t="shared" si="5"/>
        <v>-5.272193693598758E-3</v>
      </c>
    </row>
    <row r="9" spans="1:13" ht="15.6" x14ac:dyDescent="0.3">
      <c r="A9" s="7">
        <v>43840</v>
      </c>
      <c r="B9" s="8">
        <v>1050</v>
      </c>
      <c r="C9" s="34">
        <f t="shared" si="0"/>
        <v>8.4033613445378148E-3</v>
      </c>
      <c r="D9" s="8">
        <v>40.71</v>
      </c>
      <c r="E9" s="34">
        <f t="shared" si="1"/>
        <v>3.6141511835072582E-2</v>
      </c>
      <c r="F9" s="8">
        <v>670</v>
      </c>
      <c r="G9" s="34">
        <f t="shared" si="2"/>
        <v>5.6285178236397749E-3</v>
      </c>
      <c r="H9" s="8">
        <v>8025.333333333333</v>
      </c>
      <c r="I9" s="34">
        <f t="shared" si="3"/>
        <v>0</v>
      </c>
      <c r="J9" s="8">
        <v>403.05</v>
      </c>
      <c r="K9" s="34">
        <f t="shared" si="4"/>
        <v>-5.625046258604033E-3</v>
      </c>
      <c r="L9" s="8">
        <v>239855</v>
      </c>
      <c r="M9" s="32">
        <f t="shared" si="5"/>
        <v>2.1110638319650908E-3</v>
      </c>
    </row>
    <row r="10" spans="1:13" ht="15.6" x14ac:dyDescent="0.3">
      <c r="A10" s="7">
        <v>43843</v>
      </c>
      <c r="B10" s="8">
        <v>1045.58</v>
      </c>
      <c r="C10" s="34">
        <f t="shared" si="0"/>
        <v>-4.2095238095238791E-3</v>
      </c>
      <c r="D10" s="8">
        <v>40.61</v>
      </c>
      <c r="E10" s="34">
        <f t="shared" si="1"/>
        <v>-2.4563989191845105E-3</v>
      </c>
      <c r="F10" s="8">
        <v>668.73</v>
      </c>
      <c r="G10" s="34">
        <f t="shared" si="2"/>
        <v>-1.8955223880596744E-3</v>
      </c>
      <c r="H10" s="8">
        <v>8075</v>
      </c>
      <c r="I10" s="34">
        <f t="shared" si="3"/>
        <v>6.1887356703771773E-3</v>
      </c>
      <c r="J10" s="8">
        <v>402.83</v>
      </c>
      <c r="K10" s="34">
        <f t="shared" si="4"/>
        <v>-5.4583798536168534E-4</v>
      </c>
      <c r="L10" s="8">
        <v>237032.33905840109</v>
      </c>
      <c r="M10" s="32">
        <f t="shared" si="5"/>
        <v>-1.176819720914264E-2</v>
      </c>
    </row>
    <row r="11" spans="1:13" ht="15.6" x14ac:dyDescent="0.3">
      <c r="A11" s="7">
        <v>43844</v>
      </c>
      <c r="B11" s="8">
        <v>1051.99</v>
      </c>
      <c r="C11" s="34">
        <f t="shared" si="0"/>
        <v>6.1305686795846154E-3</v>
      </c>
      <c r="D11" s="8">
        <v>40.78</v>
      </c>
      <c r="E11" s="34">
        <f t="shared" si="1"/>
        <v>4.1861610440778558E-3</v>
      </c>
      <c r="F11" s="8">
        <v>670</v>
      </c>
      <c r="G11" s="34">
        <f t="shared" si="2"/>
        <v>1.8991222167391649E-3</v>
      </c>
      <c r="H11" s="8">
        <v>8000</v>
      </c>
      <c r="I11" s="34">
        <f t="shared" si="3"/>
        <v>-9.2879256965944269E-3</v>
      </c>
      <c r="J11" s="8">
        <v>396.8</v>
      </c>
      <c r="K11" s="34">
        <f t="shared" si="4"/>
        <v>-1.4969093662338884E-2</v>
      </c>
      <c r="L11" s="8">
        <v>238455.05318847671</v>
      </c>
      <c r="M11" s="32">
        <f t="shared" si="5"/>
        <v>6.0021941973288492E-3</v>
      </c>
    </row>
    <row r="12" spans="1:13" ht="15.6" x14ac:dyDescent="0.3">
      <c r="A12" s="7">
        <v>43845</v>
      </c>
      <c r="B12" s="8">
        <v>1052.73</v>
      </c>
      <c r="C12" s="34">
        <f t="shared" si="0"/>
        <v>7.034287398169271E-4</v>
      </c>
      <c r="D12" s="8">
        <v>40.340000000000003</v>
      </c>
      <c r="E12" s="34">
        <f t="shared" si="1"/>
        <v>-1.078960274644428E-2</v>
      </c>
      <c r="F12" s="8">
        <v>668.67</v>
      </c>
      <c r="G12" s="34">
        <f t="shared" si="2"/>
        <v>-1.9850746268657328E-3</v>
      </c>
      <c r="H12" s="8">
        <v>8037.5</v>
      </c>
      <c r="I12" s="34">
        <f t="shared" si="3"/>
        <v>4.6874999999999998E-3</v>
      </c>
      <c r="J12" s="8">
        <v>392.82</v>
      </c>
      <c r="K12" s="34">
        <f t="shared" si="4"/>
        <v>-1.0030241935483917E-2</v>
      </c>
      <c r="L12" s="8">
        <v>239799.44622802729</v>
      </c>
      <c r="M12" s="32">
        <f t="shared" si="5"/>
        <v>5.6379305935192548E-3</v>
      </c>
    </row>
    <row r="13" spans="1:13" ht="15.6" x14ac:dyDescent="0.3">
      <c r="A13" s="7">
        <v>43846</v>
      </c>
      <c r="B13" s="8">
        <v>1050</v>
      </c>
      <c r="C13" s="34">
        <f t="shared" si="0"/>
        <v>-2.5932575304209227E-3</v>
      </c>
      <c r="D13" s="8">
        <v>40.880000000000003</v>
      </c>
      <c r="E13" s="34">
        <f t="shared" si="1"/>
        <v>1.3386217154189368E-2</v>
      </c>
      <c r="F13" s="8">
        <v>684.8</v>
      </c>
      <c r="G13" s="34">
        <f t="shared" si="2"/>
        <v>2.4122511851885079E-2</v>
      </c>
      <c r="H13" s="8">
        <v>8018.75</v>
      </c>
      <c r="I13" s="34">
        <f t="shared" si="3"/>
        <v>-2.3328149300155523E-3</v>
      </c>
      <c r="J13" s="8">
        <v>391.33</v>
      </c>
      <c r="K13" s="34">
        <f t="shared" si="4"/>
        <v>-3.7930858917570622E-3</v>
      </c>
      <c r="L13" s="8">
        <v>239010.70472717291</v>
      </c>
      <c r="M13" s="32">
        <f t="shared" si="5"/>
        <v>-3.2891714858438617E-3</v>
      </c>
    </row>
    <row r="14" spans="1:13" ht="15.6" x14ac:dyDescent="0.3">
      <c r="A14" s="7">
        <v>43847</v>
      </c>
      <c r="B14" s="8">
        <v>1046.2</v>
      </c>
      <c r="C14" s="34">
        <f t="shared" si="0"/>
        <v>-3.6190476190475756E-3</v>
      </c>
      <c r="D14" s="8">
        <v>40.54</v>
      </c>
      <c r="E14" s="34">
        <f t="shared" si="1"/>
        <v>-8.3170254403131944E-3</v>
      </c>
      <c r="F14" s="8">
        <v>670</v>
      </c>
      <c r="G14" s="34">
        <f t="shared" si="2"/>
        <v>-2.1612149532710217E-2</v>
      </c>
      <c r="H14" s="8">
        <v>8028.125</v>
      </c>
      <c r="I14" s="34">
        <f t="shared" si="3"/>
        <v>1.1691348402182386E-3</v>
      </c>
      <c r="J14" s="8">
        <v>393.75</v>
      </c>
      <c r="K14" s="34">
        <f t="shared" si="4"/>
        <v>6.1840390463292257E-3</v>
      </c>
      <c r="L14" s="8">
        <v>240444.90753173831</v>
      </c>
      <c r="M14" s="32">
        <f t="shared" si="5"/>
        <v>6.000579790777661E-3</v>
      </c>
    </row>
    <row r="15" spans="1:13" ht="15.6" x14ac:dyDescent="0.3">
      <c r="A15" s="7">
        <v>43850</v>
      </c>
      <c r="B15" s="8">
        <v>1047.8499999999999</v>
      </c>
      <c r="C15" s="34">
        <f t="shared" si="0"/>
        <v>1.5771363028100397E-3</v>
      </c>
      <c r="D15" s="8">
        <v>40.79</v>
      </c>
      <c r="E15" s="34">
        <f t="shared" si="1"/>
        <v>6.1667488899851998E-3</v>
      </c>
      <c r="F15" s="8">
        <v>660.52</v>
      </c>
      <c r="G15" s="34">
        <f t="shared" si="2"/>
        <v>-1.4149253731343311E-2</v>
      </c>
      <c r="H15" s="8">
        <v>8023.4375</v>
      </c>
      <c r="I15" s="34">
        <f t="shared" si="3"/>
        <v>-5.8388478007006617E-4</v>
      </c>
      <c r="J15" s="8">
        <v>394.06</v>
      </c>
      <c r="K15" s="34">
        <f t="shared" si="4"/>
        <v>7.8730158730159312E-4</v>
      </c>
      <c r="L15" s="8">
        <v>239664.5512026787</v>
      </c>
      <c r="M15" s="32">
        <f t="shared" si="5"/>
        <v>-3.2454683156747702E-3</v>
      </c>
    </row>
    <row r="16" spans="1:13" ht="15.6" x14ac:dyDescent="0.3">
      <c r="A16" s="7">
        <v>43851</v>
      </c>
      <c r="B16" s="8">
        <v>1049.25</v>
      </c>
      <c r="C16" s="34">
        <f t="shared" si="0"/>
        <v>1.3360690938589409E-3</v>
      </c>
      <c r="D16" s="8">
        <v>41.15</v>
      </c>
      <c r="E16" s="34">
        <f t="shared" si="1"/>
        <v>8.8256925717087389E-3</v>
      </c>
      <c r="F16" s="8">
        <v>660</v>
      </c>
      <c r="G16" s="34">
        <f t="shared" si="2"/>
        <v>-7.8725852358744899E-4</v>
      </c>
      <c r="H16" s="8">
        <v>8017.1875</v>
      </c>
      <c r="I16" s="34">
        <f t="shared" si="3"/>
        <v>-7.7896786757546252E-4</v>
      </c>
      <c r="J16" s="8">
        <v>391.31</v>
      </c>
      <c r="K16" s="34">
        <f t="shared" si="4"/>
        <v>-6.9786326955285994E-3</v>
      </c>
      <c r="L16" s="8">
        <v>239685.6037597656</v>
      </c>
      <c r="M16" s="32">
        <f t="shared" si="5"/>
        <v>8.7841764588241246E-5</v>
      </c>
    </row>
    <row r="17" spans="1:13" ht="15.6" x14ac:dyDescent="0.3">
      <c r="A17" s="7">
        <v>43852</v>
      </c>
      <c r="B17" s="8">
        <v>1048</v>
      </c>
      <c r="C17" s="34">
        <f t="shared" si="0"/>
        <v>-1.1913271384322134E-3</v>
      </c>
      <c r="D17" s="8">
        <v>42.34</v>
      </c>
      <c r="E17" s="34">
        <f t="shared" si="1"/>
        <v>2.8918590522478856E-2</v>
      </c>
      <c r="F17" s="8">
        <v>660.13</v>
      </c>
      <c r="G17" s="34">
        <f t="shared" si="2"/>
        <v>1.9696969696969007E-4</v>
      </c>
      <c r="H17" s="8">
        <v>8013.541666666667</v>
      </c>
      <c r="I17" s="34">
        <f t="shared" si="3"/>
        <v>-4.5475216007272255E-4</v>
      </c>
      <c r="J17" s="8">
        <v>386.85</v>
      </c>
      <c r="K17" s="34">
        <f t="shared" si="4"/>
        <v>-1.1397613145587845E-2</v>
      </c>
      <c r="L17" s="8">
        <v>239516.20751953119</v>
      </c>
      <c r="M17" s="32">
        <f t="shared" si="5"/>
        <v>-7.0674349054433911E-4</v>
      </c>
    </row>
    <row r="18" spans="1:13" ht="15.6" x14ac:dyDescent="0.3">
      <c r="A18" s="7">
        <v>43853</v>
      </c>
      <c r="B18" s="8">
        <v>1043.8800000000001</v>
      </c>
      <c r="C18" s="34">
        <f t="shared" si="0"/>
        <v>-3.9312977099235603E-3</v>
      </c>
      <c r="D18" s="8">
        <v>41.37</v>
      </c>
      <c r="E18" s="34">
        <f t="shared" si="1"/>
        <v>-2.2909777987718608E-2</v>
      </c>
      <c r="F18" s="8">
        <v>660</v>
      </c>
      <c r="G18" s="34">
        <f t="shared" si="2"/>
        <v>-1.9693090754850629E-4</v>
      </c>
      <c r="H18" s="8">
        <v>8000</v>
      </c>
      <c r="I18" s="34">
        <f t="shared" si="3"/>
        <v>-1.6898479136878059E-3</v>
      </c>
      <c r="J18" s="8">
        <v>386.14</v>
      </c>
      <c r="K18" s="34">
        <f t="shared" si="4"/>
        <v>-1.8353366938090637E-3</v>
      </c>
      <c r="L18" s="8">
        <v>240948.3962402344</v>
      </c>
      <c r="M18" s="32">
        <f t="shared" si="5"/>
        <v>5.9795065041117331E-3</v>
      </c>
    </row>
    <row r="19" spans="1:13" ht="15.6" x14ac:dyDescent="0.3">
      <c r="A19" s="7">
        <v>43854</v>
      </c>
      <c r="B19" s="8">
        <v>1046.22</v>
      </c>
      <c r="C19" s="34">
        <f t="shared" si="0"/>
        <v>2.2416369697665613E-3</v>
      </c>
      <c r="D19" s="8">
        <v>41.63</v>
      </c>
      <c r="E19" s="34">
        <f t="shared" si="1"/>
        <v>6.2847474014987945E-3</v>
      </c>
      <c r="F19" s="8">
        <v>660</v>
      </c>
      <c r="G19" s="34">
        <f t="shared" si="2"/>
        <v>0</v>
      </c>
      <c r="H19" s="8">
        <v>8000.8405555555564</v>
      </c>
      <c r="I19" s="34">
        <f t="shared" si="3"/>
        <v>1.0506944444455258E-4</v>
      </c>
      <c r="J19" s="8">
        <v>384.83</v>
      </c>
      <c r="K19" s="34">
        <f t="shared" si="4"/>
        <v>-3.3925519241725858E-3</v>
      </c>
      <c r="L19" s="8">
        <v>241949.3962402344</v>
      </c>
      <c r="M19" s="32">
        <f t="shared" si="5"/>
        <v>4.1544165290976504E-3</v>
      </c>
    </row>
    <row r="20" spans="1:13" ht="15.6" x14ac:dyDescent="0.3">
      <c r="A20" s="7">
        <v>43857</v>
      </c>
      <c r="B20" s="8">
        <v>1046.8499999999999</v>
      </c>
      <c r="C20" s="34">
        <f t="shared" si="0"/>
        <v>6.0216780409462804E-4</v>
      </c>
      <c r="D20" s="8">
        <v>41.31</v>
      </c>
      <c r="E20" s="34">
        <f t="shared" si="1"/>
        <v>-7.6867643526303212E-3</v>
      </c>
      <c r="F20" s="8">
        <v>664</v>
      </c>
      <c r="G20" s="34">
        <f t="shared" si="2"/>
        <v>6.0606060606060606E-3</v>
      </c>
      <c r="H20" s="8">
        <v>7996.6068518518514</v>
      </c>
      <c r="I20" s="34">
        <f t="shared" si="3"/>
        <v>-5.2915736469279705E-4</v>
      </c>
      <c r="J20" s="8">
        <v>391.38</v>
      </c>
      <c r="K20" s="34">
        <f t="shared" si="4"/>
        <v>1.7020502559571788E-2</v>
      </c>
      <c r="L20" s="8">
        <v>242827.20751953119</v>
      </c>
      <c r="M20" s="32">
        <f t="shared" si="5"/>
        <v>3.6280779904290339E-3</v>
      </c>
    </row>
    <row r="21" spans="1:13" ht="15.6" x14ac:dyDescent="0.3">
      <c r="A21" s="7">
        <v>43858</v>
      </c>
      <c r="B21" s="8">
        <v>1072.47</v>
      </c>
      <c r="C21" s="34">
        <f t="shared" si="0"/>
        <v>2.4473420260782461E-2</v>
      </c>
      <c r="D21" s="8">
        <v>41.11</v>
      </c>
      <c r="E21" s="34">
        <f t="shared" si="1"/>
        <v>-4.8414427499395502E-3</v>
      </c>
      <c r="F21" s="8">
        <v>650.63</v>
      </c>
      <c r="G21" s="34">
        <f t="shared" si="2"/>
        <v>-2.0135542168674705E-2</v>
      </c>
      <c r="H21" s="8">
        <v>7988.98</v>
      </c>
      <c r="I21" s="34">
        <f t="shared" si="3"/>
        <v>-9.5376101303337193E-4</v>
      </c>
      <c r="J21" s="8">
        <v>389.56</v>
      </c>
      <c r="K21" s="34">
        <f t="shared" si="4"/>
        <v>-4.6502120701108719E-3</v>
      </c>
      <c r="L21" s="8">
        <v>241264.49249267581</v>
      </c>
      <c r="M21" s="32">
        <f t="shared" si="5"/>
        <v>-6.4355021944140604E-3</v>
      </c>
    </row>
    <row r="22" spans="1:13" ht="15.6" x14ac:dyDescent="0.3">
      <c r="A22" s="7">
        <v>43859</v>
      </c>
      <c r="B22" s="8">
        <v>1070.06</v>
      </c>
      <c r="C22" s="34">
        <f t="shared" si="0"/>
        <v>-2.247149104403929E-3</v>
      </c>
      <c r="D22" s="8">
        <v>41.26</v>
      </c>
      <c r="E22" s="34">
        <f t="shared" si="1"/>
        <v>3.648747263439518E-3</v>
      </c>
      <c r="F22" s="8">
        <v>650.01</v>
      </c>
      <c r="G22" s="34">
        <f t="shared" si="2"/>
        <v>-9.5292255198808006E-4</v>
      </c>
      <c r="H22" s="8">
        <v>7992.7934259259246</v>
      </c>
      <c r="I22" s="34">
        <f t="shared" si="3"/>
        <v>4.7733577076485397E-4</v>
      </c>
      <c r="J22" s="8">
        <v>387.68</v>
      </c>
      <c r="K22" s="34">
        <f t="shared" si="4"/>
        <v>-4.8259574905020934E-3</v>
      </c>
      <c r="L22" s="8">
        <v>241749.20751953119</v>
      </c>
      <c r="M22" s="32">
        <f t="shared" si="5"/>
        <v>2.0090607691477694E-3</v>
      </c>
    </row>
    <row r="23" spans="1:13" ht="15.6" x14ac:dyDescent="0.3">
      <c r="A23" s="7">
        <v>43860</v>
      </c>
      <c r="B23" s="8">
        <v>1065.1300000000001</v>
      </c>
      <c r="C23" s="34">
        <f t="shared" si="0"/>
        <v>-4.6072182868248848E-3</v>
      </c>
      <c r="D23" s="8">
        <v>41.03</v>
      </c>
      <c r="E23" s="34">
        <f t="shared" si="1"/>
        <v>-5.5744062045563958E-3</v>
      </c>
      <c r="F23" s="8">
        <v>650</v>
      </c>
      <c r="G23" s="34">
        <f t="shared" si="2"/>
        <v>-1.5384378701852135E-5</v>
      </c>
      <c r="H23" s="8">
        <v>7990.8867129629634</v>
      </c>
      <c r="I23" s="34">
        <f t="shared" si="3"/>
        <v>-2.3855401501762872E-4</v>
      </c>
      <c r="J23" s="8">
        <v>388.39</v>
      </c>
      <c r="K23" s="34">
        <f t="shared" si="4"/>
        <v>1.831407346264908E-3</v>
      </c>
      <c r="L23" s="8">
        <v>243938.1798324585</v>
      </c>
      <c r="M23" s="32">
        <f t="shared" si="5"/>
        <v>9.0547238412372246E-3</v>
      </c>
    </row>
    <row r="24" spans="1:13" ht="15.6" x14ac:dyDescent="0.3">
      <c r="A24" s="7">
        <v>43861</v>
      </c>
      <c r="B24" s="8">
        <v>1073.97</v>
      </c>
      <c r="C24" s="34">
        <f t="shared" si="0"/>
        <v>8.299456404382486E-3</v>
      </c>
      <c r="D24" s="8">
        <v>40.76</v>
      </c>
      <c r="E24" s="34">
        <f t="shared" si="1"/>
        <v>-6.5805508164758254E-3</v>
      </c>
      <c r="F24" s="8">
        <v>685.75</v>
      </c>
      <c r="G24" s="34">
        <f t="shared" si="2"/>
        <v>5.5E-2</v>
      </c>
      <c r="H24" s="8">
        <v>7991.8400694444445</v>
      </c>
      <c r="I24" s="34">
        <f t="shared" si="3"/>
        <v>1.1930546830734953E-4</v>
      </c>
      <c r="J24" s="8">
        <v>384.47</v>
      </c>
      <c r="K24" s="34">
        <f t="shared" si="4"/>
        <v>-1.0092947810190683E-2</v>
      </c>
      <c r="L24" s="8">
        <v>243766.6037597656</v>
      </c>
      <c r="M24" s="32">
        <f t="shared" si="5"/>
        <v>-7.0335882972785149E-4</v>
      </c>
    </row>
    <row r="25" spans="1:13" ht="15.6" x14ac:dyDescent="0.3">
      <c r="A25" s="7">
        <v>43864</v>
      </c>
      <c r="B25" s="8">
        <v>1058.49</v>
      </c>
      <c r="C25" s="34">
        <f t="shared" si="0"/>
        <v>-1.4413810441632464E-2</v>
      </c>
      <c r="D25" s="8">
        <v>40</v>
      </c>
      <c r="E25" s="34">
        <f t="shared" si="1"/>
        <v>-1.8645731108930277E-2</v>
      </c>
      <c r="F25" s="8">
        <v>649.98</v>
      </c>
      <c r="G25" s="34">
        <f t="shared" si="2"/>
        <v>-5.2161866569449482E-2</v>
      </c>
      <c r="H25" s="8">
        <v>7991.3633912037039</v>
      </c>
      <c r="I25" s="34">
        <f t="shared" si="3"/>
        <v>-5.9645618105274242E-5</v>
      </c>
      <c r="J25" s="8">
        <v>368.18</v>
      </c>
      <c r="K25" s="34">
        <f t="shared" si="4"/>
        <v>-4.2370015865997396E-2</v>
      </c>
      <c r="L25" s="8">
        <v>242888.79248046881</v>
      </c>
      <c r="M25" s="32">
        <f t="shared" si="5"/>
        <v>-3.6010317482286433E-3</v>
      </c>
    </row>
    <row r="26" spans="1:13" ht="15.6" x14ac:dyDescent="0.3">
      <c r="A26" s="7">
        <v>43865</v>
      </c>
      <c r="B26" s="8">
        <v>1049.94</v>
      </c>
      <c r="C26" s="34">
        <f t="shared" si="0"/>
        <v>-8.0775444264943024E-3</v>
      </c>
      <c r="D26" s="8">
        <v>40.200000000000003</v>
      </c>
      <c r="E26" s="34">
        <f t="shared" si="1"/>
        <v>5.0000000000000712E-3</v>
      </c>
      <c r="F26" s="8">
        <v>647</v>
      </c>
      <c r="G26" s="34">
        <f t="shared" si="2"/>
        <v>-4.5847564540447677E-3</v>
      </c>
      <c r="H26" s="8">
        <v>7977.7344868827158</v>
      </c>
      <c r="I26" s="34">
        <f t="shared" si="3"/>
        <v>-1.7054542077250289E-3</v>
      </c>
      <c r="J26" s="8">
        <v>368.73</v>
      </c>
      <c r="K26" s="34">
        <f t="shared" si="4"/>
        <v>1.4938345374545367E-3</v>
      </c>
      <c r="L26" s="8">
        <v>237263.27329183559</v>
      </c>
      <c r="M26" s="32">
        <f t="shared" si="5"/>
        <v>-2.3160884169184451E-2</v>
      </c>
    </row>
    <row r="27" spans="1:13" ht="15.6" x14ac:dyDescent="0.3">
      <c r="A27" s="7">
        <v>43867</v>
      </c>
      <c r="B27" s="8">
        <v>1044.54</v>
      </c>
      <c r="C27" s="34">
        <f t="shared" si="0"/>
        <v>-5.1431510372022121E-3</v>
      </c>
      <c r="D27" s="8">
        <v>40.33</v>
      </c>
      <c r="E27" s="34">
        <f t="shared" si="1"/>
        <v>3.2338308457710309E-3</v>
      </c>
      <c r="F27" s="8">
        <v>659.9</v>
      </c>
      <c r="G27" s="34">
        <f t="shared" si="2"/>
        <v>1.9938176197836131E-2</v>
      </c>
      <c r="H27" s="8">
        <v>7848.0244695216052</v>
      </c>
      <c r="I27" s="34">
        <f t="shared" si="3"/>
        <v>-1.6259004053642626E-2</v>
      </c>
      <c r="J27" s="8">
        <v>367.4</v>
      </c>
      <c r="K27" s="34">
        <f t="shared" si="4"/>
        <v>-3.6069752935753555E-3</v>
      </c>
      <c r="L27" s="8">
        <v>240634.12124633789</v>
      </c>
      <c r="M27" s="32">
        <f t="shared" si="5"/>
        <v>1.420720496575183E-2</v>
      </c>
    </row>
    <row r="28" spans="1:13" ht="15.6" x14ac:dyDescent="0.3">
      <c r="A28" s="7">
        <v>43868</v>
      </c>
      <c r="B28" s="8">
        <v>1040.57</v>
      </c>
      <c r="C28" s="34">
        <f t="shared" si="0"/>
        <v>-3.8007161046968306E-3</v>
      </c>
      <c r="D28" s="8">
        <v>39.58</v>
      </c>
      <c r="E28" s="34">
        <f t="shared" si="1"/>
        <v>-1.8596578229605754E-2</v>
      </c>
      <c r="F28" s="8">
        <v>641.72749999999996</v>
      </c>
      <c r="G28" s="34">
        <f t="shared" si="2"/>
        <v>-2.7538263373238392E-2</v>
      </c>
      <c r="H28" s="8">
        <v>7950</v>
      </c>
      <c r="I28" s="34">
        <f t="shared" si="3"/>
        <v>1.2993783451418188E-2</v>
      </c>
      <c r="J28" s="8">
        <v>356.93</v>
      </c>
      <c r="K28" s="34">
        <f t="shared" si="4"/>
        <v>-2.8497550353837699E-2</v>
      </c>
      <c r="L28" s="8">
        <v>240780.09625244141</v>
      </c>
      <c r="M28" s="32">
        <f t="shared" si="5"/>
        <v>6.0662638094487263E-4</v>
      </c>
    </row>
    <row r="29" spans="1:13" ht="15.6" x14ac:dyDescent="0.3">
      <c r="A29" s="7">
        <v>43871</v>
      </c>
      <c r="B29" s="8">
        <v>1000</v>
      </c>
      <c r="C29" s="34">
        <f t="shared" si="0"/>
        <v>-3.8988246826258628E-2</v>
      </c>
      <c r="D29" s="8">
        <v>38.85</v>
      </c>
      <c r="E29" s="34">
        <f t="shared" si="1"/>
        <v>-1.8443658413339992E-2</v>
      </c>
      <c r="F29" s="8">
        <v>630.01</v>
      </c>
      <c r="G29" s="34">
        <f t="shared" si="2"/>
        <v>-1.8259307883797989E-2</v>
      </c>
      <c r="H29" s="8">
        <v>7473</v>
      </c>
      <c r="I29" s="34">
        <f t="shared" si="3"/>
        <v>-0.06</v>
      </c>
      <c r="J29" s="8">
        <v>344.64</v>
      </c>
      <c r="K29" s="34">
        <f t="shared" si="4"/>
        <v>-3.4432521782982714E-2</v>
      </c>
      <c r="L29" s="8">
        <v>242739.9878619388</v>
      </c>
      <c r="M29" s="32">
        <f t="shared" si="5"/>
        <v>8.1397575630279082E-3</v>
      </c>
    </row>
    <row r="30" spans="1:13" ht="15.6" x14ac:dyDescent="0.3">
      <c r="A30" s="7">
        <v>43872</v>
      </c>
      <c r="B30" s="8">
        <v>1004.47</v>
      </c>
      <c r="C30" s="34">
        <f t="shared" si="0"/>
        <v>4.4700000000000269E-3</v>
      </c>
      <c r="D30" s="8">
        <v>39.81</v>
      </c>
      <c r="E30" s="34">
        <f t="shared" si="1"/>
        <v>2.4710424710424731E-2</v>
      </c>
      <c r="F30" s="8">
        <v>630</v>
      </c>
      <c r="G30" s="34">
        <f t="shared" si="2"/>
        <v>-1.5872763924367716E-5</v>
      </c>
      <c r="H30" s="8">
        <v>7562</v>
      </c>
      <c r="I30" s="34">
        <f t="shared" si="3"/>
        <v>1.1909541014318212E-2</v>
      </c>
      <c r="J30" s="8">
        <v>349.03</v>
      </c>
      <c r="K30" s="34">
        <f t="shared" si="4"/>
        <v>1.2737929433611846E-2</v>
      </c>
      <c r="L30" s="8">
        <v>241102.3962402344</v>
      </c>
      <c r="M30" s="32">
        <f t="shared" si="5"/>
        <v>-6.74627874924258E-3</v>
      </c>
    </row>
    <row r="31" spans="1:13" ht="15.6" x14ac:dyDescent="0.3">
      <c r="A31" s="7">
        <v>43873</v>
      </c>
      <c r="B31" s="8">
        <v>1022.08</v>
      </c>
      <c r="C31" s="34">
        <f t="shared" si="0"/>
        <v>1.7531633597817769E-2</v>
      </c>
      <c r="D31" s="8">
        <v>40.1</v>
      </c>
      <c r="E31" s="34">
        <f t="shared" si="1"/>
        <v>7.2846018588294181E-3</v>
      </c>
      <c r="F31" s="8">
        <v>657.9</v>
      </c>
      <c r="G31" s="34">
        <f t="shared" si="2"/>
        <v>4.4285714285714248E-2</v>
      </c>
      <c r="H31" s="8">
        <v>7400</v>
      </c>
      <c r="I31" s="34">
        <f t="shared" si="3"/>
        <v>-2.1422903993652473E-2</v>
      </c>
      <c r="J31" s="8">
        <v>360.03</v>
      </c>
      <c r="K31" s="34">
        <f t="shared" si="4"/>
        <v>3.151591553734636E-2</v>
      </c>
      <c r="L31" s="8">
        <v>241379.6037597656</v>
      </c>
      <c r="M31" s="32">
        <f t="shared" si="5"/>
        <v>1.1497501636399427E-3</v>
      </c>
    </row>
    <row r="32" spans="1:13" ht="15.6" x14ac:dyDescent="0.3">
      <c r="A32" s="7">
        <v>43874</v>
      </c>
      <c r="B32" s="8">
        <v>1030.51</v>
      </c>
      <c r="C32" s="34">
        <f t="shared" si="0"/>
        <v>8.2478866624921231E-3</v>
      </c>
      <c r="D32" s="8">
        <v>38.49</v>
      </c>
      <c r="E32" s="34">
        <f t="shared" si="1"/>
        <v>-4.0149625935162081E-2</v>
      </c>
      <c r="F32" s="8">
        <v>657.4</v>
      </c>
      <c r="G32" s="34">
        <f t="shared" si="2"/>
        <v>-7.5999392004863964E-4</v>
      </c>
      <c r="H32" s="8">
        <v>7425</v>
      </c>
      <c r="I32" s="34">
        <f t="shared" si="3"/>
        <v>3.3783783783783786E-3</v>
      </c>
      <c r="J32" s="8">
        <v>359</v>
      </c>
      <c r="K32" s="34">
        <f t="shared" si="4"/>
        <v>-2.8608727050522813E-3</v>
      </c>
      <c r="L32" s="8">
        <v>240925.23590646501</v>
      </c>
      <c r="M32" s="32">
        <f t="shared" si="5"/>
        <v>-1.8823788183561685E-3</v>
      </c>
    </row>
    <row r="33" spans="1:13" ht="15.6" x14ac:dyDescent="0.3">
      <c r="A33" s="7">
        <v>43875</v>
      </c>
      <c r="B33" s="8">
        <v>1027</v>
      </c>
      <c r="C33" s="34">
        <f t="shared" si="0"/>
        <v>-3.4060804844203269E-3</v>
      </c>
      <c r="D33" s="8">
        <v>38.909999999999997</v>
      </c>
      <c r="E33" s="34">
        <f t="shared" si="1"/>
        <v>1.0911925175370086E-2</v>
      </c>
      <c r="F33" s="8">
        <v>640</v>
      </c>
      <c r="G33" s="34">
        <f t="shared" si="2"/>
        <v>-2.6467903863705473E-2</v>
      </c>
      <c r="H33" s="8">
        <v>7412.5</v>
      </c>
      <c r="I33" s="34">
        <f t="shared" si="3"/>
        <v>-1.6835016835016834E-3</v>
      </c>
      <c r="J33" s="8">
        <v>364.71</v>
      </c>
      <c r="K33" s="34">
        <f t="shared" si="4"/>
        <v>1.5905292479108577E-2</v>
      </c>
      <c r="L33" s="8">
        <v>243340.11749267581</v>
      </c>
      <c r="M33" s="32">
        <f t="shared" si="5"/>
        <v>1.0023365037394164E-2</v>
      </c>
    </row>
    <row r="34" spans="1:13" ht="15.6" x14ac:dyDescent="0.3">
      <c r="A34" s="7">
        <v>43878</v>
      </c>
      <c r="B34" s="8">
        <v>1029.48</v>
      </c>
      <c r="C34" s="34">
        <f t="shared" si="0"/>
        <v>2.4148003894839515E-3</v>
      </c>
      <c r="D34" s="8">
        <v>39.49</v>
      </c>
      <c r="E34" s="34">
        <f t="shared" si="1"/>
        <v>1.4906193780519286E-2</v>
      </c>
      <c r="F34" s="8">
        <v>641.8075</v>
      </c>
      <c r="G34" s="34">
        <f t="shared" si="2"/>
        <v>2.8242187500000073E-3</v>
      </c>
      <c r="H34" s="8">
        <v>7418.75</v>
      </c>
      <c r="I34" s="34">
        <f t="shared" si="3"/>
        <v>8.4317032040472171E-4</v>
      </c>
      <c r="J34" s="8">
        <v>360.33</v>
      </c>
      <c r="K34" s="34">
        <f t="shared" si="4"/>
        <v>-1.2009541827753547E-2</v>
      </c>
      <c r="L34" s="8">
        <v>244510.53993547277</v>
      </c>
      <c r="M34" s="32">
        <f t="shared" si="5"/>
        <v>4.8098211460434106E-3</v>
      </c>
    </row>
    <row r="35" spans="1:13" ht="15.6" x14ac:dyDescent="0.3">
      <c r="A35" s="7">
        <v>43879</v>
      </c>
      <c r="B35" s="8">
        <v>1036.07</v>
      </c>
      <c r="C35" s="34">
        <f t="shared" si="0"/>
        <v>6.4012899716360859E-3</v>
      </c>
      <c r="D35" s="8">
        <v>39.5</v>
      </c>
      <c r="E35" s="34">
        <f t="shared" si="1"/>
        <v>2.5322866548488251E-4</v>
      </c>
      <c r="F35" s="8">
        <v>635.4</v>
      </c>
      <c r="G35" s="34">
        <f t="shared" si="2"/>
        <v>-9.9835230968787787E-3</v>
      </c>
      <c r="H35" s="8">
        <v>7415.625</v>
      </c>
      <c r="I35" s="34">
        <f t="shared" si="3"/>
        <v>-4.2122999157540015E-4</v>
      </c>
      <c r="J35" s="8">
        <v>359.77</v>
      </c>
      <c r="K35" s="34">
        <f t="shared" si="4"/>
        <v>-1.5541309355313249E-3</v>
      </c>
      <c r="L35" s="8">
        <v>246400</v>
      </c>
      <c r="M35" s="32">
        <f t="shared" si="5"/>
        <v>7.7275199057916478E-3</v>
      </c>
    </row>
    <row r="36" spans="1:13" ht="15.6" x14ac:dyDescent="0.3">
      <c r="A36" s="7">
        <v>43880</v>
      </c>
      <c r="B36" s="8">
        <v>1020</v>
      </c>
      <c r="C36" s="34">
        <f t="shared" si="0"/>
        <v>-1.5510535002461164E-2</v>
      </c>
      <c r="D36" s="8">
        <v>40.729999999999997</v>
      </c>
      <c r="E36" s="34">
        <f t="shared" si="1"/>
        <v>3.1139240506329036E-2</v>
      </c>
      <c r="F36" s="8">
        <v>634.42999999999995</v>
      </c>
      <c r="G36" s="34">
        <f t="shared" si="2"/>
        <v>-1.5265974189487368E-3</v>
      </c>
      <c r="H36" s="8">
        <v>7417.1875</v>
      </c>
      <c r="I36" s="34">
        <f t="shared" si="3"/>
        <v>2.1070375052675939E-4</v>
      </c>
      <c r="J36" s="8">
        <v>362.95</v>
      </c>
      <c r="K36" s="34">
        <f t="shared" si="4"/>
        <v>8.8389804597381848E-3</v>
      </c>
      <c r="L36" s="8">
        <v>247394.2401885986</v>
      </c>
      <c r="M36" s="32">
        <f t="shared" si="5"/>
        <v>4.0350657004813465E-3</v>
      </c>
    </row>
    <row r="37" spans="1:13" ht="15.6" x14ac:dyDescent="0.3">
      <c r="A37" s="7">
        <v>43881</v>
      </c>
      <c r="B37" s="8">
        <v>1020</v>
      </c>
      <c r="C37" s="34">
        <f t="shared" si="0"/>
        <v>0</v>
      </c>
      <c r="D37" s="8">
        <v>40.96</v>
      </c>
      <c r="E37" s="34">
        <f t="shared" si="1"/>
        <v>5.6469432850479746E-3</v>
      </c>
      <c r="F37" s="8">
        <v>625</v>
      </c>
      <c r="G37" s="34">
        <f t="shared" si="2"/>
        <v>-1.4863735951956798E-2</v>
      </c>
      <c r="H37" s="8">
        <v>7544.270833333333</v>
      </c>
      <c r="I37" s="34">
        <f t="shared" si="3"/>
        <v>1.7133628256442626E-2</v>
      </c>
      <c r="J37" s="8">
        <v>386.54</v>
      </c>
      <c r="K37" s="34">
        <f t="shared" si="4"/>
        <v>6.4995178399228637E-2</v>
      </c>
      <c r="L37" s="8">
        <v>248390.57638183609</v>
      </c>
      <c r="M37" s="32">
        <f t="shared" si="5"/>
        <v>4.0273217051372562E-3</v>
      </c>
    </row>
    <row r="38" spans="1:13" ht="15.6" x14ac:dyDescent="0.3">
      <c r="A38" s="7">
        <v>43882</v>
      </c>
      <c r="B38" s="8">
        <v>1011.67</v>
      </c>
      <c r="C38" s="34">
        <f t="shared" si="0"/>
        <v>-8.1666666666667075E-3</v>
      </c>
      <c r="D38" s="8">
        <v>41.4</v>
      </c>
      <c r="E38" s="34">
        <f t="shared" si="1"/>
        <v>1.0742187499999944E-2</v>
      </c>
      <c r="F38" s="8">
        <v>625</v>
      </c>
      <c r="G38" s="34">
        <f t="shared" si="2"/>
        <v>0</v>
      </c>
      <c r="H38" s="8">
        <v>7640.364583333333</v>
      </c>
      <c r="I38" s="34">
        <f t="shared" si="3"/>
        <v>1.2737314463237833E-2</v>
      </c>
      <c r="J38" s="8">
        <v>382.5</v>
      </c>
      <c r="K38" s="34">
        <f t="shared" si="4"/>
        <v>-1.0451699694727635E-2</v>
      </c>
      <c r="L38" s="8">
        <v>252857.24624633789</v>
      </c>
      <c r="M38" s="32">
        <f t="shared" si="5"/>
        <v>1.7982444944430815E-2</v>
      </c>
    </row>
    <row r="39" spans="1:13" ht="15.6" x14ac:dyDescent="0.3">
      <c r="A39" s="7">
        <v>43885</v>
      </c>
      <c r="B39" s="8">
        <v>988.59</v>
      </c>
      <c r="C39" s="34">
        <f t="shared" si="0"/>
        <v>-2.2813763381339693E-2</v>
      </c>
      <c r="D39" s="8">
        <v>40.5</v>
      </c>
      <c r="E39" s="34">
        <f t="shared" si="1"/>
        <v>-2.1739130434782573E-2</v>
      </c>
      <c r="F39" s="8">
        <v>642.66</v>
      </c>
      <c r="G39" s="34">
        <f t="shared" si="2"/>
        <v>2.8255999999999948E-2</v>
      </c>
      <c r="H39" s="8">
        <v>7800</v>
      </c>
      <c r="I39" s="34">
        <f t="shared" si="3"/>
        <v>2.0893690991513045E-2</v>
      </c>
      <c r="J39" s="8">
        <v>364.36</v>
      </c>
      <c r="K39" s="34">
        <f t="shared" si="4"/>
        <v>-4.7424836601307155E-2</v>
      </c>
      <c r="L39" s="8">
        <v>257215.12885864271</v>
      </c>
      <c r="M39" s="32">
        <f t="shared" si="5"/>
        <v>1.7234556956533868E-2</v>
      </c>
    </row>
    <row r="40" spans="1:13" ht="15.6" x14ac:dyDescent="0.3">
      <c r="A40" s="7">
        <v>43886</v>
      </c>
      <c r="B40" s="8">
        <v>983.6</v>
      </c>
      <c r="C40" s="34">
        <f t="shared" si="0"/>
        <v>-5.0475930365470106E-3</v>
      </c>
      <c r="D40" s="8">
        <v>40.49</v>
      </c>
      <c r="E40" s="34">
        <f t="shared" si="1"/>
        <v>-2.4691358024686447E-4</v>
      </c>
      <c r="F40" s="8">
        <v>629.66</v>
      </c>
      <c r="G40" s="34">
        <f t="shared" si="2"/>
        <v>-2.0228425606074754E-2</v>
      </c>
      <c r="H40" s="8">
        <v>7800</v>
      </c>
      <c r="I40" s="34">
        <f t="shared" si="3"/>
        <v>0</v>
      </c>
      <c r="J40" s="8">
        <v>358.16</v>
      </c>
      <c r="K40" s="34">
        <f t="shared" si="4"/>
        <v>-1.7016137885607609E-2</v>
      </c>
      <c r="L40" s="8">
        <v>253375.57880798349</v>
      </c>
      <c r="M40" s="32">
        <f t="shared" si="5"/>
        <v>-1.4927388088316208E-2</v>
      </c>
    </row>
    <row r="41" spans="1:13" ht="15.6" x14ac:dyDescent="0.3">
      <c r="A41" s="7">
        <v>43887</v>
      </c>
      <c r="B41" s="8">
        <v>975.63</v>
      </c>
      <c r="C41" s="34">
        <f t="shared" si="0"/>
        <v>-8.1028873525823778E-3</v>
      </c>
      <c r="D41" s="8">
        <v>39.5</v>
      </c>
      <c r="E41" s="34">
        <f t="shared" si="1"/>
        <v>-2.4450481600395209E-2</v>
      </c>
      <c r="F41" s="8">
        <v>641.5</v>
      </c>
      <c r="G41" s="34">
        <f t="shared" si="2"/>
        <v>1.8803798875583699E-2</v>
      </c>
      <c r="H41" s="8">
        <v>7718.1833333333334</v>
      </c>
      <c r="I41" s="34">
        <f t="shared" si="3"/>
        <v>-1.0489316239316232E-2</v>
      </c>
      <c r="J41" s="8">
        <v>342.58</v>
      </c>
      <c r="K41" s="34">
        <f t="shared" si="4"/>
        <v>-4.3500111681929972E-2</v>
      </c>
      <c r="L41" s="8">
        <v>252150</v>
      </c>
      <c r="M41" s="32">
        <f t="shared" si="5"/>
        <v>-4.8370044727644177E-3</v>
      </c>
    </row>
    <row r="42" spans="1:13" ht="15.6" x14ac:dyDescent="0.3">
      <c r="A42" s="7">
        <v>43888</v>
      </c>
      <c r="B42" s="8">
        <v>943.03</v>
      </c>
      <c r="C42" s="34">
        <f t="shared" si="0"/>
        <v>-3.3414306653136973E-2</v>
      </c>
      <c r="D42" s="8">
        <v>40</v>
      </c>
      <c r="E42" s="34">
        <f t="shared" si="1"/>
        <v>1.2658227848101266E-2</v>
      </c>
      <c r="F42" s="8">
        <v>632</v>
      </c>
      <c r="G42" s="34">
        <f t="shared" si="2"/>
        <v>-1.4809041309431021E-2</v>
      </c>
      <c r="H42" s="8">
        <v>7554.55</v>
      </c>
      <c r="I42" s="34">
        <f t="shared" si="3"/>
        <v>-2.1201016646836136E-2</v>
      </c>
      <c r="J42" s="8">
        <v>338.91</v>
      </c>
      <c r="K42" s="34">
        <f t="shared" si="4"/>
        <v>-1.0712826201179167E-2</v>
      </c>
      <c r="L42" s="8">
        <v>252232.00500488281</v>
      </c>
      <c r="M42" s="32">
        <f t="shared" si="5"/>
        <v>3.2522310086382112E-4</v>
      </c>
    </row>
    <row r="43" spans="1:13" ht="15.6" x14ac:dyDescent="0.3">
      <c r="A43" s="7">
        <v>43889</v>
      </c>
      <c r="B43" s="8">
        <v>985</v>
      </c>
      <c r="C43" s="34">
        <f t="shared" si="0"/>
        <v>4.4505477026181593E-2</v>
      </c>
      <c r="D43" s="8">
        <v>40</v>
      </c>
      <c r="E43" s="34">
        <f t="shared" si="1"/>
        <v>0</v>
      </c>
      <c r="F43" s="8">
        <v>644.57749999999999</v>
      </c>
      <c r="G43" s="34">
        <f t="shared" si="2"/>
        <v>1.9901107594936688E-2</v>
      </c>
      <c r="H43" s="8">
        <v>7636.3666666666668</v>
      </c>
      <c r="I43" s="34">
        <f t="shared" si="3"/>
        <v>1.0830117831858497E-2</v>
      </c>
      <c r="J43" s="8">
        <v>345.9</v>
      </c>
      <c r="K43" s="34">
        <f t="shared" si="4"/>
        <v>2.0624944675577444E-2</v>
      </c>
      <c r="L43" s="8">
        <v>240480.37124633789</v>
      </c>
      <c r="M43" s="32">
        <f t="shared" si="5"/>
        <v>-4.6590573461593142E-2</v>
      </c>
    </row>
    <row r="44" spans="1:13" ht="15.6" x14ac:dyDescent="0.3">
      <c r="A44" s="7">
        <v>43892</v>
      </c>
      <c r="B44" s="8">
        <v>1009.71</v>
      </c>
      <c r="C44" s="34">
        <f t="shared" si="0"/>
        <v>2.5086294416243691E-2</v>
      </c>
      <c r="D44" s="8">
        <v>41</v>
      </c>
      <c r="E44" s="34">
        <f t="shared" si="1"/>
        <v>2.5000000000000001E-2</v>
      </c>
      <c r="F44" s="8">
        <v>652.21</v>
      </c>
      <c r="G44" s="34">
        <f t="shared" si="2"/>
        <v>1.1841089706047837E-2</v>
      </c>
      <c r="H44" s="8">
        <v>7595.4583333333339</v>
      </c>
      <c r="I44" s="34">
        <f t="shared" si="3"/>
        <v>-5.3570415249834585E-3</v>
      </c>
      <c r="J44" s="8">
        <v>355.79</v>
      </c>
      <c r="K44" s="34">
        <f t="shared" si="4"/>
        <v>2.8592078635443895E-2</v>
      </c>
      <c r="L44" s="8">
        <v>244895.75236907971</v>
      </c>
      <c r="M44" s="32">
        <f t="shared" si="5"/>
        <v>1.8360671600173514E-2</v>
      </c>
    </row>
    <row r="45" spans="1:13" ht="15.6" x14ac:dyDescent="0.3">
      <c r="A45" s="7">
        <v>43893</v>
      </c>
      <c r="B45" s="8">
        <v>1003.36</v>
      </c>
      <c r="C45" s="34">
        <f t="shared" si="0"/>
        <v>-6.2889344465242719E-3</v>
      </c>
      <c r="D45" s="8">
        <v>40.5</v>
      </c>
      <c r="E45" s="34">
        <f t="shared" si="1"/>
        <v>-1.2195121951219513E-2</v>
      </c>
      <c r="F45" s="8">
        <v>652.6</v>
      </c>
      <c r="G45" s="34">
        <f t="shared" si="2"/>
        <v>5.9796691249748752E-4</v>
      </c>
      <c r="H45" s="8">
        <v>7610.6083333333336</v>
      </c>
      <c r="I45" s="34">
        <f t="shared" si="3"/>
        <v>1.9946130088703846E-3</v>
      </c>
      <c r="J45" s="8">
        <v>356</v>
      </c>
      <c r="K45" s="34">
        <f t="shared" si="4"/>
        <v>5.9023581326057373E-4</v>
      </c>
      <c r="L45" s="8">
        <v>252801.28623016359</v>
      </c>
      <c r="M45" s="32">
        <f t="shared" si="5"/>
        <v>3.2281220823991826E-2</v>
      </c>
    </row>
    <row r="46" spans="1:13" ht="15.6" x14ac:dyDescent="0.3">
      <c r="A46" s="7">
        <v>43894</v>
      </c>
      <c r="B46" s="8">
        <v>1000</v>
      </c>
      <c r="C46" s="34">
        <f t="shared" si="0"/>
        <v>-3.3487482060277603E-3</v>
      </c>
      <c r="D46" s="8">
        <v>41.267499999999998</v>
      </c>
      <c r="E46" s="34">
        <f t="shared" si="1"/>
        <v>1.8950617283950574E-2</v>
      </c>
      <c r="F46" s="8">
        <v>649.99</v>
      </c>
      <c r="G46" s="34">
        <f t="shared" si="2"/>
        <v>-3.9993870671161712E-3</v>
      </c>
      <c r="H46" s="8">
        <v>7626.5166666666664</v>
      </c>
      <c r="I46" s="34">
        <f t="shared" si="3"/>
        <v>2.0902840662101493E-3</v>
      </c>
      <c r="J46" s="8">
        <v>367.13</v>
      </c>
      <c r="K46" s="34">
        <f t="shared" si="4"/>
        <v>3.1264044943820214E-2</v>
      </c>
      <c r="L46" s="8">
        <v>252319.12124633789</v>
      </c>
      <c r="M46" s="32">
        <f t="shared" si="5"/>
        <v>-1.9072884913517074E-3</v>
      </c>
    </row>
    <row r="47" spans="1:13" ht="15.6" x14ac:dyDescent="0.3">
      <c r="A47" s="7">
        <v>43895</v>
      </c>
      <c r="B47" s="8">
        <v>1001.57</v>
      </c>
      <c r="C47" s="34">
        <f t="shared" si="0"/>
        <v>1.5700000000000501E-3</v>
      </c>
      <c r="D47" s="8">
        <v>41.42</v>
      </c>
      <c r="E47" s="34">
        <f t="shared" si="1"/>
        <v>3.6954019506876697E-3</v>
      </c>
      <c r="F47" s="8">
        <v>650</v>
      </c>
      <c r="G47" s="34">
        <f t="shared" si="2"/>
        <v>1.5384852074633311E-5</v>
      </c>
      <c r="H47" s="8">
        <v>7600</v>
      </c>
      <c r="I47" s="34">
        <f t="shared" si="3"/>
        <v>-3.4769040475009024E-3</v>
      </c>
      <c r="J47" s="8">
        <v>368.49</v>
      </c>
      <c r="K47" s="34">
        <f t="shared" si="4"/>
        <v>3.7044098820581636E-3</v>
      </c>
      <c r="L47" s="8">
        <v>256209.00375366211</v>
      </c>
      <c r="M47" s="32">
        <f t="shared" si="5"/>
        <v>1.5416518922981449E-2</v>
      </c>
    </row>
    <row r="48" spans="1:13" ht="15.6" x14ac:dyDescent="0.3">
      <c r="A48" s="7">
        <v>43896</v>
      </c>
      <c r="B48" s="8">
        <v>985.94</v>
      </c>
      <c r="C48" s="34">
        <f t="shared" si="0"/>
        <v>-1.5605499365995382E-2</v>
      </c>
      <c r="D48" s="8">
        <v>42.15</v>
      </c>
      <c r="E48" s="34">
        <f t="shared" si="1"/>
        <v>1.7624336069531552E-2</v>
      </c>
      <c r="F48" s="8">
        <v>652</v>
      </c>
      <c r="G48" s="34">
        <f t="shared" si="2"/>
        <v>3.0769230769230769E-3</v>
      </c>
      <c r="H48" s="8">
        <v>7700</v>
      </c>
      <c r="I48" s="34">
        <f t="shared" si="3"/>
        <v>1.3157894736842105E-2</v>
      </c>
      <c r="J48" s="8">
        <v>353.03</v>
      </c>
      <c r="K48" s="34">
        <f t="shared" si="4"/>
        <v>-4.1955005563244691E-2</v>
      </c>
      <c r="L48" s="8">
        <v>256885.50750732419</v>
      </c>
      <c r="M48" s="32">
        <f t="shared" si="5"/>
        <v>2.6404370796918597E-3</v>
      </c>
    </row>
    <row r="49" spans="1:13" ht="15.6" x14ac:dyDescent="0.3">
      <c r="A49" s="7">
        <v>43899</v>
      </c>
      <c r="B49" s="8">
        <v>995.2</v>
      </c>
      <c r="C49" s="34">
        <f t="shared" si="0"/>
        <v>9.392052254701088E-3</v>
      </c>
      <c r="D49" s="8">
        <v>44.73</v>
      </c>
      <c r="E49" s="34">
        <f t="shared" si="1"/>
        <v>6.1209964412811346E-2</v>
      </c>
      <c r="F49" s="8">
        <v>626</v>
      </c>
      <c r="G49" s="34">
        <f t="shared" si="2"/>
        <v>-3.9877300613496931E-2</v>
      </c>
      <c r="H49" s="8">
        <v>7203.5</v>
      </c>
      <c r="I49" s="34">
        <f t="shared" si="3"/>
        <v>-6.4480519480519485E-2</v>
      </c>
      <c r="J49" s="8">
        <v>339.84</v>
      </c>
      <c r="K49" s="34">
        <f t="shared" si="4"/>
        <v>-3.7362263830269381E-2</v>
      </c>
      <c r="L49" s="8">
        <v>257370.64488983151</v>
      </c>
      <c r="M49" s="32">
        <f t="shared" si="5"/>
        <v>1.8885354304913143E-3</v>
      </c>
    </row>
    <row r="50" spans="1:13" ht="15.6" x14ac:dyDescent="0.3">
      <c r="A50" s="7">
        <v>43900</v>
      </c>
      <c r="B50" s="8">
        <v>1007.04</v>
      </c>
      <c r="C50" s="34">
        <f t="shared" si="0"/>
        <v>1.1897106109324675E-2</v>
      </c>
      <c r="D50" s="8">
        <v>45</v>
      </c>
      <c r="E50" s="34">
        <f t="shared" si="1"/>
        <v>6.0362173038230075E-3</v>
      </c>
      <c r="F50" s="8">
        <v>640</v>
      </c>
      <c r="G50" s="34">
        <f t="shared" si="2"/>
        <v>2.2364217252396165E-2</v>
      </c>
      <c r="H50" s="8">
        <v>7451.75</v>
      </c>
      <c r="I50" s="34">
        <f t="shared" si="3"/>
        <v>3.4462414104254879E-2</v>
      </c>
      <c r="J50" s="8">
        <v>348.38</v>
      </c>
      <c r="K50" s="34">
        <f t="shared" si="4"/>
        <v>2.5129472693032076E-2</v>
      </c>
      <c r="L50" s="8">
        <v>257990.04620361331</v>
      </c>
      <c r="M50" s="32">
        <f t="shared" si="5"/>
        <v>2.4066509762484126E-3</v>
      </c>
    </row>
    <row r="51" spans="1:13" ht="15.6" x14ac:dyDescent="0.3">
      <c r="A51" s="7">
        <v>43901</v>
      </c>
      <c r="B51" s="8">
        <v>1006.21</v>
      </c>
      <c r="C51" s="34">
        <f t="shared" si="0"/>
        <v>-8.241976485541064E-4</v>
      </c>
      <c r="D51" s="8">
        <v>44.46</v>
      </c>
      <c r="E51" s="34">
        <f t="shared" si="1"/>
        <v>-1.1999999999999981E-2</v>
      </c>
      <c r="F51" s="8">
        <v>649.74</v>
      </c>
      <c r="G51" s="34">
        <f t="shared" si="2"/>
        <v>1.5218750000000014E-2</v>
      </c>
      <c r="H51" s="8">
        <v>7327.625</v>
      </c>
      <c r="I51" s="34">
        <f t="shared" si="3"/>
        <v>-1.665716106954742E-2</v>
      </c>
      <c r="J51" s="8">
        <v>343.71</v>
      </c>
      <c r="K51" s="34">
        <f t="shared" si="4"/>
        <v>-1.3404902692462299E-2</v>
      </c>
      <c r="L51" s="8">
        <v>255237.70379638669</v>
      </c>
      <c r="M51" s="32">
        <f t="shared" si="5"/>
        <v>-1.0668405420007528E-2</v>
      </c>
    </row>
    <row r="52" spans="1:13" ht="15.6" x14ac:dyDescent="0.3">
      <c r="A52" s="7">
        <v>43902</v>
      </c>
      <c r="B52" s="8">
        <v>1076.52</v>
      </c>
      <c r="C52" s="34">
        <f t="shared" si="0"/>
        <v>6.9876069607735902E-2</v>
      </c>
      <c r="D52" s="8">
        <v>43.05</v>
      </c>
      <c r="E52" s="34">
        <f t="shared" si="1"/>
        <v>-3.1713900134952851E-2</v>
      </c>
      <c r="F52" s="8">
        <v>622.9</v>
      </c>
      <c r="G52" s="34">
        <f t="shared" si="2"/>
        <v>-4.1308831224797657E-2</v>
      </c>
      <c r="H52" s="8">
        <v>7327.625</v>
      </c>
      <c r="I52" s="34">
        <f t="shared" si="3"/>
        <v>0</v>
      </c>
      <c r="J52" s="8">
        <v>320.25</v>
      </c>
      <c r="K52" s="34">
        <f t="shared" si="4"/>
        <v>-6.8255215152308576E-2</v>
      </c>
      <c r="L52" s="8">
        <v>250972.75448951501</v>
      </c>
      <c r="M52" s="32">
        <f t="shared" si="5"/>
        <v>-1.6709715075144245E-2</v>
      </c>
    </row>
    <row r="53" spans="1:13" ht="15.6" x14ac:dyDescent="0.3">
      <c r="A53" s="7">
        <v>43903</v>
      </c>
      <c r="B53" s="8">
        <v>1053.1300000000001</v>
      </c>
      <c r="C53" s="34">
        <f t="shared" si="0"/>
        <v>-2.1727417976442495E-2</v>
      </c>
      <c r="D53" s="8">
        <v>40.89</v>
      </c>
      <c r="E53" s="34">
        <f t="shared" si="1"/>
        <v>-5.0174216027874488E-2</v>
      </c>
      <c r="F53" s="8">
        <v>645</v>
      </c>
      <c r="G53" s="34">
        <f t="shared" si="2"/>
        <v>3.54792101460909E-2</v>
      </c>
      <c r="H53" s="8">
        <v>7286.25</v>
      </c>
      <c r="I53" s="34">
        <f t="shared" si="3"/>
        <v>-5.6464406953139661E-3</v>
      </c>
      <c r="J53" s="8">
        <v>311.38</v>
      </c>
      <c r="K53" s="34">
        <f t="shared" si="4"/>
        <v>-2.7697111631537874E-2</v>
      </c>
      <c r="L53" s="8">
        <v>240238.44226074219</v>
      </c>
      <c r="M53" s="32">
        <f t="shared" si="5"/>
        <v>-4.2770826859699108E-2</v>
      </c>
    </row>
    <row r="54" spans="1:13" ht="15.6" x14ac:dyDescent="0.3">
      <c r="A54" s="7">
        <v>43906</v>
      </c>
      <c r="B54" s="8">
        <v>974.15</v>
      </c>
      <c r="C54" s="34">
        <f t="shared" si="0"/>
        <v>-7.4995489635657636E-2</v>
      </c>
      <c r="D54" s="8">
        <v>37.83</v>
      </c>
      <c r="E54" s="34">
        <f t="shared" si="1"/>
        <v>-7.4834922964049949E-2</v>
      </c>
      <c r="F54" s="8">
        <v>625.36500000000001</v>
      </c>
      <c r="G54" s="34">
        <f t="shared" si="2"/>
        <v>-3.0441860465116266E-2</v>
      </c>
      <c r="H54" s="8">
        <v>7203.5</v>
      </c>
      <c r="I54" s="34">
        <f t="shared" si="3"/>
        <v>-1.1357008063132612E-2</v>
      </c>
      <c r="J54" s="8">
        <v>288.05</v>
      </c>
      <c r="K54" s="34">
        <f t="shared" si="4"/>
        <v>-7.492452951377733E-2</v>
      </c>
      <c r="L54" s="8">
        <v>231027.63875530849</v>
      </c>
      <c r="M54" s="32">
        <f t="shared" si="5"/>
        <v>-3.8340256533285259E-2</v>
      </c>
    </row>
    <row r="55" spans="1:13" ht="15.6" x14ac:dyDescent="0.3">
      <c r="A55" s="7">
        <v>43907</v>
      </c>
      <c r="B55" s="8">
        <v>931.06</v>
      </c>
      <c r="C55" s="34">
        <f t="shared" si="0"/>
        <v>-4.4233434276035551E-2</v>
      </c>
      <c r="D55" s="8">
        <v>35.42</v>
      </c>
      <c r="E55" s="34">
        <f t="shared" si="1"/>
        <v>-6.3706053396774959E-2</v>
      </c>
      <c r="F55" s="8">
        <v>619.11</v>
      </c>
      <c r="G55" s="34">
        <f t="shared" si="2"/>
        <v>-1.0002158739296243E-2</v>
      </c>
      <c r="H55" s="8">
        <v>7063.25</v>
      </c>
      <c r="I55" s="34">
        <f t="shared" si="3"/>
        <v>-1.9469702228083571E-2</v>
      </c>
      <c r="J55" s="8">
        <v>279.89999999999998</v>
      </c>
      <c r="K55" s="34">
        <f t="shared" si="4"/>
        <v>-2.8293699010588556E-2</v>
      </c>
      <c r="L55" s="8">
        <v>240934.2038574219</v>
      </c>
      <c r="M55" s="32">
        <f t="shared" si="5"/>
        <v>4.2880432642112956E-2</v>
      </c>
    </row>
    <row r="56" spans="1:13" ht="15.6" x14ac:dyDescent="0.3">
      <c r="A56" s="7">
        <v>43908</v>
      </c>
      <c r="B56" s="8">
        <v>866.51</v>
      </c>
      <c r="C56" s="34">
        <f t="shared" si="0"/>
        <v>-6.9329581337400331E-2</v>
      </c>
      <c r="D56" s="8">
        <v>32.770000000000003</v>
      </c>
      <c r="E56" s="34">
        <f t="shared" si="1"/>
        <v>-7.4816487859966072E-2</v>
      </c>
      <c r="F56" s="8">
        <v>614.45000000000005</v>
      </c>
      <c r="G56" s="34">
        <f t="shared" si="2"/>
        <v>-7.5269338243607242E-3</v>
      </c>
      <c r="H56" s="8">
        <v>6988.916666666667</v>
      </c>
      <c r="I56" s="34">
        <f t="shared" si="3"/>
        <v>-1.052395615804807E-2</v>
      </c>
      <c r="J56" s="8">
        <v>258.91000000000003</v>
      </c>
      <c r="K56" s="34">
        <f t="shared" si="4"/>
        <v>-7.4991068238656505E-2</v>
      </c>
      <c r="L56" s="8">
        <v>232996.1137313247</v>
      </c>
      <c r="M56" s="32">
        <f t="shared" si="5"/>
        <v>-3.2947128298955596E-2</v>
      </c>
    </row>
    <row r="57" spans="1:13" ht="15.6" x14ac:dyDescent="0.3">
      <c r="A57" s="7">
        <v>43909</v>
      </c>
      <c r="B57" s="8">
        <v>823.15</v>
      </c>
      <c r="C57" s="34">
        <f t="shared" si="0"/>
        <v>-5.0039814889614675E-2</v>
      </c>
      <c r="D57" s="8">
        <v>30.75</v>
      </c>
      <c r="E57" s="34">
        <f t="shared" si="1"/>
        <v>-6.1641745498932039E-2</v>
      </c>
      <c r="F57" s="8">
        <v>616.85</v>
      </c>
      <c r="G57" s="34">
        <f t="shared" si="2"/>
        <v>3.9059321344291271E-3</v>
      </c>
      <c r="H57" s="8">
        <v>6700</v>
      </c>
      <c r="I57" s="34">
        <f t="shared" si="3"/>
        <v>-4.1339263357458876E-2</v>
      </c>
      <c r="J57" s="8">
        <v>240.94</v>
      </c>
      <c r="K57" s="34">
        <f t="shared" si="4"/>
        <v>-6.9406357421497922E-2</v>
      </c>
      <c r="L57" s="8">
        <v>233988.44613647461</v>
      </c>
      <c r="M57" s="32">
        <f t="shared" si="5"/>
        <v>4.25900839828684E-3</v>
      </c>
    </row>
    <row r="58" spans="1:13" ht="15.6" x14ac:dyDescent="0.3">
      <c r="A58" s="7">
        <v>43910</v>
      </c>
      <c r="B58" s="8">
        <v>836.5</v>
      </c>
      <c r="C58" s="34">
        <f t="shared" si="0"/>
        <v>1.6218186235801523E-2</v>
      </c>
      <c r="D58" s="8">
        <v>28.9</v>
      </c>
      <c r="E58" s="34">
        <f t="shared" si="1"/>
        <v>-6.0162601626016304E-2</v>
      </c>
      <c r="F58" s="8">
        <v>584.01</v>
      </c>
      <c r="G58" s="34">
        <f t="shared" si="2"/>
        <v>-5.3238226473210713E-2</v>
      </c>
      <c r="H58" s="8">
        <v>6844.4583333333339</v>
      </c>
      <c r="I58" s="34">
        <f t="shared" si="3"/>
        <v>2.1560945273631931E-2</v>
      </c>
      <c r="J58" s="8">
        <v>249.45</v>
      </c>
      <c r="K58" s="34">
        <f t="shared" si="4"/>
        <v>3.5319996679671249E-2</v>
      </c>
      <c r="L58" s="8">
        <v>234472</v>
      </c>
      <c r="M58" s="32">
        <f t="shared" si="5"/>
        <v>2.0665715402176572E-3</v>
      </c>
    </row>
    <row r="59" spans="1:13" ht="15.6" x14ac:dyDescent="0.3">
      <c r="A59" s="7">
        <v>43914</v>
      </c>
      <c r="B59" s="8">
        <v>773.77</v>
      </c>
      <c r="C59" s="34">
        <f t="shared" si="0"/>
        <v>-7.4991034070531995E-2</v>
      </c>
      <c r="D59" s="8">
        <v>26.74</v>
      </c>
      <c r="E59" s="34">
        <f t="shared" si="1"/>
        <v>-7.4740484429065751E-2</v>
      </c>
      <c r="F59" s="8">
        <v>568.16999999999996</v>
      </c>
      <c r="G59" s="34">
        <f t="shared" si="2"/>
        <v>-2.7122823239328148E-2</v>
      </c>
      <c r="H59" s="8">
        <v>6772.229166666667</v>
      </c>
      <c r="I59" s="34">
        <f t="shared" si="3"/>
        <v>-1.0552941248090043E-2</v>
      </c>
      <c r="J59" s="8">
        <v>230.75</v>
      </c>
      <c r="K59" s="34">
        <f t="shared" si="4"/>
        <v>-7.496492283022646E-2</v>
      </c>
      <c r="L59" s="8">
        <v>261979.55736144999</v>
      </c>
      <c r="M59" s="32">
        <f t="shared" si="5"/>
        <v>0.11731702446965944</v>
      </c>
    </row>
    <row r="60" spans="1:13" ht="15.6" x14ac:dyDescent="0.3">
      <c r="A60" s="7">
        <v>43915</v>
      </c>
      <c r="B60" s="8">
        <v>743.57</v>
      </c>
      <c r="C60" s="34">
        <f t="shared" si="0"/>
        <v>-3.9029685823952769E-2</v>
      </c>
      <c r="D60" s="8">
        <v>24.74</v>
      </c>
      <c r="E60" s="34">
        <f t="shared" si="1"/>
        <v>-7.4794315632011971E-2</v>
      </c>
      <c r="F60" s="8">
        <v>602.66</v>
      </c>
      <c r="G60" s="34">
        <f t="shared" si="2"/>
        <v>6.0703662636182855E-2</v>
      </c>
      <c r="H60" s="8">
        <v>6808.34375</v>
      </c>
      <c r="I60" s="34">
        <f t="shared" si="3"/>
        <v>5.3327467875852836E-3</v>
      </c>
      <c r="J60" s="8">
        <v>224.14</v>
      </c>
      <c r="K60" s="34">
        <f t="shared" si="4"/>
        <v>-2.8645720476706452E-2</v>
      </c>
      <c r="L60" s="8">
        <v>258393.10271087661</v>
      </c>
      <c r="M60" s="32">
        <f t="shared" si="5"/>
        <v>-1.3689826361624035E-2</v>
      </c>
    </row>
    <row r="61" spans="1:13" ht="15.6" x14ac:dyDescent="0.3">
      <c r="A61" s="7">
        <v>43916</v>
      </c>
      <c r="B61" s="8">
        <v>718.3</v>
      </c>
      <c r="C61" s="34">
        <f t="shared" si="0"/>
        <v>-3.3984695455707051E-2</v>
      </c>
      <c r="D61" s="8">
        <v>23.22</v>
      </c>
      <c r="E61" s="34">
        <f t="shared" si="1"/>
        <v>-6.1438965238480178E-2</v>
      </c>
      <c r="F61" s="8">
        <v>624.03</v>
      </c>
      <c r="G61" s="34">
        <f t="shared" si="2"/>
        <v>3.5459463047157608E-2</v>
      </c>
      <c r="H61" s="8">
        <v>6790.2864583333339</v>
      </c>
      <c r="I61" s="34">
        <f t="shared" si="3"/>
        <v>-2.6522297242506389E-3</v>
      </c>
      <c r="J61" s="8">
        <v>218.53</v>
      </c>
      <c r="K61" s="34">
        <f t="shared" si="4"/>
        <v>-2.5028999732310098E-2</v>
      </c>
      <c r="L61" s="8">
        <v>264015.99609375</v>
      </c>
      <c r="M61" s="32">
        <f t="shared" si="5"/>
        <v>2.1761004159484093E-2</v>
      </c>
    </row>
    <row r="62" spans="1:13" ht="15.6" x14ac:dyDescent="0.3">
      <c r="A62" s="7">
        <v>43917</v>
      </c>
      <c r="B62" s="8">
        <v>721.99</v>
      </c>
      <c r="C62" s="34">
        <f t="shared" si="0"/>
        <v>5.1371293331477861E-3</v>
      </c>
      <c r="D62" s="8">
        <v>24.05</v>
      </c>
      <c r="E62" s="34">
        <f t="shared" si="1"/>
        <v>3.5745047372954433E-2</v>
      </c>
      <c r="F62" s="8">
        <v>634.9</v>
      </c>
      <c r="G62" s="34">
        <f t="shared" si="2"/>
        <v>1.7419034341297702E-2</v>
      </c>
      <c r="H62" s="8">
        <v>6766.2100694444453</v>
      </c>
      <c r="I62" s="34">
        <f t="shared" si="3"/>
        <v>-3.5457103373512464E-3</v>
      </c>
      <c r="J62" s="8">
        <v>224.06</v>
      </c>
      <c r="K62" s="34">
        <f t="shared" si="4"/>
        <v>2.530545005262436E-2</v>
      </c>
      <c r="L62" s="8">
        <v>265913.62899780268</v>
      </c>
      <c r="M62" s="32">
        <f t="shared" si="5"/>
        <v>7.1875679206150891E-3</v>
      </c>
    </row>
    <row r="63" spans="1:13" ht="15.6" x14ac:dyDescent="0.3">
      <c r="A63" s="7">
        <v>43920</v>
      </c>
      <c r="B63" s="8">
        <v>700.38</v>
      </c>
      <c r="C63" s="34">
        <f t="shared" si="0"/>
        <v>-2.9931162481474829E-2</v>
      </c>
      <c r="D63" s="8">
        <v>24.34</v>
      </c>
      <c r="E63" s="34">
        <f t="shared" si="1"/>
        <v>1.2058212058212022E-2</v>
      </c>
      <c r="F63" s="8">
        <v>620.65</v>
      </c>
      <c r="G63" s="34">
        <f t="shared" si="2"/>
        <v>-2.2444479445581981E-2</v>
      </c>
      <c r="H63" s="8">
        <v>6714.1241319444453</v>
      </c>
      <c r="I63" s="34">
        <f t="shared" si="3"/>
        <v>-7.6979486249200407E-3</v>
      </c>
      <c r="J63" s="8">
        <v>220.08</v>
      </c>
      <c r="K63" s="34">
        <f t="shared" si="4"/>
        <v>-1.7763099169865168E-2</v>
      </c>
      <c r="L63" s="8">
        <v>262574.61486816412</v>
      </c>
      <c r="M63" s="32">
        <f t="shared" si="5"/>
        <v>-1.255676191635197E-2</v>
      </c>
    </row>
    <row r="64" spans="1:13" ht="15.6" x14ac:dyDescent="0.3">
      <c r="A64" s="7">
        <v>43921</v>
      </c>
      <c r="B64" s="8">
        <v>729.53</v>
      </c>
      <c r="C64" s="34">
        <f t="shared" si="0"/>
        <v>4.1620263285644901E-2</v>
      </c>
      <c r="D64" s="8">
        <v>25.88</v>
      </c>
      <c r="E64" s="34">
        <f t="shared" si="1"/>
        <v>6.3270336894001605E-2</v>
      </c>
      <c r="F64" s="8">
        <v>623.66999999999996</v>
      </c>
      <c r="G64" s="34">
        <f t="shared" si="2"/>
        <v>4.8658664303552436E-3</v>
      </c>
      <c r="H64" s="8">
        <v>6700</v>
      </c>
      <c r="I64" s="34">
        <f t="shared" si="3"/>
        <v>-2.1036447445535729E-3</v>
      </c>
      <c r="J64" s="8">
        <v>228.31</v>
      </c>
      <c r="K64" s="34">
        <f t="shared" si="4"/>
        <v>3.7395492548164252E-2</v>
      </c>
      <c r="L64" s="8">
        <v>262844.40405273438</v>
      </c>
      <c r="M64" s="32">
        <f t="shared" si="5"/>
        <v>1.0274762650064728E-3</v>
      </c>
    </row>
    <row r="65" spans="1:13" ht="15.6" x14ac:dyDescent="0.3">
      <c r="A65" s="7">
        <v>43922</v>
      </c>
      <c r="B65" s="8">
        <v>784.24</v>
      </c>
      <c r="C65" s="34">
        <f t="shared" si="0"/>
        <v>7.4993488958644661E-2</v>
      </c>
      <c r="D65" s="8">
        <v>27.5</v>
      </c>
      <c r="E65" s="34">
        <f t="shared" si="1"/>
        <v>6.2596599690881036E-2</v>
      </c>
      <c r="F65" s="8">
        <v>600</v>
      </c>
      <c r="G65" s="34">
        <f t="shared" si="2"/>
        <v>-3.7952763480686838E-2</v>
      </c>
      <c r="H65" s="8">
        <v>6600</v>
      </c>
      <c r="I65" s="34">
        <f t="shared" si="3"/>
        <v>-1.4925373134328358E-2</v>
      </c>
      <c r="J65" s="8">
        <v>222.69</v>
      </c>
      <c r="K65" s="34">
        <f t="shared" si="4"/>
        <v>-2.461565415443916E-2</v>
      </c>
      <c r="L65" s="8">
        <v>261507.72709289569</v>
      </c>
      <c r="M65" s="32">
        <f t="shared" si="5"/>
        <v>-5.0854305407640032E-3</v>
      </c>
    </row>
    <row r="66" spans="1:13" ht="15.6" x14ac:dyDescent="0.3">
      <c r="A66" s="7">
        <v>43923</v>
      </c>
      <c r="B66" s="8">
        <v>789.59</v>
      </c>
      <c r="C66" s="34">
        <f t="shared" si="0"/>
        <v>6.8218912577782597E-3</v>
      </c>
      <c r="D66" s="8">
        <v>29.56</v>
      </c>
      <c r="E66" s="34">
        <f t="shared" si="1"/>
        <v>7.4909090909090856E-2</v>
      </c>
      <c r="F66" s="8">
        <v>598</v>
      </c>
      <c r="G66" s="34">
        <f t="shared" si="2"/>
        <v>-3.3333333333333335E-3</v>
      </c>
      <c r="H66" s="8">
        <v>6590</v>
      </c>
      <c r="I66" s="34">
        <f t="shared" si="3"/>
        <v>-1.5151515151515152E-3</v>
      </c>
      <c r="J66" s="8">
        <v>238.78</v>
      </c>
      <c r="K66" s="34">
        <f t="shared" si="4"/>
        <v>7.2252907629440047E-2</v>
      </c>
      <c r="L66" s="8">
        <v>269866.19189453119</v>
      </c>
      <c r="M66" s="32">
        <f t="shared" si="5"/>
        <v>3.1962592060105051E-2</v>
      </c>
    </row>
    <row r="67" spans="1:13" ht="15.6" x14ac:dyDescent="0.3">
      <c r="A67" s="7">
        <v>43924</v>
      </c>
      <c r="B67" s="8">
        <v>779.92</v>
      </c>
      <c r="C67" s="34">
        <f t="shared" si="0"/>
        <v>-1.224686229562187E-2</v>
      </c>
      <c r="D67" s="8">
        <v>31.77</v>
      </c>
      <c r="E67" s="34">
        <f t="shared" si="1"/>
        <v>7.4763193504736161E-2</v>
      </c>
      <c r="F67" s="8">
        <v>588.33000000000004</v>
      </c>
      <c r="G67" s="34">
        <f t="shared" si="2"/>
        <v>-1.617056856187284E-2</v>
      </c>
      <c r="H67" s="8">
        <v>6595</v>
      </c>
      <c r="I67" s="34">
        <f t="shared" si="3"/>
        <v>7.5872534142640367E-4</v>
      </c>
      <c r="J67" s="8">
        <v>244.74</v>
      </c>
      <c r="K67" s="34">
        <f t="shared" si="4"/>
        <v>2.4960214423318569E-2</v>
      </c>
      <c r="L67" s="8">
        <v>271275.88187774637</v>
      </c>
      <c r="M67" s="32">
        <f t="shared" si="5"/>
        <v>5.2236627838366523E-3</v>
      </c>
    </row>
    <row r="68" spans="1:13" ht="15.6" x14ac:dyDescent="0.3">
      <c r="A68" s="7">
        <v>43927</v>
      </c>
      <c r="B68" s="8">
        <v>749.55</v>
      </c>
      <c r="C68" s="34">
        <f t="shared" ref="C68:C131" si="6">(B68-B67)/B67</f>
        <v>-3.8939891270899585E-2</v>
      </c>
      <c r="D68" s="8">
        <v>29.5</v>
      </c>
      <c r="E68" s="34">
        <f t="shared" ref="E68:E131" si="7">(D68-D67)/D67</f>
        <v>-7.1451054453887303E-2</v>
      </c>
      <c r="F68" s="8">
        <v>580</v>
      </c>
      <c r="G68" s="34">
        <f t="shared" ref="G68:G131" si="8">(F68-F67)/F67</f>
        <v>-1.4158720446008261E-2</v>
      </c>
      <c r="H68" s="8">
        <v>6591.666666666667</v>
      </c>
      <c r="I68" s="34">
        <f t="shared" ref="I68:I131" si="9">(H68-H67)/H67</f>
        <v>-5.0543340914829869E-4</v>
      </c>
      <c r="J68" s="8">
        <v>230.71</v>
      </c>
      <c r="K68" s="34">
        <f t="shared" ref="K68:K131" si="10">(J68-J67)/J67</f>
        <v>-5.7326142028274907E-2</v>
      </c>
      <c r="L68" s="8">
        <v>278465.85511779791</v>
      </c>
      <c r="M68" s="32">
        <f t="shared" ref="M68:M131" si="11">(L68-L67)/L67</f>
        <v>2.6504284827251173E-2</v>
      </c>
    </row>
    <row r="69" spans="1:13" ht="15.6" x14ac:dyDescent="0.3">
      <c r="A69" s="7">
        <v>43928</v>
      </c>
      <c r="B69" s="8">
        <v>746.2</v>
      </c>
      <c r="C69" s="34">
        <f t="shared" si="6"/>
        <v>-4.469348275631925E-3</v>
      </c>
      <c r="D69" s="8">
        <v>30.01</v>
      </c>
      <c r="E69" s="34">
        <f t="shared" si="7"/>
        <v>1.7288135593220393E-2</v>
      </c>
      <c r="F69" s="8">
        <v>565</v>
      </c>
      <c r="G69" s="34">
        <f t="shared" si="8"/>
        <v>-2.5862068965517241E-2</v>
      </c>
      <c r="H69" s="8">
        <v>6592.2222222222226</v>
      </c>
      <c r="I69" s="34">
        <f t="shared" si="9"/>
        <v>8.4281500210719079E-5</v>
      </c>
      <c r="J69" s="8">
        <v>236.85</v>
      </c>
      <c r="K69" s="34">
        <f t="shared" si="10"/>
        <v>2.6613497464349122E-2</v>
      </c>
      <c r="L69" s="8">
        <v>277189.20812988281</v>
      </c>
      <c r="M69" s="32">
        <f t="shared" si="11"/>
        <v>-4.5845728101028549E-3</v>
      </c>
    </row>
    <row r="70" spans="1:13" ht="15.6" x14ac:dyDescent="0.3">
      <c r="A70" s="7">
        <v>43929</v>
      </c>
      <c r="B70" s="8">
        <v>749.03</v>
      </c>
      <c r="C70" s="34">
        <f t="shared" si="6"/>
        <v>3.7925489145000362E-3</v>
      </c>
      <c r="D70" s="8">
        <v>30</v>
      </c>
      <c r="E70" s="34">
        <f t="shared" si="7"/>
        <v>-3.3322225924696975E-4</v>
      </c>
      <c r="F70" s="8">
        <v>565</v>
      </c>
      <c r="G70" s="34">
        <f t="shared" si="8"/>
        <v>0</v>
      </c>
      <c r="H70" s="8">
        <v>6590</v>
      </c>
      <c r="I70" s="34">
        <f t="shared" si="9"/>
        <v>-3.370975897522946E-4</v>
      </c>
      <c r="J70" s="8">
        <v>242.98</v>
      </c>
      <c r="K70" s="34">
        <f t="shared" si="10"/>
        <v>2.5881359510238528E-2</v>
      </c>
      <c r="L70" s="8">
        <v>278121.80407714838</v>
      </c>
      <c r="M70" s="32">
        <f t="shared" si="11"/>
        <v>3.3644742288400325E-3</v>
      </c>
    </row>
    <row r="71" spans="1:13" ht="15.6" x14ac:dyDescent="0.3">
      <c r="A71" s="7">
        <v>43930</v>
      </c>
      <c r="B71" s="8">
        <v>749.83</v>
      </c>
      <c r="C71" s="34">
        <f t="shared" si="6"/>
        <v>1.0680480087580848E-3</v>
      </c>
      <c r="D71" s="8">
        <v>31.1</v>
      </c>
      <c r="E71" s="34">
        <f t="shared" si="7"/>
        <v>3.6666666666666715E-2</v>
      </c>
      <c r="F71" s="8">
        <v>562.5</v>
      </c>
      <c r="G71" s="34">
        <f t="shared" si="8"/>
        <v>-4.4247787610619468E-3</v>
      </c>
      <c r="H71" s="8">
        <v>6448.5740740740739</v>
      </c>
      <c r="I71" s="34">
        <f t="shared" si="9"/>
        <v>-2.1460686786938708E-2</v>
      </c>
      <c r="J71" s="8">
        <v>261.2</v>
      </c>
      <c r="K71" s="34">
        <f t="shared" si="10"/>
        <v>7.4985595522265205E-2</v>
      </c>
      <c r="L71" s="8">
        <v>289945.39184570313</v>
      </c>
      <c r="M71" s="32">
        <f t="shared" si="11"/>
        <v>4.2512264753161867E-2</v>
      </c>
    </row>
    <row r="72" spans="1:13" ht="15.6" x14ac:dyDescent="0.3">
      <c r="A72" s="7">
        <v>43931</v>
      </c>
      <c r="B72" s="8">
        <v>748.63</v>
      </c>
      <c r="C72" s="34">
        <f t="shared" si="6"/>
        <v>-1.6003627488898088E-3</v>
      </c>
      <c r="D72" s="8">
        <v>31.7</v>
      </c>
      <c r="E72" s="34">
        <f t="shared" si="7"/>
        <v>1.9292604501607649E-2</v>
      </c>
      <c r="F72" s="8">
        <v>575</v>
      </c>
      <c r="G72" s="34">
        <f t="shared" si="8"/>
        <v>2.2222222222222223E-2</v>
      </c>
      <c r="H72" s="8">
        <v>6253.0185185185182</v>
      </c>
      <c r="I72" s="34">
        <f t="shared" si="9"/>
        <v>-3.0325394933706291E-2</v>
      </c>
      <c r="J72" s="8">
        <v>273.97000000000003</v>
      </c>
      <c r="K72" s="34">
        <f t="shared" si="10"/>
        <v>4.8889739663093568E-2</v>
      </c>
      <c r="L72" s="8">
        <v>287514.11134983064</v>
      </c>
      <c r="M72" s="32">
        <f t="shared" si="11"/>
        <v>-8.3853048341127438E-3</v>
      </c>
    </row>
    <row r="73" spans="1:13" ht="15.6" x14ac:dyDescent="0.3">
      <c r="A73" s="7">
        <v>43934</v>
      </c>
      <c r="B73" s="8">
        <v>737.88</v>
      </c>
      <c r="C73" s="34">
        <f t="shared" si="6"/>
        <v>-1.4359563469270534E-2</v>
      </c>
      <c r="D73" s="8">
        <v>30.5</v>
      </c>
      <c r="E73" s="34">
        <f t="shared" si="7"/>
        <v>-3.7854889589905343E-2</v>
      </c>
      <c r="F73" s="8">
        <v>579.95000000000005</v>
      </c>
      <c r="G73" s="34">
        <f t="shared" si="8"/>
        <v>8.6086956521739914E-3</v>
      </c>
      <c r="H73" s="8">
        <v>6163.5</v>
      </c>
      <c r="I73" s="34">
        <f t="shared" si="9"/>
        <v>-1.4316048841596461E-2</v>
      </c>
      <c r="J73" s="8">
        <v>255.6</v>
      </c>
      <c r="K73" s="34">
        <f t="shared" si="10"/>
        <v>-6.7051136985801479E-2</v>
      </c>
      <c r="L73" s="8">
        <v>289636.80810546881</v>
      </c>
      <c r="M73" s="32">
        <f t="shared" si="11"/>
        <v>7.3829306870277266E-3</v>
      </c>
    </row>
    <row r="74" spans="1:13" ht="15.6" x14ac:dyDescent="0.3">
      <c r="A74" s="7">
        <v>43935</v>
      </c>
      <c r="B74" s="8">
        <v>734.51</v>
      </c>
      <c r="C74" s="34">
        <f t="shared" si="6"/>
        <v>-4.5671382880685266E-3</v>
      </c>
      <c r="D74" s="8">
        <v>31.52</v>
      </c>
      <c r="E74" s="34">
        <f t="shared" si="7"/>
        <v>3.3442622950819657E-2</v>
      </c>
      <c r="F74" s="8">
        <v>574</v>
      </c>
      <c r="G74" s="34">
        <f t="shared" si="8"/>
        <v>-1.0259505129752643E-2</v>
      </c>
      <c r="H74" s="8">
        <v>5810</v>
      </c>
      <c r="I74" s="34">
        <f t="shared" si="9"/>
        <v>-5.7353776263486658E-2</v>
      </c>
      <c r="J74" s="8">
        <v>264.83999999999997</v>
      </c>
      <c r="K74" s="34">
        <f t="shared" si="10"/>
        <v>3.6150234741783964E-2</v>
      </c>
      <c r="L74" s="8">
        <v>292314.8611529544</v>
      </c>
      <c r="M74" s="32">
        <f t="shared" si="11"/>
        <v>9.2462455480119814E-3</v>
      </c>
    </row>
    <row r="75" spans="1:13" ht="15.6" x14ac:dyDescent="0.3">
      <c r="A75" s="7">
        <v>43936</v>
      </c>
      <c r="B75" s="8">
        <v>736.3</v>
      </c>
      <c r="C75" s="34">
        <f t="shared" si="6"/>
        <v>2.4369988155368391E-3</v>
      </c>
      <c r="D75" s="8">
        <v>32.21</v>
      </c>
      <c r="E75" s="34">
        <f t="shared" si="7"/>
        <v>2.1890862944162478E-2</v>
      </c>
      <c r="F75" s="8">
        <v>560</v>
      </c>
      <c r="G75" s="34">
        <f t="shared" si="8"/>
        <v>-2.4390243902439025E-2</v>
      </c>
      <c r="H75" s="8">
        <v>5560.02</v>
      </c>
      <c r="I75" s="34">
        <f t="shared" si="9"/>
        <v>-4.3025817555937963E-2</v>
      </c>
      <c r="J75" s="8">
        <v>273.95</v>
      </c>
      <c r="K75" s="34">
        <f t="shared" si="10"/>
        <v>3.4398127171122242E-2</v>
      </c>
      <c r="L75" s="8">
        <v>286715.19189453119</v>
      </c>
      <c r="M75" s="32">
        <f t="shared" si="11"/>
        <v>-1.9156293444462163E-2</v>
      </c>
    </row>
    <row r="76" spans="1:13" ht="15.6" x14ac:dyDescent="0.3">
      <c r="A76" s="7">
        <v>43937</v>
      </c>
      <c r="B76" s="8">
        <v>735</v>
      </c>
      <c r="C76" s="34">
        <f t="shared" si="6"/>
        <v>-1.7655846801574828E-3</v>
      </c>
      <c r="D76" s="8">
        <v>31</v>
      </c>
      <c r="E76" s="34">
        <f t="shared" si="7"/>
        <v>-3.7565973300217347E-2</v>
      </c>
      <c r="F76" s="8">
        <v>562</v>
      </c>
      <c r="G76" s="34">
        <f t="shared" si="8"/>
        <v>3.5714285714285713E-3</v>
      </c>
      <c r="H76" s="8">
        <v>5600</v>
      </c>
      <c r="I76" s="34">
        <f t="shared" si="9"/>
        <v>7.1906216164689266E-3</v>
      </c>
      <c r="J76" s="8">
        <v>288.85000000000002</v>
      </c>
      <c r="K76" s="34">
        <f t="shared" si="10"/>
        <v>5.4389487132688576E-2</v>
      </c>
      <c r="L76" s="8">
        <v>286016.50405883789</v>
      </c>
      <c r="M76" s="32">
        <f t="shared" si="11"/>
        <v>-2.4368706488015991E-3</v>
      </c>
    </row>
    <row r="77" spans="1:13" ht="15.6" x14ac:dyDescent="0.3">
      <c r="A77" s="7">
        <v>43938</v>
      </c>
      <c r="B77" s="8">
        <v>790.12</v>
      </c>
      <c r="C77" s="34">
        <f t="shared" si="6"/>
        <v>7.4993197278911572E-2</v>
      </c>
      <c r="D77" s="8">
        <v>33.32</v>
      </c>
      <c r="E77" s="34">
        <f t="shared" si="7"/>
        <v>7.483870967741936E-2</v>
      </c>
      <c r="F77" s="8">
        <v>570</v>
      </c>
      <c r="G77" s="34">
        <f t="shared" si="8"/>
        <v>1.4234875444839857E-2</v>
      </c>
      <c r="H77" s="8">
        <v>5620</v>
      </c>
      <c r="I77" s="34">
        <f t="shared" si="9"/>
        <v>3.5714285714285713E-3</v>
      </c>
      <c r="J77" s="8">
        <v>310.51</v>
      </c>
      <c r="K77" s="34">
        <f t="shared" si="10"/>
        <v>7.4987017483122614E-2</v>
      </c>
      <c r="L77" s="8">
        <v>281251.79187011719</v>
      </c>
      <c r="M77" s="32">
        <f t="shared" si="11"/>
        <v>-1.6658871502535848E-2</v>
      </c>
    </row>
    <row r="78" spans="1:13" ht="15.6" x14ac:dyDescent="0.3">
      <c r="A78" s="7">
        <v>43941</v>
      </c>
      <c r="B78" s="8">
        <v>819.51</v>
      </c>
      <c r="C78" s="34">
        <f t="shared" si="6"/>
        <v>3.7196881486356484E-2</v>
      </c>
      <c r="D78" s="8">
        <v>35.799999999999997</v>
      </c>
      <c r="E78" s="34">
        <f t="shared" si="7"/>
        <v>7.4429771908763417E-2</v>
      </c>
      <c r="F78" s="8">
        <v>566.5</v>
      </c>
      <c r="G78" s="34">
        <f t="shared" si="8"/>
        <v>-6.1403508771929825E-3</v>
      </c>
      <c r="H78" s="8">
        <v>5699.88</v>
      </c>
      <c r="I78" s="34">
        <f t="shared" si="9"/>
        <v>1.4213523131672618E-2</v>
      </c>
      <c r="J78" s="8">
        <v>328.57</v>
      </c>
      <c r="K78" s="34">
        <f t="shared" si="10"/>
        <v>5.8162378023252082E-2</v>
      </c>
      <c r="L78" s="8">
        <v>274457.357976228</v>
      </c>
      <c r="M78" s="32">
        <f t="shared" si="11"/>
        <v>-2.4157833266452135E-2</v>
      </c>
    </row>
    <row r="79" spans="1:13" ht="15.6" x14ac:dyDescent="0.3">
      <c r="A79" s="7">
        <v>43942</v>
      </c>
      <c r="B79" s="8">
        <v>825.32</v>
      </c>
      <c r="C79" s="34">
        <f t="shared" si="6"/>
        <v>7.0896023233396289E-3</v>
      </c>
      <c r="D79" s="8">
        <v>35</v>
      </c>
      <c r="E79" s="34">
        <f t="shared" si="7"/>
        <v>-2.234636871508372E-2</v>
      </c>
      <c r="F79" s="8">
        <v>570</v>
      </c>
      <c r="G79" s="34">
        <f t="shared" si="8"/>
        <v>6.1782877316857903E-3</v>
      </c>
      <c r="H79" s="8">
        <v>5613.24</v>
      </c>
      <c r="I79" s="34">
        <f t="shared" si="9"/>
        <v>-1.5200320006737041E-2</v>
      </c>
      <c r="J79" s="8">
        <v>312.48</v>
      </c>
      <c r="K79" s="34">
        <f t="shared" si="10"/>
        <v>-4.8969778129470051E-2</v>
      </c>
      <c r="L79" s="8">
        <v>273546.59204101563</v>
      </c>
      <c r="M79" s="32">
        <f t="shared" si="11"/>
        <v>-3.3184241877430715E-3</v>
      </c>
    </row>
    <row r="80" spans="1:13" ht="15.6" x14ac:dyDescent="0.3">
      <c r="A80" s="7">
        <v>43943</v>
      </c>
      <c r="B80" s="8">
        <v>843.3</v>
      </c>
      <c r="C80" s="34">
        <f t="shared" si="6"/>
        <v>2.1785489264769912E-2</v>
      </c>
      <c r="D80" s="8">
        <v>35.85</v>
      </c>
      <c r="E80" s="34">
        <f t="shared" si="7"/>
        <v>2.4285714285714327E-2</v>
      </c>
      <c r="F80" s="8">
        <v>556</v>
      </c>
      <c r="G80" s="34">
        <f t="shared" si="8"/>
        <v>-2.456140350877193E-2</v>
      </c>
      <c r="H80" s="8">
        <v>5629.3</v>
      </c>
      <c r="I80" s="34">
        <f t="shared" si="9"/>
        <v>2.8610927022540279E-3</v>
      </c>
      <c r="J80" s="8">
        <v>310.07</v>
      </c>
      <c r="K80" s="34">
        <f t="shared" si="10"/>
        <v>-7.7124935995904536E-3</v>
      </c>
      <c r="L80" s="8">
        <v>278839.30739959702</v>
      </c>
      <c r="M80" s="32">
        <f t="shared" si="11"/>
        <v>1.9348496792048513E-2</v>
      </c>
    </row>
    <row r="81" spans="1:13" ht="15.6" x14ac:dyDescent="0.3">
      <c r="A81" s="7">
        <v>43944</v>
      </c>
      <c r="B81" s="8">
        <v>874.16</v>
      </c>
      <c r="C81" s="34">
        <f t="shared" si="6"/>
        <v>3.6594331791770442E-2</v>
      </c>
      <c r="D81" s="8">
        <v>37.119999999999997</v>
      </c>
      <c r="E81" s="34">
        <f t="shared" si="7"/>
        <v>3.5425383542538241E-2</v>
      </c>
      <c r="F81" s="8">
        <v>560.11</v>
      </c>
      <c r="G81" s="34">
        <f t="shared" si="8"/>
        <v>7.3920863309352765E-3</v>
      </c>
      <c r="H81" s="8">
        <v>5680</v>
      </c>
      <c r="I81" s="34">
        <f t="shared" si="9"/>
        <v>9.0064484038867732E-3</v>
      </c>
      <c r="J81" s="8">
        <v>300.14999999999998</v>
      </c>
      <c r="K81" s="34">
        <f t="shared" si="10"/>
        <v>-3.1992775824813802E-2</v>
      </c>
      <c r="L81" s="8">
        <v>277328.0078125</v>
      </c>
      <c r="M81" s="32">
        <f t="shared" si="11"/>
        <v>-5.4199660772045197E-3</v>
      </c>
    </row>
    <row r="82" spans="1:13" ht="15.6" x14ac:dyDescent="0.3">
      <c r="A82" s="7">
        <v>43945</v>
      </c>
      <c r="B82" s="8">
        <v>899.24</v>
      </c>
      <c r="C82" s="34">
        <f t="shared" si="6"/>
        <v>2.8690399926786906E-2</v>
      </c>
      <c r="D82" s="8">
        <v>37.53</v>
      </c>
      <c r="E82" s="34">
        <f t="shared" si="7"/>
        <v>1.1045258620689755E-2</v>
      </c>
      <c r="F82" s="8">
        <v>567.79999999999995</v>
      </c>
      <c r="G82" s="34">
        <f t="shared" si="8"/>
        <v>1.3729446001678136E-2</v>
      </c>
      <c r="H82" s="8">
        <v>5659.3249999999998</v>
      </c>
      <c r="I82" s="34">
        <f t="shared" si="9"/>
        <v>-3.6399647887324265E-3</v>
      </c>
      <c r="J82" s="8">
        <v>303.73</v>
      </c>
      <c r="K82" s="34">
        <f t="shared" si="10"/>
        <v>1.1927369648509215E-2</v>
      </c>
      <c r="L82" s="8">
        <v>274984.43025970459</v>
      </c>
      <c r="M82" s="32">
        <f t="shared" si="11"/>
        <v>-8.4505621025478626E-3</v>
      </c>
    </row>
    <row r="83" spans="1:13" ht="15.6" x14ac:dyDescent="0.3">
      <c r="A83" s="7">
        <v>43948</v>
      </c>
      <c r="B83" s="8">
        <v>890.04</v>
      </c>
      <c r="C83" s="34">
        <f t="shared" si="6"/>
        <v>-1.0230861616476185E-2</v>
      </c>
      <c r="D83" s="8">
        <v>35</v>
      </c>
      <c r="E83" s="34">
        <f t="shared" si="7"/>
        <v>-6.7412736477484705E-2</v>
      </c>
      <c r="F83" s="8">
        <v>573.77</v>
      </c>
      <c r="G83" s="34">
        <f t="shared" si="8"/>
        <v>1.0514265586474159E-2</v>
      </c>
      <c r="H83" s="8">
        <v>5548</v>
      </c>
      <c r="I83" s="34">
        <f t="shared" si="9"/>
        <v>-1.9671073847146052E-2</v>
      </c>
      <c r="J83" s="8">
        <v>292.47000000000003</v>
      </c>
      <c r="K83" s="34">
        <f t="shared" si="10"/>
        <v>-3.7072399828795281E-2</v>
      </c>
      <c r="L83" s="8">
        <v>274931.15436950698</v>
      </c>
      <c r="M83" s="32">
        <f t="shared" si="11"/>
        <v>-1.9374147891678575E-4</v>
      </c>
    </row>
    <row r="84" spans="1:13" ht="15.6" x14ac:dyDescent="0.3">
      <c r="A84" s="7">
        <v>43949</v>
      </c>
      <c r="B84" s="8">
        <v>899.07</v>
      </c>
      <c r="C84" s="34">
        <f t="shared" si="6"/>
        <v>1.0145611433194111E-2</v>
      </c>
      <c r="D84" s="8">
        <v>36.450000000000003</v>
      </c>
      <c r="E84" s="34">
        <f t="shared" si="7"/>
        <v>4.1428571428571509E-2</v>
      </c>
      <c r="F84" s="8">
        <v>588.99</v>
      </c>
      <c r="G84" s="34">
        <f t="shared" si="8"/>
        <v>2.652630845112158E-2</v>
      </c>
      <c r="H84" s="8">
        <v>5780</v>
      </c>
      <c r="I84" s="34">
        <f t="shared" si="9"/>
        <v>4.1816870944484497E-2</v>
      </c>
      <c r="J84" s="8">
        <v>300.52</v>
      </c>
      <c r="K84" s="34">
        <f t="shared" si="10"/>
        <v>2.7524190515266365E-2</v>
      </c>
      <c r="L84" s="8">
        <v>274535.25</v>
      </c>
      <c r="M84" s="32">
        <f t="shared" si="11"/>
        <v>-1.4400127567023204E-3</v>
      </c>
    </row>
    <row r="85" spans="1:13" ht="15.6" x14ac:dyDescent="0.3">
      <c r="A85" s="7">
        <v>43950</v>
      </c>
      <c r="B85" s="8">
        <v>904.34</v>
      </c>
      <c r="C85" s="34">
        <f t="shared" si="6"/>
        <v>5.8616125551959044E-3</v>
      </c>
      <c r="D85" s="8">
        <v>38.049999999999997</v>
      </c>
      <c r="E85" s="34">
        <f t="shared" si="7"/>
        <v>4.389574759945114E-2</v>
      </c>
      <c r="F85" s="8">
        <v>586.65</v>
      </c>
      <c r="G85" s="34">
        <f t="shared" si="8"/>
        <v>-3.9729027657515945E-3</v>
      </c>
      <c r="H85" s="8">
        <v>5699.67</v>
      </c>
      <c r="I85" s="34">
        <f t="shared" si="9"/>
        <v>-1.3897923875432514E-2</v>
      </c>
      <c r="J85" s="8">
        <v>310.12</v>
      </c>
      <c r="K85" s="34">
        <f t="shared" si="10"/>
        <v>3.1944629309197468E-2</v>
      </c>
      <c r="L85" s="8">
        <v>273736.37872497551</v>
      </c>
      <c r="M85" s="32">
        <f t="shared" si="11"/>
        <v>-2.909904192720201E-3</v>
      </c>
    </row>
    <row r="86" spans="1:13" ht="15.6" x14ac:dyDescent="0.3">
      <c r="A86" s="7">
        <v>43951</v>
      </c>
      <c r="B86" s="8">
        <v>970.95</v>
      </c>
      <c r="C86" s="34">
        <f t="shared" si="6"/>
        <v>7.3655925868589253E-2</v>
      </c>
      <c r="D86" s="8">
        <v>39.96</v>
      </c>
      <c r="E86" s="34">
        <f t="shared" si="7"/>
        <v>5.019710906701718E-2</v>
      </c>
      <c r="F86" s="8">
        <v>594.99</v>
      </c>
      <c r="G86" s="34">
        <f t="shared" si="8"/>
        <v>1.4216312963436516E-2</v>
      </c>
      <c r="H86" s="8">
        <v>5700</v>
      </c>
      <c r="I86" s="34">
        <f t="shared" si="9"/>
        <v>5.7898088836709358E-5</v>
      </c>
      <c r="J86" s="8">
        <v>312.92</v>
      </c>
      <c r="K86" s="34">
        <f t="shared" si="10"/>
        <v>9.0287630594608898E-3</v>
      </c>
      <c r="L86" s="8">
        <v>271240.40727600083</v>
      </c>
      <c r="M86" s="32">
        <f t="shared" si="11"/>
        <v>-9.1181576252325619E-3</v>
      </c>
    </row>
    <row r="87" spans="1:13" ht="15.6" x14ac:dyDescent="0.3">
      <c r="A87" s="7">
        <v>43955</v>
      </c>
      <c r="B87" s="8">
        <v>1001.8</v>
      </c>
      <c r="C87" s="34">
        <f t="shared" si="6"/>
        <v>3.1773005819043111E-2</v>
      </c>
      <c r="D87" s="8">
        <v>38.01</v>
      </c>
      <c r="E87" s="34">
        <f t="shared" si="7"/>
        <v>-4.8798798798798872E-2</v>
      </c>
      <c r="F87" s="8">
        <v>595.33000000000004</v>
      </c>
      <c r="G87" s="34">
        <f t="shared" si="8"/>
        <v>5.7143817543157331E-4</v>
      </c>
      <c r="H87" s="8">
        <v>5700</v>
      </c>
      <c r="I87" s="34">
        <f t="shared" si="9"/>
        <v>0</v>
      </c>
      <c r="J87" s="8">
        <v>305.33999999999997</v>
      </c>
      <c r="K87" s="34">
        <f t="shared" si="10"/>
        <v>-2.4223443691678514E-2</v>
      </c>
      <c r="L87" s="8">
        <v>272677.27890014648</v>
      </c>
      <c r="M87" s="32">
        <f t="shared" si="11"/>
        <v>5.2974099197674752E-3</v>
      </c>
    </row>
    <row r="88" spans="1:13" ht="15.6" x14ac:dyDescent="0.3">
      <c r="A88" s="7">
        <v>43956</v>
      </c>
      <c r="B88" s="8">
        <v>1005.54</v>
      </c>
      <c r="C88" s="34">
        <f t="shared" si="6"/>
        <v>3.7332800958275198E-3</v>
      </c>
      <c r="D88" s="8">
        <v>35.979999999999997</v>
      </c>
      <c r="E88" s="34">
        <f t="shared" si="7"/>
        <v>-5.3406998158379404E-2</v>
      </c>
      <c r="F88" s="8">
        <v>594.44000000000005</v>
      </c>
      <c r="G88" s="34">
        <f t="shared" si="8"/>
        <v>-1.4949691767590853E-3</v>
      </c>
      <c r="H88" s="8">
        <v>5829.13</v>
      </c>
      <c r="I88" s="34">
        <f t="shared" si="9"/>
        <v>2.2654385964912298E-2</v>
      </c>
      <c r="J88" s="8">
        <v>305.26</v>
      </c>
      <c r="K88" s="34">
        <f t="shared" si="10"/>
        <v>-2.6200301303459778E-4</v>
      </c>
      <c r="L88" s="8">
        <v>269295.20385742188</v>
      </c>
      <c r="M88" s="32">
        <f t="shared" si="11"/>
        <v>-1.2403215465426123E-2</v>
      </c>
    </row>
    <row r="89" spans="1:13" ht="15.6" x14ac:dyDescent="0.3">
      <c r="A89" s="7">
        <v>43957</v>
      </c>
      <c r="B89" s="8">
        <v>1003.57</v>
      </c>
      <c r="C89" s="34">
        <f t="shared" si="6"/>
        <v>-1.9591463293353955E-3</v>
      </c>
      <c r="D89" s="8">
        <v>34</v>
      </c>
      <c r="E89" s="34">
        <f t="shared" si="7"/>
        <v>-5.5030572540300082E-2</v>
      </c>
      <c r="F89" s="8">
        <v>595</v>
      </c>
      <c r="G89" s="34">
        <f t="shared" si="8"/>
        <v>9.4206311822882943E-4</v>
      </c>
      <c r="H89" s="8">
        <v>5915.11</v>
      </c>
      <c r="I89" s="34">
        <f t="shared" si="9"/>
        <v>1.4750057041102113E-2</v>
      </c>
      <c r="J89" s="8">
        <v>310.24</v>
      </c>
      <c r="K89" s="34">
        <f t="shared" si="10"/>
        <v>1.6313961868571113E-2</v>
      </c>
      <c r="L89" s="8">
        <v>268208.84222412109</v>
      </c>
      <c r="M89" s="32">
        <f t="shared" si="11"/>
        <v>-4.0340920214678409E-3</v>
      </c>
    </row>
    <row r="90" spans="1:13" ht="15.6" x14ac:dyDescent="0.3">
      <c r="A90" s="7">
        <v>43958</v>
      </c>
      <c r="B90" s="8">
        <v>990</v>
      </c>
      <c r="C90" s="34">
        <f t="shared" si="6"/>
        <v>-1.3521727433064011E-2</v>
      </c>
      <c r="D90" s="8">
        <v>33.96</v>
      </c>
      <c r="E90" s="34">
        <f t="shared" si="7"/>
        <v>-1.1764705882352691E-3</v>
      </c>
      <c r="F90" s="8">
        <v>595</v>
      </c>
      <c r="G90" s="34">
        <f t="shared" si="8"/>
        <v>0</v>
      </c>
      <c r="H90" s="8">
        <v>5837.5</v>
      </c>
      <c r="I90" s="34">
        <f t="shared" si="9"/>
        <v>-1.3120635119211592E-2</v>
      </c>
      <c r="J90" s="8">
        <v>316.95</v>
      </c>
      <c r="K90" s="34">
        <f t="shared" si="10"/>
        <v>2.1628416709644081E-2</v>
      </c>
      <c r="L90" s="8">
        <v>274196.65777587891</v>
      </c>
      <c r="M90" s="32">
        <f t="shared" si="11"/>
        <v>2.2325198163132387E-2</v>
      </c>
    </row>
    <row r="91" spans="1:13" ht="15.6" x14ac:dyDescent="0.3">
      <c r="A91" s="7">
        <v>43959</v>
      </c>
      <c r="B91" s="8">
        <v>959.81</v>
      </c>
      <c r="C91" s="34">
        <f t="shared" si="6"/>
        <v>-3.049494949494955E-2</v>
      </c>
      <c r="D91" s="8">
        <v>33.92</v>
      </c>
      <c r="E91" s="34">
        <f t="shared" si="7"/>
        <v>-1.177856301531188E-3</v>
      </c>
      <c r="F91" s="8">
        <v>595.125</v>
      </c>
      <c r="G91" s="34">
        <f t="shared" si="8"/>
        <v>2.1008403361344539E-4</v>
      </c>
      <c r="H91" s="8">
        <v>6100</v>
      </c>
      <c r="I91" s="34">
        <f t="shared" si="9"/>
        <v>4.4967880085653104E-2</v>
      </c>
      <c r="J91" s="8">
        <v>321.47000000000003</v>
      </c>
      <c r="K91" s="34">
        <f t="shared" si="10"/>
        <v>1.4260924436031042E-2</v>
      </c>
      <c r="L91" s="8">
        <v>273669.50412567152</v>
      </c>
      <c r="M91" s="32">
        <f t="shared" si="11"/>
        <v>-1.9225385695192108E-3</v>
      </c>
    </row>
    <row r="92" spans="1:13" ht="15.6" x14ac:dyDescent="0.3">
      <c r="A92" s="7">
        <v>43962</v>
      </c>
      <c r="B92" s="8">
        <v>956</v>
      </c>
      <c r="C92" s="34">
        <f t="shared" si="6"/>
        <v>-3.9695356372614846E-3</v>
      </c>
      <c r="D92" s="8">
        <v>33</v>
      </c>
      <c r="E92" s="34">
        <f t="shared" si="7"/>
        <v>-2.7122641509434012E-2</v>
      </c>
      <c r="F92" s="8">
        <v>595</v>
      </c>
      <c r="G92" s="34">
        <f t="shared" si="8"/>
        <v>-2.1003990758244065E-4</v>
      </c>
      <c r="H92" s="8">
        <v>6008.2633333333333</v>
      </c>
      <c r="I92" s="34">
        <f t="shared" si="9"/>
        <v>-1.5038797814207652E-2</v>
      </c>
      <c r="J92" s="8">
        <v>320.57</v>
      </c>
      <c r="K92" s="34">
        <f t="shared" si="10"/>
        <v>-2.7996391576197905E-3</v>
      </c>
      <c r="L92" s="8">
        <v>269891.76259979227</v>
      </c>
      <c r="M92" s="32">
        <f t="shared" si="11"/>
        <v>-1.3804028102979544E-2</v>
      </c>
    </row>
    <row r="93" spans="1:13" ht="15.6" x14ac:dyDescent="0.3">
      <c r="A93" s="7">
        <v>43963</v>
      </c>
      <c r="B93" s="8">
        <v>950.5</v>
      </c>
      <c r="C93" s="34">
        <f t="shared" si="6"/>
        <v>-5.7531380753138078E-3</v>
      </c>
      <c r="D93" s="8">
        <v>33.68</v>
      </c>
      <c r="E93" s="34">
        <f t="shared" si="7"/>
        <v>2.0606060606060597E-2</v>
      </c>
      <c r="F93" s="8">
        <v>595.5</v>
      </c>
      <c r="G93" s="34">
        <f t="shared" si="8"/>
        <v>8.4033613445378156E-4</v>
      </c>
      <c r="H93" s="8">
        <v>6135.7633333333333</v>
      </c>
      <c r="I93" s="34">
        <f t="shared" si="9"/>
        <v>2.122077427809145E-2</v>
      </c>
      <c r="J93" s="8">
        <v>323.89</v>
      </c>
      <c r="K93" s="34">
        <f t="shared" si="10"/>
        <v>1.0356552391053415E-2</v>
      </c>
      <c r="L93" s="8">
        <v>271937.02909667982</v>
      </c>
      <c r="M93" s="32">
        <f t="shared" si="11"/>
        <v>7.5780990023039743E-3</v>
      </c>
    </row>
    <row r="94" spans="1:13" ht="15.6" x14ac:dyDescent="0.3">
      <c r="A94" s="7">
        <v>43964</v>
      </c>
      <c r="B94" s="8">
        <v>932.71</v>
      </c>
      <c r="C94" s="34">
        <f t="shared" si="6"/>
        <v>-1.8716465018411323E-2</v>
      </c>
      <c r="D94" s="8">
        <v>35.78</v>
      </c>
      <c r="E94" s="34">
        <f t="shared" si="7"/>
        <v>6.2351543942992915E-2</v>
      </c>
      <c r="F94" s="8">
        <v>596.5</v>
      </c>
      <c r="G94" s="34">
        <f t="shared" si="8"/>
        <v>1.6792611251049538E-3</v>
      </c>
      <c r="H94" s="8">
        <v>6087.29</v>
      </c>
      <c r="I94" s="34">
        <f t="shared" si="9"/>
        <v>-7.9001308720621048E-3</v>
      </c>
      <c r="J94" s="8">
        <v>314.31</v>
      </c>
      <c r="K94" s="34">
        <f t="shared" si="10"/>
        <v>-2.957794312883999E-2</v>
      </c>
      <c r="L94" s="8">
        <v>273709.82866851799</v>
      </c>
      <c r="M94" s="32">
        <f t="shared" si="11"/>
        <v>6.5191547386064183E-3</v>
      </c>
    </row>
    <row r="95" spans="1:13" ht="15.6" x14ac:dyDescent="0.3">
      <c r="A95" s="7">
        <v>43965</v>
      </c>
      <c r="B95" s="8">
        <v>900.09</v>
      </c>
      <c r="C95" s="34">
        <f t="shared" si="6"/>
        <v>-3.4973357206420003E-2</v>
      </c>
      <c r="D95" s="8">
        <v>35</v>
      </c>
      <c r="E95" s="34">
        <f t="shared" si="7"/>
        <v>-2.1799888205701539E-2</v>
      </c>
      <c r="F95" s="8">
        <v>599.5</v>
      </c>
      <c r="G95" s="34">
        <f t="shared" si="8"/>
        <v>5.0293378038558257E-3</v>
      </c>
      <c r="H95" s="8">
        <v>6347.5</v>
      </c>
      <c r="I95" s="34">
        <f t="shared" si="9"/>
        <v>4.2746443819827874E-2</v>
      </c>
      <c r="J95" s="8">
        <v>310.23</v>
      </c>
      <c r="K95" s="34">
        <f t="shared" si="10"/>
        <v>-1.2980815118831675E-2</v>
      </c>
      <c r="L95" s="8">
        <v>278617.43139068602</v>
      </c>
      <c r="M95" s="32">
        <f t="shared" si="11"/>
        <v>1.7929947002785499E-2</v>
      </c>
    </row>
    <row r="96" spans="1:13" ht="15.6" x14ac:dyDescent="0.3">
      <c r="A96" s="7">
        <v>43966</v>
      </c>
      <c r="B96" s="8">
        <v>903.41</v>
      </c>
      <c r="C96" s="34">
        <f t="shared" si="6"/>
        <v>3.6885200368851293E-3</v>
      </c>
      <c r="D96" s="8">
        <v>35.9</v>
      </c>
      <c r="E96" s="34">
        <f t="shared" si="7"/>
        <v>2.5714285714285672E-2</v>
      </c>
      <c r="F96" s="8">
        <v>596</v>
      </c>
      <c r="G96" s="34">
        <f t="shared" si="8"/>
        <v>-5.8381984987489572E-3</v>
      </c>
      <c r="H96" s="8">
        <v>6690</v>
      </c>
      <c r="I96" s="34">
        <f t="shared" si="9"/>
        <v>5.3958251280031511E-2</v>
      </c>
      <c r="J96" s="8">
        <v>309.99</v>
      </c>
      <c r="K96" s="34">
        <f t="shared" si="10"/>
        <v>-7.7361957257521545E-4</v>
      </c>
      <c r="L96" s="8">
        <v>280982.35391235352</v>
      </c>
      <c r="M96" s="32">
        <f t="shared" si="11"/>
        <v>8.4880637577601122E-3</v>
      </c>
    </row>
    <row r="97" spans="1:13" ht="15.6" x14ac:dyDescent="0.3">
      <c r="A97" s="7">
        <v>43969</v>
      </c>
      <c r="B97" s="8">
        <v>916.19</v>
      </c>
      <c r="C97" s="34">
        <f t="shared" si="6"/>
        <v>1.4146400858967786E-2</v>
      </c>
      <c r="D97" s="8">
        <v>35.5</v>
      </c>
      <c r="E97" s="34">
        <f t="shared" si="7"/>
        <v>-1.1142061281337007E-2</v>
      </c>
      <c r="F97" s="8">
        <v>580</v>
      </c>
      <c r="G97" s="34">
        <f t="shared" si="8"/>
        <v>-2.6845637583892617E-2</v>
      </c>
      <c r="H97" s="8">
        <v>6933.75</v>
      </c>
      <c r="I97" s="34">
        <f t="shared" si="9"/>
        <v>3.6434977578475337E-2</v>
      </c>
      <c r="J97" s="8">
        <v>310.19</v>
      </c>
      <c r="K97" s="34">
        <f t="shared" si="10"/>
        <v>6.4518210264843587E-4</v>
      </c>
      <c r="L97" s="8">
        <v>276655.05780029303</v>
      </c>
      <c r="M97" s="32">
        <f t="shared" si="11"/>
        <v>-1.540059741050606E-2</v>
      </c>
    </row>
    <row r="98" spans="1:13" ht="15.6" x14ac:dyDescent="0.3">
      <c r="A98" s="7">
        <v>43970</v>
      </c>
      <c r="B98" s="8">
        <v>970.6</v>
      </c>
      <c r="C98" s="34">
        <f t="shared" si="6"/>
        <v>5.9387245003765556E-2</v>
      </c>
      <c r="D98" s="8">
        <v>34.9</v>
      </c>
      <c r="E98" s="34">
        <f t="shared" si="7"/>
        <v>-1.6901408450704265E-2</v>
      </c>
      <c r="F98" s="8">
        <v>596.29</v>
      </c>
      <c r="G98" s="34">
        <f t="shared" si="8"/>
        <v>2.8086206896551662E-2</v>
      </c>
      <c r="H98" s="8">
        <v>7050</v>
      </c>
      <c r="I98" s="34">
        <f t="shared" si="9"/>
        <v>1.6765819361817199E-2</v>
      </c>
      <c r="J98" s="8">
        <v>319.64999999999998</v>
      </c>
      <c r="K98" s="34">
        <f t="shared" si="10"/>
        <v>3.0497437054708337E-2</v>
      </c>
      <c r="L98" s="8">
        <v>279159.20750793442</v>
      </c>
      <c r="M98" s="32">
        <f t="shared" si="11"/>
        <v>9.051523321323288E-3</v>
      </c>
    </row>
    <row r="99" spans="1:13" ht="15.6" x14ac:dyDescent="0.3">
      <c r="A99" s="7">
        <v>43971</v>
      </c>
      <c r="B99" s="8">
        <v>994.08</v>
      </c>
      <c r="C99" s="34">
        <f t="shared" si="6"/>
        <v>2.419122192458275E-2</v>
      </c>
      <c r="D99" s="8">
        <v>34</v>
      </c>
      <c r="E99" s="34">
        <f t="shared" si="7"/>
        <v>-2.5787965616045804E-2</v>
      </c>
      <c r="F99" s="8">
        <v>589.9</v>
      </c>
      <c r="G99" s="34">
        <f t="shared" si="8"/>
        <v>-1.0716262221402316E-2</v>
      </c>
      <c r="H99" s="8">
        <v>7060.9375</v>
      </c>
      <c r="I99" s="34">
        <f t="shared" si="9"/>
        <v>1.5514184397163121E-3</v>
      </c>
      <c r="J99" s="8">
        <v>310.69</v>
      </c>
      <c r="K99" s="34">
        <f t="shared" si="10"/>
        <v>-2.8030658532770154E-2</v>
      </c>
      <c r="L99" s="8">
        <v>280183.53143493639</v>
      </c>
      <c r="M99" s="32">
        <f t="shared" si="11"/>
        <v>3.6693180789061221E-3</v>
      </c>
    </row>
    <row r="100" spans="1:13" ht="15.6" x14ac:dyDescent="0.3">
      <c r="A100" s="7">
        <v>43972</v>
      </c>
      <c r="B100" s="8">
        <v>981.06</v>
      </c>
      <c r="C100" s="34">
        <f t="shared" si="6"/>
        <v>-1.3097537421535585E-2</v>
      </c>
      <c r="D100" s="8">
        <v>33.71</v>
      </c>
      <c r="E100" s="34">
        <f t="shared" si="7"/>
        <v>-8.5294117647058566E-3</v>
      </c>
      <c r="F100" s="8">
        <v>584.99</v>
      </c>
      <c r="G100" s="34">
        <f t="shared" si="8"/>
        <v>-8.3234446516358175E-3</v>
      </c>
      <c r="H100" s="8">
        <v>7130</v>
      </c>
      <c r="I100" s="34">
        <f t="shared" si="9"/>
        <v>9.7809249834034072E-3</v>
      </c>
      <c r="J100" s="8">
        <v>309.57</v>
      </c>
      <c r="K100" s="34">
        <f t="shared" si="10"/>
        <v>-3.6048794618430092E-3</v>
      </c>
      <c r="L100" s="8">
        <v>275280</v>
      </c>
      <c r="M100" s="32">
        <f t="shared" si="11"/>
        <v>-1.750114080518354E-2</v>
      </c>
    </row>
    <row r="101" spans="1:13" ht="15.6" x14ac:dyDescent="0.3">
      <c r="A101" s="7">
        <v>43979</v>
      </c>
      <c r="B101" s="8">
        <v>973.58</v>
      </c>
      <c r="C101" s="34">
        <f t="shared" si="6"/>
        <v>-7.6244062544593653E-3</v>
      </c>
      <c r="D101" s="8">
        <v>33.9</v>
      </c>
      <c r="E101" s="34">
        <f t="shared" si="7"/>
        <v>5.636309700385575E-3</v>
      </c>
      <c r="F101" s="8">
        <v>590</v>
      </c>
      <c r="G101" s="34">
        <f t="shared" si="8"/>
        <v>8.5642489615206947E-3</v>
      </c>
      <c r="H101" s="8">
        <v>7130</v>
      </c>
      <c r="I101" s="34">
        <f t="shared" si="9"/>
        <v>0</v>
      </c>
      <c r="J101" s="8">
        <v>303.7</v>
      </c>
      <c r="K101" s="34">
        <f t="shared" si="10"/>
        <v>-1.8961785702748989E-2</v>
      </c>
      <c r="L101" s="8">
        <v>274556.33282470697</v>
      </c>
      <c r="M101" s="32">
        <f t="shared" si="11"/>
        <v>-2.6288403636044282E-3</v>
      </c>
    </row>
    <row r="102" spans="1:13" ht="15.6" x14ac:dyDescent="0.3">
      <c r="A102" s="7">
        <v>43980</v>
      </c>
      <c r="B102" s="8">
        <v>974.1</v>
      </c>
      <c r="C102" s="34">
        <f t="shared" si="6"/>
        <v>5.3411121838984135E-4</v>
      </c>
      <c r="D102" s="8">
        <v>33.94</v>
      </c>
      <c r="E102" s="34">
        <f t="shared" si="7"/>
        <v>1.1799410029498273E-3</v>
      </c>
      <c r="F102" s="8">
        <v>585</v>
      </c>
      <c r="G102" s="34">
        <f t="shared" si="8"/>
        <v>-8.4745762711864406E-3</v>
      </c>
      <c r="H102" s="8">
        <v>6873.33</v>
      </c>
      <c r="I102" s="34">
        <f t="shared" si="9"/>
        <v>-3.5998597475455828E-2</v>
      </c>
      <c r="J102" s="8">
        <v>307.25</v>
      </c>
      <c r="K102" s="34">
        <f t="shared" si="10"/>
        <v>1.1689166941060295E-2</v>
      </c>
      <c r="L102" s="8">
        <v>278946.15452209488</v>
      </c>
      <c r="M102" s="32">
        <f t="shared" si="11"/>
        <v>1.5988783257061583E-2</v>
      </c>
    </row>
    <row r="103" spans="1:13" ht="15.6" x14ac:dyDescent="0.3">
      <c r="A103" s="7">
        <v>43983</v>
      </c>
      <c r="B103" s="8">
        <v>955.18</v>
      </c>
      <c r="C103" s="34">
        <f t="shared" si="6"/>
        <v>-1.9423057180987652E-2</v>
      </c>
      <c r="D103" s="8">
        <v>33.07</v>
      </c>
      <c r="E103" s="34">
        <f t="shared" si="7"/>
        <v>-2.5633470830877945E-2</v>
      </c>
      <c r="F103" s="8">
        <v>575</v>
      </c>
      <c r="G103" s="34">
        <f t="shared" si="8"/>
        <v>-1.7094017094017096E-2</v>
      </c>
      <c r="H103" s="8">
        <v>6753.33</v>
      </c>
      <c r="I103" s="34">
        <f t="shared" si="9"/>
        <v>-1.7458786352466709E-2</v>
      </c>
      <c r="J103" s="8">
        <v>308.02999999999997</v>
      </c>
      <c r="K103" s="34">
        <f t="shared" si="10"/>
        <v>2.5386493083807086E-3</v>
      </c>
      <c r="L103" s="8">
        <v>283435.19857055688</v>
      </c>
      <c r="M103" s="32">
        <f t="shared" si="11"/>
        <v>1.609286945056787E-2</v>
      </c>
    </row>
    <row r="104" spans="1:13" ht="15.6" x14ac:dyDescent="0.3">
      <c r="A104" s="7">
        <v>43984</v>
      </c>
      <c r="B104" s="8">
        <v>960.21</v>
      </c>
      <c r="C104" s="34">
        <f t="shared" si="6"/>
        <v>5.2660231579389084E-3</v>
      </c>
      <c r="D104" s="8">
        <v>33.07</v>
      </c>
      <c r="E104" s="34">
        <f t="shared" si="7"/>
        <v>0</v>
      </c>
      <c r="F104" s="8">
        <v>575</v>
      </c>
      <c r="G104" s="34">
        <f t="shared" si="8"/>
        <v>0</v>
      </c>
      <c r="H104" s="8">
        <v>6753.33</v>
      </c>
      <c r="I104" s="34">
        <f t="shared" si="9"/>
        <v>0</v>
      </c>
      <c r="J104" s="8">
        <v>316.89</v>
      </c>
      <c r="K104" s="34">
        <f t="shared" si="10"/>
        <v>2.8763432133233822E-2</v>
      </c>
      <c r="L104" s="8">
        <v>281466.36150390649</v>
      </c>
      <c r="M104" s="32">
        <f t="shared" si="11"/>
        <v>-6.9463393275774766E-3</v>
      </c>
    </row>
    <row r="105" spans="1:13" ht="15.6" x14ac:dyDescent="0.3">
      <c r="A105" s="7">
        <v>43985</v>
      </c>
      <c r="B105" s="8">
        <v>952.95</v>
      </c>
      <c r="C105" s="34">
        <f t="shared" si="6"/>
        <v>-7.5608460649232885E-3</v>
      </c>
      <c r="D105" s="8">
        <v>34.49</v>
      </c>
      <c r="E105" s="34">
        <f t="shared" si="7"/>
        <v>4.2939219836710063E-2</v>
      </c>
      <c r="F105" s="8">
        <v>570</v>
      </c>
      <c r="G105" s="34">
        <f t="shared" si="8"/>
        <v>-8.6956521739130436E-3</v>
      </c>
      <c r="H105" s="8">
        <v>6800</v>
      </c>
      <c r="I105" s="34">
        <f t="shared" si="9"/>
        <v>6.9106648127664535E-3</v>
      </c>
      <c r="J105" s="8">
        <v>331.88</v>
      </c>
      <c r="K105" s="34">
        <f t="shared" si="10"/>
        <v>4.7303480703083121E-2</v>
      </c>
      <c r="L105" s="8">
        <v>280221.90324035659</v>
      </c>
      <c r="M105" s="32">
        <f t="shared" si="11"/>
        <v>-4.4213392211439216E-3</v>
      </c>
    </row>
    <row r="106" spans="1:13" ht="15.6" x14ac:dyDescent="0.3">
      <c r="A106" s="7">
        <v>43986</v>
      </c>
      <c r="B106" s="8">
        <v>946.14</v>
      </c>
      <c r="C106" s="34">
        <f t="shared" si="6"/>
        <v>-7.1462301274988812E-3</v>
      </c>
      <c r="D106" s="8">
        <v>34</v>
      </c>
      <c r="E106" s="34">
        <f t="shared" si="7"/>
        <v>-1.4207016526529486E-2</v>
      </c>
      <c r="F106" s="8">
        <v>570</v>
      </c>
      <c r="G106" s="34">
        <f t="shared" si="8"/>
        <v>0</v>
      </c>
      <c r="H106" s="8">
        <v>6600</v>
      </c>
      <c r="I106" s="34">
        <f t="shared" si="9"/>
        <v>-2.9411764705882353E-2</v>
      </c>
      <c r="J106" s="8">
        <v>338.6</v>
      </c>
      <c r="K106" s="34">
        <f t="shared" si="10"/>
        <v>2.0248282511751318E-2</v>
      </c>
      <c r="L106" s="8">
        <v>282329.32901000982</v>
      </c>
      <c r="M106" s="32">
        <f t="shared" si="11"/>
        <v>7.520560474694989E-3</v>
      </c>
    </row>
    <row r="107" spans="1:13" ht="15.6" x14ac:dyDescent="0.3">
      <c r="A107" s="7">
        <v>43987</v>
      </c>
      <c r="B107" s="8">
        <v>946.7</v>
      </c>
      <c r="C107" s="34">
        <f t="shared" si="6"/>
        <v>5.9187858033701054E-4</v>
      </c>
      <c r="D107" s="8">
        <v>34.4</v>
      </c>
      <c r="E107" s="34">
        <f t="shared" si="7"/>
        <v>1.1764705882352899E-2</v>
      </c>
      <c r="F107" s="8">
        <v>584.9</v>
      </c>
      <c r="G107" s="34">
        <f t="shared" si="8"/>
        <v>2.6140350877192943E-2</v>
      </c>
      <c r="H107" s="8">
        <v>6667.5</v>
      </c>
      <c r="I107" s="34">
        <f t="shared" si="9"/>
        <v>1.0227272727272727E-2</v>
      </c>
      <c r="J107" s="8">
        <v>338.54</v>
      </c>
      <c r="K107" s="34">
        <f t="shared" si="10"/>
        <v>-1.7720023626698839E-4</v>
      </c>
      <c r="L107" s="8">
        <v>273472.01180297881</v>
      </c>
      <c r="M107" s="32">
        <f t="shared" si="11"/>
        <v>-3.1372288660513122E-2</v>
      </c>
    </row>
    <row r="108" spans="1:13" ht="15.6" x14ac:dyDescent="0.3">
      <c r="A108" s="7">
        <v>43990</v>
      </c>
      <c r="B108" s="8">
        <v>953.68</v>
      </c>
      <c r="C108" s="34">
        <f t="shared" si="6"/>
        <v>7.3729798246539606E-3</v>
      </c>
      <c r="D108" s="8">
        <v>34.5</v>
      </c>
      <c r="E108" s="34">
        <f t="shared" si="7"/>
        <v>2.9069767441860881E-3</v>
      </c>
      <c r="F108" s="8">
        <v>575</v>
      </c>
      <c r="G108" s="34">
        <f t="shared" si="8"/>
        <v>-1.6925970251324973E-2</v>
      </c>
      <c r="H108" s="8">
        <v>6580</v>
      </c>
      <c r="I108" s="34">
        <f t="shared" si="9"/>
        <v>-1.3123359580052493E-2</v>
      </c>
      <c r="J108" s="8">
        <v>338.53</v>
      </c>
      <c r="K108" s="34">
        <f t="shared" si="10"/>
        <v>-2.953860695943684E-5</v>
      </c>
      <c r="L108" s="8">
        <v>276992.74832946807</v>
      </c>
      <c r="M108" s="32">
        <f t="shared" si="11"/>
        <v>1.2874211526354479E-2</v>
      </c>
    </row>
    <row r="109" spans="1:13" ht="15.6" x14ac:dyDescent="0.3">
      <c r="A109" s="7">
        <v>43991</v>
      </c>
      <c r="B109" s="8">
        <v>956.37</v>
      </c>
      <c r="C109" s="34">
        <f t="shared" si="6"/>
        <v>2.8206526298129924E-3</v>
      </c>
      <c r="D109" s="8">
        <v>34.5</v>
      </c>
      <c r="E109" s="34">
        <f t="shared" si="7"/>
        <v>0</v>
      </c>
      <c r="F109" s="8">
        <v>576</v>
      </c>
      <c r="G109" s="34">
        <f t="shared" si="8"/>
        <v>1.7391304347826088E-3</v>
      </c>
      <c r="H109" s="8">
        <v>6690</v>
      </c>
      <c r="I109" s="34">
        <f t="shared" si="9"/>
        <v>1.6717325227963525E-2</v>
      </c>
      <c r="J109" s="8">
        <v>336.67</v>
      </c>
      <c r="K109" s="34">
        <f t="shared" si="10"/>
        <v>-5.4943431896728708E-3</v>
      </c>
      <c r="L109" s="8">
        <v>279581.83227142319</v>
      </c>
      <c r="M109" s="32">
        <f t="shared" si="11"/>
        <v>9.3471181378204978E-3</v>
      </c>
    </row>
    <row r="110" spans="1:13" ht="15.6" x14ac:dyDescent="0.3">
      <c r="A110" s="7">
        <v>43992</v>
      </c>
      <c r="B110" s="8">
        <v>953.29</v>
      </c>
      <c r="C110" s="34">
        <f t="shared" si="6"/>
        <v>-3.2205108901367054E-3</v>
      </c>
      <c r="D110" s="8">
        <v>34.1</v>
      </c>
      <c r="E110" s="34">
        <f t="shared" si="7"/>
        <v>-1.1594202898550683E-2</v>
      </c>
      <c r="F110" s="8">
        <v>580</v>
      </c>
      <c r="G110" s="34">
        <f t="shared" si="8"/>
        <v>6.9444444444444441E-3</v>
      </c>
      <c r="H110" s="8">
        <v>6650</v>
      </c>
      <c r="I110" s="34">
        <f t="shared" si="9"/>
        <v>-5.9790732436472349E-3</v>
      </c>
      <c r="J110" s="8">
        <v>328.4</v>
      </c>
      <c r="K110" s="34">
        <f t="shared" si="10"/>
        <v>-2.456411322660183E-2</v>
      </c>
      <c r="L110" s="8">
        <v>280124.55798339838</v>
      </c>
      <c r="M110" s="32">
        <f t="shared" si="11"/>
        <v>1.9412052191155982E-3</v>
      </c>
    </row>
    <row r="111" spans="1:13" ht="15.6" x14ac:dyDescent="0.3">
      <c r="A111" s="7">
        <v>43993</v>
      </c>
      <c r="B111" s="8">
        <v>952.65</v>
      </c>
      <c r="C111" s="34">
        <f t="shared" si="6"/>
        <v>-6.7135918765536863E-4</v>
      </c>
      <c r="D111" s="8">
        <v>33.33</v>
      </c>
      <c r="E111" s="34">
        <f t="shared" si="7"/>
        <v>-2.2580645161290415E-2</v>
      </c>
      <c r="F111" s="8">
        <v>578</v>
      </c>
      <c r="G111" s="34">
        <f t="shared" si="8"/>
        <v>-3.4482758620689655E-3</v>
      </c>
      <c r="H111" s="8">
        <v>6475</v>
      </c>
      <c r="I111" s="34">
        <f t="shared" si="9"/>
        <v>-2.6315789473684209E-2</v>
      </c>
      <c r="J111" s="8">
        <v>336.66</v>
      </c>
      <c r="K111" s="34">
        <f t="shared" si="10"/>
        <v>2.5152253349573838E-2</v>
      </c>
      <c r="L111" s="8">
        <v>284048</v>
      </c>
      <c r="M111" s="32">
        <f t="shared" si="11"/>
        <v>1.4006062320441551E-2</v>
      </c>
    </row>
    <row r="112" spans="1:13" ht="15.6" x14ac:dyDescent="0.3">
      <c r="A112" s="7">
        <v>43994</v>
      </c>
      <c r="B112" s="8">
        <v>956.42</v>
      </c>
      <c r="C112" s="34">
        <f t="shared" si="6"/>
        <v>3.9573820395738014E-3</v>
      </c>
      <c r="D112" s="8">
        <v>33.11</v>
      </c>
      <c r="E112" s="34">
        <f t="shared" si="7"/>
        <v>-6.6006600660065669E-3</v>
      </c>
      <c r="F112" s="8">
        <v>580</v>
      </c>
      <c r="G112" s="34">
        <f t="shared" si="8"/>
        <v>3.4602076124567475E-3</v>
      </c>
      <c r="H112" s="8">
        <v>6535</v>
      </c>
      <c r="I112" s="34">
        <f t="shared" si="9"/>
        <v>9.2664092664092659E-3</v>
      </c>
      <c r="J112" s="8">
        <v>333.96</v>
      </c>
      <c r="K112" s="34">
        <f t="shared" si="10"/>
        <v>-8.0199607913029325E-3</v>
      </c>
      <c r="L112" s="8">
        <v>283864.59246032691</v>
      </c>
      <c r="M112" s="32">
        <f t="shared" si="11"/>
        <v>-6.4569206497877606E-4</v>
      </c>
    </row>
    <row r="113" spans="1:13" ht="15.6" x14ac:dyDescent="0.3">
      <c r="A113" s="7">
        <v>43997</v>
      </c>
      <c r="B113" s="8">
        <v>933.94</v>
      </c>
      <c r="C113" s="34">
        <f t="shared" si="6"/>
        <v>-2.3504318186570654E-2</v>
      </c>
      <c r="D113" s="8">
        <v>30.73</v>
      </c>
      <c r="E113" s="34">
        <f t="shared" si="7"/>
        <v>-7.1881606765327663E-2</v>
      </c>
      <c r="F113" s="8">
        <v>575</v>
      </c>
      <c r="G113" s="34">
        <f t="shared" si="8"/>
        <v>-8.6206896551724137E-3</v>
      </c>
      <c r="H113" s="8">
        <v>6477.75</v>
      </c>
      <c r="I113" s="34">
        <f t="shared" si="9"/>
        <v>-8.760520275439939E-3</v>
      </c>
      <c r="J113" s="8">
        <v>328.92</v>
      </c>
      <c r="K113" s="34">
        <f t="shared" si="10"/>
        <v>-1.5091627739848975E-2</v>
      </c>
      <c r="L113" s="8">
        <v>282215.22826019302</v>
      </c>
      <c r="M113" s="32">
        <f t="shared" si="11"/>
        <v>-5.8103907424255623E-3</v>
      </c>
    </row>
    <row r="114" spans="1:13" ht="15.6" x14ac:dyDescent="0.3">
      <c r="A114" s="7">
        <v>43998</v>
      </c>
      <c r="B114" s="8">
        <v>929.78</v>
      </c>
      <c r="C114" s="34">
        <f t="shared" si="6"/>
        <v>-4.4542475962054111E-3</v>
      </c>
      <c r="D114" s="8">
        <v>32.22</v>
      </c>
      <c r="E114" s="34">
        <f t="shared" si="7"/>
        <v>4.8486820696387843E-2</v>
      </c>
      <c r="F114" s="8">
        <v>571.66666666666663</v>
      </c>
      <c r="G114" s="34">
        <f t="shared" si="8"/>
        <v>-5.7971014492754283E-3</v>
      </c>
      <c r="H114" s="8">
        <v>6401</v>
      </c>
      <c r="I114" s="34">
        <f t="shared" si="9"/>
        <v>-1.1848249778086527E-2</v>
      </c>
      <c r="J114" s="8">
        <v>334.24</v>
      </c>
      <c r="K114" s="34">
        <f t="shared" si="10"/>
        <v>1.6174145688921296E-2</v>
      </c>
      <c r="L114" s="8">
        <v>283827.36655029282</v>
      </c>
      <c r="M114" s="32">
        <f t="shared" si="11"/>
        <v>5.7124425922667147E-3</v>
      </c>
    </row>
    <row r="115" spans="1:13" ht="15.6" x14ac:dyDescent="0.3">
      <c r="A115" s="7">
        <v>43999</v>
      </c>
      <c r="B115" s="8">
        <v>930.08</v>
      </c>
      <c r="C115" s="34">
        <f t="shared" si="6"/>
        <v>3.2265697261725165E-4</v>
      </c>
      <c r="D115" s="8">
        <v>32.25</v>
      </c>
      <c r="E115" s="34">
        <f t="shared" si="7"/>
        <v>9.3109869646186029E-4</v>
      </c>
      <c r="F115" s="8">
        <v>566.66666666666663</v>
      </c>
      <c r="G115" s="34">
        <f t="shared" si="8"/>
        <v>-8.7463556851311956E-3</v>
      </c>
      <c r="H115" s="8">
        <v>6500</v>
      </c>
      <c r="I115" s="34">
        <f t="shared" si="9"/>
        <v>1.546633338540853E-2</v>
      </c>
      <c r="J115" s="8">
        <v>335.22</v>
      </c>
      <c r="K115" s="34">
        <f t="shared" si="10"/>
        <v>2.9320248922930173E-3</v>
      </c>
      <c r="L115" s="8">
        <v>284194.02252929658</v>
      </c>
      <c r="M115" s="32">
        <f t="shared" si="11"/>
        <v>1.2918274353181077E-3</v>
      </c>
    </row>
    <row r="116" spans="1:13" ht="15.6" x14ac:dyDescent="0.3">
      <c r="A116" s="7">
        <v>44000</v>
      </c>
      <c r="B116" s="8">
        <v>932</v>
      </c>
      <c r="C116" s="34">
        <f t="shared" si="6"/>
        <v>2.0643385515224056E-3</v>
      </c>
      <c r="D116" s="8">
        <v>32.79</v>
      </c>
      <c r="E116" s="34">
        <f t="shared" si="7"/>
        <v>1.6744186046511601E-2</v>
      </c>
      <c r="F116" s="8">
        <v>560</v>
      </c>
      <c r="G116" s="34">
        <f t="shared" si="8"/>
        <v>-1.1764705882352875E-2</v>
      </c>
      <c r="H116" s="8">
        <v>6500</v>
      </c>
      <c r="I116" s="34">
        <f t="shared" si="9"/>
        <v>0</v>
      </c>
      <c r="J116" s="8">
        <v>338.41</v>
      </c>
      <c r="K116" s="34">
        <f t="shared" si="10"/>
        <v>9.5161386552114948E-3</v>
      </c>
      <c r="L116" s="8">
        <v>285023.20806884771</v>
      </c>
      <c r="M116" s="32">
        <f t="shared" si="11"/>
        <v>2.9176741022611044E-3</v>
      </c>
    </row>
    <row r="117" spans="1:13" ht="15.6" x14ac:dyDescent="0.3">
      <c r="A117" s="7">
        <v>44001</v>
      </c>
      <c r="B117" s="8">
        <v>932.79</v>
      </c>
      <c r="C117" s="34">
        <f t="shared" si="6"/>
        <v>8.4763948497850177E-4</v>
      </c>
      <c r="D117" s="8">
        <v>32.5</v>
      </c>
      <c r="E117" s="34">
        <f t="shared" si="7"/>
        <v>-8.8441598048185164E-3</v>
      </c>
      <c r="F117" s="8">
        <v>560</v>
      </c>
      <c r="G117" s="34">
        <f t="shared" si="8"/>
        <v>0</v>
      </c>
      <c r="H117" s="8">
        <v>6474.5650000000014</v>
      </c>
      <c r="I117" s="34">
        <f t="shared" si="9"/>
        <v>-3.9130769230767051E-3</v>
      </c>
      <c r="J117" s="8">
        <v>335.07</v>
      </c>
      <c r="K117" s="34">
        <f t="shared" si="10"/>
        <v>-9.8696847019888057E-3</v>
      </c>
      <c r="L117" s="8">
        <v>289121.05469909683</v>
      </c>
      <c r="M117" s="32">
        <f t="shared" si="11"/>
        <v>1.4377238464242091E-2</v>
      </c>
    </row>
    <row r="118" spans="1:13" ht="15.6" x14ac:dyDescent="0.3">
      <c r="A118" s="7">
        <v>44004</v>
      </c>
      <c r="B118" s="8">
        <v>940</v>
      </c>
      <c r="C118" s="34">
        <f t="shared" si="6"/>
        <v>7.7294996730239785E-3</v>
      </c>
      <c r="D118" s="8">
        <v>33.869999999999997</v>
      </c>
      <c r="E118" s="34">
        <f t="shared" si="7"/>
        <v>4.2153846153846077E-2</v>
      </c>
      <c r="F118" s="8">
        <v>578.9</v>
      </c>
      <c r="G118" s="34">
        <f t="shared" si="8"/>
        <v>3.3749999999999961E-2</v>
      </c>
      <c r="H118" s="8">
        <v>6448.26</v>
      </c>
      <c r="I118" s="34">
        <f t="shared" si="9"/>
        <v>-4.0628212088381528E-3</v>
      </c>
      <c r="J118" s="8">
        <v>334.91</v>
      </c>
      <c r="K118" s="34">
        <f t="shared" si="10"/>
        <v>-4.7751216163777172E-4</v>
      </c>
      <c r="L118" s="8">
        <v>292666.22258727998</v>
      </c>
      <c r="M118" s="32">
        <f t="shared" si="11"/>
        <v>1.2261880726302641E-2</v>
      </c>
    </row>
    <row r="119" spans="1:13" ht="15.6" x14ac:dyDescent="0.3">
      <c r="A119" s="7">
        <v>44005</v>
      </c>
      <c r="B119" s="8">
        <v>947.41</v>
      </c>
      <c r="C119" s="34">
        <f t="shared" si="6"/>
        <v>7.8829787234042208E-3</v>
      </c>
      <c r="D119" s="8">
        <v>33.630000000000003</v>
      </c>
      <c r="E119" s="34">
        <f t="shared" si="7"/>
        <v>-7.0859167404781487E-3</v>
      </c>
      <c r="F119" s="8">
        <v>562.94500000000005</v>
      </c>
      <c r="G119" s="34">
        <f t="shared" si="8"/>
        <v>-2.7560891345655428E-2</v>
      </c>
      <c r="H119" s="8">
        <v>6450</v>
      </c>
      <c r="I119" s="34">
        <f t="shared" si="9"/>
        <v>2.6984023597060008E-4</v>
      </c>
      <c r="J119" s="8">
        <v>339.01</v>
      </c>
      <c r="K119" s="34">
        <f t="shared" si="10"/>
        <v>1.2242094891164687E-2</v>
      </c>
      <c r="L119" s="8">
        <v>294452.13843298331</v>
      </c>
      <c r="M119" s="32">
        <f t="shared" si="11"/>
        <v>6.1022274108544633E-3</v>
      </c>
    </row>
    <row r="120" spans="1:13" ht="15.6" x14ac:dyDescent="0.3">
      <c r="A120" s="7">
        <v>44006</v>
      </c>
      <c r="B120" s="8">
        <v>939.83</v>
      </c>
      <c r="C120" s="34">
        <f t="shared" si="6"/>
        <v>-8.0007599666458325E-3</v>
      </c>
      <c r="D120" s="8">
        <v>34</v>
      </c>
      <c r="E120" s="34">
        <f t="shared" si="7"/>
        <v>1.1002081474873547E-2</v>
      </c>
      <c r="F120" s="8">
        <v>557.88</v>
      </c>
      <c r="G120" s="34">
        <f t="shared" si="8"/>
        <v>-8.9973265594330779E-3</v>
      </c>
      <c r="H120" s="8">
        <v>6850</v>
      </c>
      <c r="I120" s="34">
        <f t="shared" si="9"/>
        <v>6.2015503875968991E-2</v>
      </c>
      <c r="J120" s="8">
        <v>341.95</v>
      </c>
      <c r="K120" s="34">
        <f t="shared" si="10"/>
        <v>8.6723105513111642E-3</v>
      </c>
      <c r="L120" s="8">
        <v>293405.34257983422</v>
      </c>
      <c r="M120" s="32">
        <f t="shared" si="11"/>
        <v>-3.5550628320104262E-3</v>
      </c>
    </row>
    <row r="121" spans="1:13" ht="15.6" x14ac:dyDescent="0.3">
      <c r="A121" s="7">
        <v>44007</v>
      </c>
      <c r="B121" s="8">
        <v>944.22</v>
      </c>
      <c r="C121" s="34">
        <f t="shared" si="6"/>
        <v>4.6710575316812469E-3</v>
      </c>
      <c r="D121" s="8">
        <v>32.630000000000003</v>
      </c>
      <c r="E121" s="34">
        <f t="shared" si="7"/>
        <v>-4.0294117647058751E-2</v>
      </c>
      <c r="F121" s="8">
        <v>555</v>
      </c>
      <c r="G121" s="34">
        <f t="shared" si="8"/>
        <v>-5.1624005162400439E-3</v>
      </c>
      <c r="H121" s="8">
        <v>6500</v>
      </c>
      <c r="I121" s="34">
        <f t="shared" si="9"/>
        <v>-5.1094890510948905E-2</v>
      </c>
      <c r="J121" s="8">
        <v>341.62</v>
      </c>
      <c r="K121" s="34">
        <f t="shared" si="10"/>
        <v>-9.6505337037573941E-4</v>
      </c>
      <c r="L121" s="8">
        <v>295504.16052825941</v>
      </c>
      <c r="M121" s="32">
        <f t="shared" si="11"/>
        <v>7.1533051510611475E-3</v>
      </c>
    </row>
    <row r="122" spans="1:13" ht="15.6" x14ac:dyDescent="0.3">
      <c r="A122" s="7">
        <v>44008</v>
      </c>
      <c r="B122" s="8">
        <v>956.89</v>
      </c>
      <c r="C122" s="34">
        <f t="shared" si="6"/>
        <v>1.3418482980661242E-2</v>
      </c>
      <c r="D122" s="8">
        <v>32.86</v>
      </c>
      <c r="E122" s="34">
        <f t="shared" si="7"/>
        <v>7.0487281642659166E-3</v>
      </c>
      <c r="F122" s="8">
        <v>555</v>
      </c>
      <c r="G122" s="34">
        <f t="shared" si="8"/>
        <v>0</v>
      </c>
      <c r="H122" s="8">
        <v>6695</v>
      </c>
      <c r="I122" s="34">
        <f t="shared" si="9"/>
        <v>0.03</v>
      </c>
      <c r="J122" s="8">
        <v>342.46</v>
      </c>
      <c r="K122" s="34">
        <f t="shared" si="10"/>
        <v>2.4588724313564046E-3</v>
      </c>
      <c r="L122" s="8">
        <v>297248.24459075928</v>
      </c>
      <c r="M122" s="32">
        <f t="shared" si="11"/>
        <v>5.9020626287699203E-3</v>
      </c>
    </row>
    <row r="123" spans="1:13" ht="15.6" x14ac:dyDescent="0.3">
      <c r="A123" s="7">
        <v>44011</v>
      </c>
      <c r="B123" s="8">
        <v>980.54</v>
      </c>
      <c r="C123" s="34">
        <f t="shared" si="6"/>
        <v>2.4715484538452671E-2</v>
      </c>
      <c r="D123" s="8">
        <v>33.96</v>
      </c>
      <c r="E123" s="34">
        <f t="shared" si="7"/>
        <v>3.3475349969567907E-2</v>
      </c>
      <c r="F123" s="8">
        <v>570</v>
      </c>
      <c r="G123" s="34">
        <f t="shared" si="8"/>
        <v>2.7027027027027029E-2</v>
      </c>
      <c r="H123" s="8">
        <v>6656.5625</v>
      </c>
      <c r="I123" s="34">
        <f t="shared" si="9"/>
        <v>-5.7412247946228533E-3</v>
      </c>
      <c r="J123" s="8">
        <v>342.66</v>
      </c>
      <c r="K123" s="34">
        <f t="shared" si="10"/>
        <v>5.8400981136496374E-4</v>
      </c>
      <c r="L123" s="8">
        <v>296657.81732910132</v>
      </c>
      <c r="M123" s="32">
        <f t="shared" si="11"/>
        <v>-1.9863103395979134E-3</v>
      </c>
    </row>
    <row r="124" spans="1:13" ht="15.6" x14ac:dyDescent="0.3">
      <c r="A124" s="7">
        <v>44012</v>
      </c>
      <c r="B124" s="8">
        <v>994.99</v>
      </c>
      <c r="C124" s="34">
        <f t="shared" si="6"/>
        <v>1.4736777693923803E-2</v>
      </c>
      <c r="D124" s="8">
        <v>35.51</v>
      </c>
      <c r="E124" s="34">
        <f t="shared" si="7"/>
        <v>4.5641931684334426E-2</v>
      </c>
      <c r="F124" s="8">
        <v>580</v>
      </c>
      <c r="G124" s="34">
        <f t="shared" si="8"/>
        <v>1.7543859649122806E-2</v>
      </c>
      <c r="H124" s="8">
        <v>6735</v>
      </c>
      <c r="I124" s="34">
        <f t="shared" si="9"/>
        <v>1.1783484343458054E-2</v>
      </c>
      <c r="J124" s="8">
        <v>347.21</v>
      </c>
      <c r="K124" s="34">
        <f t="shared" si="10"/>
        <v>1.3278468452693499E-2</v>
      </c>
      <c r="L124" s="8">
        <v>300686.09452819818</v>
      </c>
      <c r="M124" s="32">
        <f t="shared" si="11"/>
        <v>1.3578867515997524E-2</v>
      </c>
    </row>
    <row r="125" spans="1:13" ht="15.6" x14ac:dyDescent="0.3">
      <c r="A125" s="7">
        <v>44013</v>
      </c>
      <c r="B125" s="8">
        <v>1005.21</v>
      </c>
      <c r="C125" s="34">
        <f t="shared" si="6"/>
        <v>1.0271460014673542E-2</v>
      </c>
      <c r="D125" s="8">
        <v>36.130000000000003</v>
      </c>
      <c r="E125" s="34">
        <f t="shared" si="7"/>
        <v>1.7459870459025757E-2</v>
      </c>
      <c r="F125" s="8">
        <v>574.9133333333333</v>
      </c>
      <c r="G125" s="34">
        <f t="shared" si="8"/>
        <v>-8.7701149425287953E-3</v>
      </c>
      <c r="H125" s="8">
        <v>6696.25</v>
      </c>
      <c r="I125" s="34">
        <f t="shared" si="9"/>
        <v>-5.7535263548626576E-3</v>
      </c>
      <c r="J125" s="8">
        <v>343.35</v>
      </c>
      <c r="K125" s="34">
        <f t="shared" si="10"/>
        <v>-1.111719132513452E-2</v>
      </c>
      <c r="L125" s="8">
        <v>297454.29180908197</v>
      </c>
      <c r="M125" s="32">
        <f t="shared" si="11"/>
        <v>-1.0748095033084857E-2</v>
      </c>
    </row>
    <row r="126" spans="1:13" ht="15.6" x14ac:dyDescent="0.3">
      <c r="A126" s="7">
        <v>44014</v>
      </c>
      <c r="B126" s="8">
        <v>992</v>
      </c>
      <c r="C126" s="34">
        <f t="shared" si="6"/>
        <v>-1.3141532615075493E-2</v>
      </c>
      <c r="D126" s="8">
        <v>36.5</v>
      </c>
      <c r="E126" s="34">
        <f t="shared" si="7"/>
        <v>1.0240797121505602E-2</v>
      </c>
      <c r="F126" s="8">
        <v>574.74</v>
      </c>
      <c r="G126" s="34">
        <f t="shared" si="8"/>
        <v>-3.0149471804438244E-4</v>
      </c>
      <c r="H126" s="8">
        <v>6890</v>
      </c>
      <c r="I126" s="34">
        <f t="shared" si="9"/>
        <v>2.8934104909464253E-2</v>
      </c>
      <c r="J126" s="8">
        <v>345.21</v>
      </c>
      <c r="K126" s="34">
        <f t="shared" si="10"/>
        <v>5.4172127566621715E-3</v>
      </c>
      <c r="L126" s="8">
        <v>299266</v>
      </c>
      <c r="M126" s="32">
        <f t="shared" si="11"/>
        <v>6.0907112144841851E-3</v>
      </c>
    </row>
    <row r="127" spans="1:13" ht="15.6" x14ac:dyDescent="0.3">
      <c r="A127" s="7">
        <v>44015</v>
      </c>
      <c r="B127" s="8">
        <v>993.96</v>
      </c>
      <c r="C127" s="34">
        <f t="shared" si="6"/>
        <v>1.9758064516129398E-3</v>
      </c>
      <c r="D127" s="8">
        <v>36.200000000000003</v>
      </c>
      <c r="E127" s="34">
        <f t="shared" si="7"/>
        <v>-8.2191780821917037E-3</v>
      </c>
      <c r="F127" s="8">
        <v>576.1633333333333</v>
      </c>
      <c r="G127" s="34">
        <f t="shared" si="8"/>
        <v>2.4764821194510375E-3</v>
      </c>
      <c r="H127" s="8">
        <v>6795.3125</v>
      </c>
      <c r="I127" s="34">
        <f t="shared" si="9"/>
        <v>-1.3742743105950653E-2</v>
      </c>
      <c r="J127" s="8">
        <v>344.02</v>
      </c>
      <c r="K127" s="34">
        <f t="shared" si="10"/>
        <v>-3.4471770806175886E-3</v>
      </c>
      <c r="L127" s="8">
        <v>298512.7871555672</v>
      </c>
      <c r="M127" s="32">
        <f t="shared" si="11"/>
        <v>-2.5168674170563889E-3</v>
      </c>
    </row>
    <row r="128" spans="1:13" ht="15.6" x14ac:dyDescent="0.3">
      <c r="A128" s="7">
        <v>44018</v>
      </c>
      <c r="B128" s="8">
        <v>1040.21</v>
      </c>
      <c r="C128" s="34">
        <f t="shared" si="6"/>
        <v>4.6531047527063461E-2</v>
      </c>
      <c r="D128" s="8">
        <v>37.479999999999997</v>
      </c>
      <c r="E128" s="34">
        <f t="shared" si="7"/>
        <v>3.5359116022099277E-2</v>
      </c>
      <c r="F128" s="8">
        <v>580</v>
      </c>
      <c r="G128" s="34">
        <f t="shared" si="8"/>
        <v>6.6589913739738766E-3</v>
      </c>
      <c r="H128" s="8">
        <v>6845</v>
      </c>
      <c r="I128" s="34">
        <f t="shared" si="9"/>
        <v>7.3120257530466777E-3</v>
      </c>
      <c r="J128" s="8">
        <v>345.59</v>
      </c>
      <c r="K128" s="34">
        <f t="shared" si="10"/>
        <v>4.5636881576652322E-3</v>
      </c>
      <c r="L128" s="8">
        <v>297785.25</v>
      </c>
      <c r="M128" s="32">
        <f t="shared" si="11"/>
        <v>-2.437205998777042E-3</v>
      </c>
    </row>
    <row r="129" spans="1:13" ht="15.6" x14ac:dyDescent="0.3">
      <c r="A129" s="7">
        <v>44019</v>
      </c>
      <c r="B129" s="8">
        <v>1118.22</v>
      </c>
      <c r="C129" s="34">
        <f t="shared" si="6"/>
        <v>7.4994472270022386E-2</v>
      </c>
      <c r="D129" s="8">
        <v>37.33</v>
      </c>
      <c r="E129" s="34">
        <f t="shared" si="7"/>
        <v>-4.0021344717182123E-3</v>
      </c>
      <c r="F129" s="8">
        <v>575</v>
      </c>
      <c r="G129" s="34">
        <f t="shared" si="8"/>
        <v>-8.6206896551724137E-3</v>
      </c>
      <c r="H129" s="8">
        <v>6750</v>
      </c>
      <c r="I129" s="34">
        <f t="shared" si="9"/>
        <v>-1.3878743608473338E-2</v>
      </c>
      <c r="J129" s="8">
        <v>344.53</v>
      </c>
      <c r="K129" s="34">
        <f t="shared" si="10"/>
        <v>-3.0672183801614696E-3</v>
      </c>
      <c r="L129" s="8">
        <v>299515.22398327658</v>
      </c>
      <c r="M129" s="32">
        <f t="shared" si="11"/>
        <v>5.8094683443071045E-3</v>
      </c>
    </row>
    <row r="130" spans="1:13" ht="15.6" x14ac:dyDescent="0.3">
      <c r="A130" s="7">
        <v>44020</v>
      </c>
      <c r="B130" s="8">
        <v>1164.76</v>
      </c>
      <c r="C130" s="34">
        <f t="shared" si="6"/>
        <v>4.1619717050312068E-2</v>
      </c>
      <c r="D130" s="8">
        <v>37.46</v>
      </c>
      <c r="E130" s="34">
        <f t="shared" si="7"/>
        <v>3.4824537905170793E-3</v>
      </c>
      <c r="F130" s="8">
        <v>585</v>
      </c>
      <c r="G130" s="34">
        <f t="shared" si="8"/>
        <v>1.7391304347826087E-2</v>
      </c>
      <c r="H130" s="8">
        <v>6700</v>
      </c>
      <c r="I130" s="34">
        <f t="shared" si="9"/>
        <v>-7.4074074074074077E-3</v>
      </c>
      <c r="J130" s="8">
        <v>370.36</v>
      </c>
      <c r="K130" s="34">
        <f t="shared" si="10"/>
        <v>7.4971700577598596E-2</v>
      </c>
      <c r="L130" s="8">
        <v>302280.75</v>
      </c>
      <c r="M130" s="32">
        <f t="shared" si="11"/>
        <v>9.233340395671627E-3</v>
      </c>
    </row>
    <row r="131" spans="1:13" ht="15.6" x14ac:dyDescent="0.3">
      <c r="A131" s="7">
        <v>44021</v>
      </c>
      <c r="B131" s="8">
        <v>1136.1400000000001</v>
      </c>
      <c r="C131" s="34">
        <f t="shared" si="6"/>
        <v>-2.4571585562690932E-2</v>
      </c>
      <c r="D131" s="8">
        <v>37.5</v>
      </c>
      <c r="E131" s="34">
        <f t="shared" si="7"/>
        <v>1.0678056593699718E-3</v>
      </c>
      <c r="F131" s="8">
        <v>581.17999999999995</v>
      </c>
      <c r="G131" s="34">
        <f t="shared" si="8"/>
        <v>-6.5299145299146152E-3</v>
      </c>
      <c r="H131" s="8">
        <v>6800.84</v>
      </c>
      <c r="I131" s="34">
        <f t="shared" si="9"/>
        <v>1.5050746268656738E-2</v>
      </c>
      <c r="J131" s="8">
        <v>374.92</v>
      </c>
      <c r="K131" s="34">
        <f t="shared" si="10"/>
        <v>1.2312344745652884E-2</v>
      </c>
      <c r="L131" s="8">
        <v>299926.62636962911</v>
      </c>
      <c r="M131" s="32">
        <f t="shared" si="11"/>
        <v>-7.78787147501416E-3</v>
      </c>
    </row>
    <row r="132" spans="1:13" ht="15.6" x14ac:dyDescent="0.3">
      <c r="A132" s="7">
        <v>44022</v>
      </c>
      <c r="B132" s="8">
        <v>1138.3800000000001</v>
      </c>
      <c r="C132" s="34">
        <f t="shared" ref="C132:C195" si="12">(B132-B131)/B131</f>
        <v>1.9715880085200846E-3</v>
      </c>
      <c r="D132" s="8">
        <v>37.99</v>
      </c>
      <c r="E132" s="34">
        <f t="shared" ref="E132:E195" si="13">(D132-D131)/D131</f>
        <v>1.3066666666666719E-2</v>
      </c>
      <c r="F132" s="8">
        <v>585.54</v>
      </c>
      <c r="G132" s="34">
        <f t="shared" ref="G132:G195" si="14">(F132-F131)/F131</f>
        <v>7.5019787329226985E-3</v>
      </c>
      <c r="H132" s="8">
        <v>6775.21</v>
      </c>
      <c r="I132" s="34">
        <f t="shared" ref="I132:I195" si="15">(H132-H131)/H131</f>
        <v>-3.7686521076808321E-3</v>
      </c>
      <c r="J132" s="8">
        <v>372.02</v>
      </c>
      <c r="K132" s="34">
        <f t="shared" ref="K132:K195" si="16">(J132-J131)/J131</f>
        <v>-7.7349834631388935E-3</v>
      </c>
      <c r="L132" s="8">
        <v>299310.37638488779</v>
      </c>
      <c r="M132" s="32">
        <f t="shared" ref="M132:M195" si="17">(L132-L131)/L131</f>
        <v>-2.0546691442521739E-3</v>
      </c>
    </row>
    <row r="133" spans="1:13" ht="15.6" x14ac:dyDescent="0.3">
      <c r="A133" s="7">
        <v>44025</v>
      </c>
      <c r="B133" s="8">
        <v>1191.1400000000001</v>
      </c>
      <c r="C133" s="34">
        <f t="shared" si="12"/>
        <v>4.6346562659217473E-2</v>
      </c>
      <c r="D133" s="8">
        <v>39.93</v>
      </c>
      <c r="E133" s="34">
        <f t="shared" si="13"/>
        <v>5.1066070018425842E-2</v>
      </c>
      <c r="F133" s="8">
        <v>584.95000000000005</v>
      </c>
      <c r="G133" s="34">
        <f t="shared" si="14"/>
        <v>-1.007616900638587E-3</v>
      </c>
      <c r="H133" s="8">
        <v>6800</v>
      </c>
      <c r="I133" s="34">
        <f t="shared" si="15"/>
        <v>3.658927177164983E-3</v>
      </c>
      <c r="J133" s="8">
        <v>375.26</v>
      </c>
      <c r="K133" s="34">
        <f t="shared" si="16"/>
        <v>8.7092091823020509E-3</v>
      </c>
      <c r="L133" s="8">
        <v>298303.05868530268</v>
      </c>
      <c r="M133" s="32">
        <f t="shared" si="17"/>
        <v>-3.3654620055329613E-3</v>
      </c>
    </row>
    <row r="134" spans="1:13" ht="15.6" x14ac:dyDescent="0.3">
      <c r="A134" s="7">
        <v>44026</v>
      </c>
      <c r="B134" s="8">
        <v>1220.51</v>
      </c>
      <c r="C134" s="34">
        <f t="shared" si="12"/>
        <v>2.4657051228235041E-2</v>
      </c>
      <c r="D134" s="8">
        <v>41.5</v>
      </c>
      <c r="E134" s="34">
        <f t="shared" si="13"/>
        <v>3.9318807913849244E-2</v>
      </c>
      <c r="F134" s="8">
        <v>582.11</v>
      </c>
      <c r="G134" s="34">
        <f t="shared" si="14"/>
        <v>-4.8551158218651707E-3</v>
      </c>
      <c r="H134" s="8">
        <v>6800</v>
      </c>
      <c r="I134" s="34">
        <f t="shared" si="15"/>
        <v>0</v>
      </c>
      <c r="J134" s="8">
        <v>372.94</v>
      </c>
      <c r="K134" s="34">
        <f t="shared" si="16"/>
        <v>-6.1823802163832892E-3</v>
      </c>
      <c r="L134" s="8">
        <v>301012.24594116211</v>
      </c>
      <c r="M134" s="32">
        <f t="shared" si="17"/>
        <v>9.0819962349682551E-3</v>
      </c>
    </row>
    <row r="135" spans="1:13" ht="15.6" x14ac:dyDescent="0.3">
      <c r="A135" s="7">
        <v>44027</v>
      </c>
      <c r="B135" s="8">
        <v>1256.47</v>
      </c>
      <c r="C135" s="34">
        <f t="shared" si="12"/>
        <v>2.9463093297064372E-2</v>
      </c>
      <c r="D135" s="8">
        <v>41.5</v>
      </c>
      <c r="E135" s="34">
        <f t="shared" si="13"/>
        <v>0</v>
      </c>
      <c r="F135" s="8">
        <v>580</v>
      </c>
      <c r="G135" s="34">
        <f t="shared" si="14"/>
        <v>-3.624744464104746E-3</v>
      </c>
      <c r="H135" s="8">
        <v>6800</v>
      </c>
      <c r="I135" s="34">
        <f t="shared" si="15"/>
        <v>0</v>
      </c>
      <c r="J135" s="8">
        <v>372.23</v>
      </c>
      <c r="K135" s="34">
        <f t="shared" si="16"/>
        <v>-1.9037914946103383E-3</v>
      </c>
      <c r="L135" s="8">
        <v>301054.67852966301</v>
      </c>
      <c r="M135" s="32">
        <f t="shared" si="17"/>
        <v>1.4096631971975058E-4</v>
      </c>
    </row>
    <row r="136" spans="1:13" ht="15.6" x14ac:dyDescent="0.3">
      <c r="A136" s="7">
        <v>44028</v>
      </c>
      <c r="B136" s="8">
        <v>1307.8599999999999</v>
      </c>
      <c r="C136" s="34">
        <f t="shared" si="12"/>
        <v>4.0900300046956849E-2</v>
      </c>
      <c r="D136" s="8">
        <v>42.48</v>
      </c>
      <c r="E136" s="34">
        <f t="shared" si="13"/>
        <v>2.3614457831325226E-2</v>
      </c>
      <c r="F136" s="8">
        <v>577</v>
      </c>
      <c r="G136" s="34">
        <f t="shared" si="14"/>
        <v>-5.1724137931034482E-3</v>
      </c>
      <c r="H136" s="8">
        <v>6900</v>
      </c>
      <c r="I136" s="34">
        <f t="shared" si="15"/>
        <v>1.4705882352941176E-2</v>
      </c>
      <c r="J136" s="8">
        <v>373.98</v>
      </c>
      <c r="K136" s="34">
        <f t="shared" si="16"/>
        <v>4.7013942992235984E-3</v>
      </c>
      <c r="L136" s="8">
        <v>298584.19189453119</v>
      </c>
      <c r="M136" s="32">
        <f t="shared" si="17"/>
        <v>-8.206106104039176E-3</v>
      </c>
    </row>
    <row r="137" spans="1:13" ht="15.6" x14ac:dyDescent="0.3">
      <c r="A137" s="7">
        <v>44029</v>
      </c>
      <c r="B137" s="8">
        <v>1349.07</v>
      </c>
      <c r="C137" s="34">
        <f t="shared" si="12"/>
        <v>3.1509488783203123E-2</v>
      </c>
      <c r="D137" s="8">
        <v>42.18</v>
      </c>
      <c r="E137" s="34">
        <f t="shared" si="13"/>
        <v>-7.0621468926553004E-3</v>
      </c>
      <c r="F137" s="8">
        <v>582.1</v>
      </c>
      <c r="G137" s="34">
        <f t="shared" si="14"/>
        <v>8.8388214904679772E-3</v>
      </c>
      <c r="H137" s="8">
        <v>6812.5</v>
      </c>
      <c r="I137" s="34">
        <f t="shared" si="15"/>
        <v>-1.2681159420289856E-2</v>
      </c>
      <c r="J137" s="8">
        <v>375.12</v>
      </c>
      <c r="K137" s="34">
        <f t="shared" si="16"/>
        <v>3.0482913524787054E-3</v>
      </c>
      <c r="L137" s="8">
        <v>300702.20297894249</v>
      </c>
      <c r="M137" s="32">
        <f t="shared" si="17"/>
        <v>7.0935137957988002E-3</v>
      </c>
    </row>
    <row r="138" spans="1:13" ht="15.6" x14ac:dyDescent="0.3">
      <c r="A138" s="7">
        <v>44032</v>
      </c>
      <c r="B138" s="8">
        <v>1369.25</v>
      </c>
      <c r="C138" s="34">
        <f t="shared" si="12"/>
        <v>1.49584528601185E-2</v>
      </c>
      <c r="D138" s="8">
        <v>43.05</v>
      </c>
      <c r="E138" s="34">
        <f t="shared" si="13"/>
        <v>2.0625889046941619E-2</v>
      </c>
      <c r="F138" s="8">
        <v>581.63</v>
      </c>
      <c r="G138" s="34">
        <f t="shared" si="14"/>
        <v>-8.0742140525687559E-4</v>
      </c>
      <c r="H138" s="8">
        <v>6750</v>
      </c>
      <c r="I138" s="34">
        <f t="shared" si="15"/>
        <v>-9.1743119266055051E-3</v>
      </c>
      <c r="J138" s="8">
        <v>379.27</v>
      </c>
      <c r="K138" s="34">
        <f t="shared" si="16"/>
        <v>1.1063126466197422E-2</v>
      </c>
      <c r="L138" s="8">
        <v>303255.30407714838</v>
      </c>
      <c r="M138" s="32">
        <f t="shared" si="17"/>
        <v>8.4904635646606223E-3</v>
      </c>
    </row>
    <row r="139" spans="1:13" ht="15.6" x14ac:dyDescent="0.3">
      <c r="A139" s="7">
        <v>44033</v>
      </c>
      <c r="B139" s="8">
        <v>1301.6199999999999</v>
      </c>
      <c r="C139" s="34">
        <f t="shared" si="12"/>
        <v>-4.9392002921307368E-2</v>
      </c>
      <c r="D139" s="8">
        <v>42.66</v>
      </c>
      <c r="E139" s="34">
        <f t="shared" si="13"/>
        <v>-9.0592334494773649E-3</v>
      </c>
      <c r="F139" s="8">
        <v>562.01</v>
      </c>
      <c r="G139" s="34">
        <f t="shared" si="14"/>
        <v>-3.3732785447793276E-2</v>
      </c>
      <c r="H139" s="8">
        <v>6800</v>
      </c>
      <c r="I139" s="34">
        <f t="shared" si="15"/>
        <v>7.4074074074074077E-3</v>
      </c>
      <c r="J139" s="8">
        <v>403.75</v>
      </c>
      <c r="K139" s="34">
        <f t="shared" si="16"/>
        <v>6.4545047064096875E-2</v>
      </c>
      <c r="L139" s="8">
        <v>308049.27845947258</v>
      </c>
      <c r="M139" s="32">
        <f t="shared" si="17"/>
        <v>1.5808377686626091E-2</v>
      </c>
    </row>
    <row r="140" spans="1:13" ht="15.6" x14ac:dyDescent="0.3">
      <c r="A140" s="7">
        <v>44034</v>
      </c>
      <c r="B140" s="8">
        <v>1288.06</v>
      </c>
      <c r="C140" s="34">
        <f t="shared" si="12"/>
        <v>-1.0417787065349293E-2</v>
      </c>
      <c r="D140" s="8">
        <v>42.72</v>
      </c>
      <c r="E140" s="34">
        <f t="shared" si="13"/>
        <v>1.406469760900194E-3</v>
      </c>
      <c r="F140" s="8">
        <v>549</v>
      </c>
      <c r="G140" s="34">
        <f t="shared" si="14"/>
        <v>-2.3149054287290246E-2</v>
      </c>
      <c r="H140" s="8">
        <v>6756.1100000000006</v>
      </c>
      <c r="I140" s="34">
        <f t="shared" si="15"/>
        <v>-6.4544117647057971E-3</v>
      </c>
      <c r="J140" s="8">
        <v>396.7</v>
      </c>
      <c r="K140" s="34">
        <f t="shared" si="16"/>
        <v>-1.7461300309597551E-2</v>
      </c>
      <c r="L140" s="8">
        <v>311491.11729797348</v>
      </c>
      <c r="M140" s="32">
        <f t="shared" si="17"/>
        <v>1.1173013797380848E-2</v>
      </c>
    </row>
    <row r="141" spans="1:13" ht="15.6" x14ac:dyDescent="0.3">
      <c r="A141" s="7">
        <v>44035</v>
      </c>
      <c r="B141" s="8">
        <v>1317.81</v>
      </c>
      <c r="C141" s="34">
        <f t="shared" si="12"/>
        <v>2.3096750151390465E-2</v>
      </c>
      <c r="D141" s="8">
        <v>43.47</v>
      </c>
      <c r="E141" s="34">
        <f t="shared" si="13"/>
        <v>1.75561797752809E-2</v>
      </c>
      <c r="F141" s="8">
        <v>561</v>
      </c>
      <c r="G141" s="34">
        <f t="shared" si="14"/>
        <v>2.185792349726776E-2</v>
      </c>
      <c r="H141" s="8">
        <v>6718.33</v>
      </c>
      <c r="I141" s="34">
        <f t="shared" si="15"/>
        <v>-5.5919752638723544E-3</v>
      </c>
      <c r="J141" s="8">
        <v>395.55</v>
      </c>
      <c r="K141" s="34">
        <f t="shared" si="16"/>
        <v>-2.8989160574741045E-3</v>
      </c>
      <c r="L141" s="8">
        <v>315668.61745056137</v>
      </c>
      <c r="M141" s="32">
        <f t="shared" si="17"/>
        <v>1.3411297852810613E-2</v>
      </c>
    </row>
    <row r="142" spans="1:13" ht="15.6" x14ac:dyDescent="0.3">
      <c r="A142" s="7">
        <v>44036</v>
      </c>
      <c r="B142" s="8">
        <v>1323.69</v>
      </c>
      <c r="C142" s="34">
        <f t="shared" si="12"/>
        <v>4.4619482322945719E-3</v>
      </c>
      <c r="D142" s="8">
        <v>42.54</v>
      </c>
      <c r="E142" s="34">
        <f t="shared" si="13"/>
        <v>-2.1394064872325737E-2</v>
      </c>
      <c r="F142" s="8">
        <v>569.21</v>
      </c>
      <c r="G142" s="34">
        <f t="shared" si="14"/>
        <v>1.4634581105169405E-2</v>
      </c>
      <c r="H142" s="8">
        <v>6683.8533333333326</v>
      </c>
      <c r="I142" s="34">
        <f t="shared" si="15"/>
        <v>-5.1317316456124321E-3</v>
      </c>
      <c r="J142" s="8">
        <v>391.42</v>
      </c>
      <c r="K142" s="34">
        <f t="shared" si="16"/>
        <v>-1.0441157881430907E-2</v>
      </c>
      <c r="L142" s="8">
        <v>317171.64568853751</v>
      </c>
      <c r="M142" s="32">
        <f t="shared" si="17"/>
        <v>4.761411666813954E-3</v>
      </c>
    </row>
    <row r="143" spans="1:13" ht="15.6" x14ac:dyDescent="0.3">
      <c r="A143" s="7">
        <v>44039</v>
      </c>
      <c r="B143" s="8">
        <v>1334.22</v>
      </c>
      <c r="C143" s="34">
        <f t="shared" si="12"/>
        <v>7.9550347891122336E-3</v>
      </c>
      <c r="D143" s="8">
        <v>42.98</v>
      </c>
      <c r="E143" s="34">
        <f t="shared" si="13"/>
        <v>1.0343206393982082E-2</v>
      </c>
      <c r="F143" s="8">
        <v>560.01</v>
      </c>
      <c r="G143" s="34">
        <f t="shared" si="14"/>
        <v>-1.616275188419045E-2</v>
      </c>
      <c r="H143" s="8">
        <v>6619.8258333333333</v>
      </c>
      <c r="I143" s="34">
        <f t="shared" si="15"/>
        <v>-9.5794292314412312E-3</v>
      </c>
      <c r="J143" s="8">
        <v>404.91</v>
      </c>
      <c r="K143" s="34">
        <f t="shared" si="16"/>
        <v>3.4464258341423554E-2</v>
      </c>
      <c r="L143" s="8">
        <v>322477</v>
      </c>
      <c r="M143" s="32">
        <f t="shared" si="17"/>
        <v>1.6727076280558664E-2</v>
      </c>
    </row>
    <row r="144" spans="1:13" ht="15.6" x14ac:dyDescent="0.3">
      <c r="A144" s="7">
        <v>44040</v>
      </c>
      <c r="B144" s="8">
        <v>1348.8</v>
      </c>
      <c r="C144" s="34">
        <f t="shared" si="12"/>
        <v>1.0927733057516697E-2</v>
      </c>
      <c r="D144" s="8">
        <v>43.2</v>
      </c>
      <c r="E144" s="34">
        <f t="shared" si="13"/>
        <v>5.1186598417870171E-3</v>
      </c>
      <c r="F144" s="8">
        <v>570</v>
      </c>
      <c r="G144" s="34">
        <f t="shared" si="14"/>
        <v>1.7838967161300706E-2</v>
      </c>
      <c r="H144" s="8">
        <v>6577.12</v>
      </c>
      <c r="I144" s="34">
        <f t="shared" si="15"/>
        <v>-6.4512019513101636E-3</v>
      </c>
      <c r="J144" s="8">
        <v>407.1</v>
      </c>
      <c r="K144" s="34">
        <f t="shared" si="16"/>
        <v>5.4086093205897544E-3</v>
      </c>
      <c r="L144" s="8">
        <v>323792.54187011719</v>
      </c>
      <c r="M144" s="32">
        <f t="shared" si="17"/>
        <v>4.0794905376730353E-3</v>
      </c>
    </row>
    <row r="145" spans="1:13" ht="15.6" x14ac:dyDescent="0.3">
      <c r="A145" s="7">
        <v>44041</v>
      </c>
      <c r="B145" s="8">
        <v>1346.28</v>
      </c>
      <c r="C145" s="34">
        <f t="shared" si="12"/>
        <v>-1.8683274021352178E-3</v>
      </c>
      <c r="D145" s="8">
        <v>44.31</v>
      </c>
      <c r="E145" s="34">
        <f t="shared" si="13"/>
        <v>2.5694444444444429E-2</v>
      </c>
      <c r="F145" s="8">
        <v>570</v>
      </c>
      <c r="G145" s="34">
        <f t="shared" si="14"/>
        <v>0</v>
      </c>
      <c r="H145" s="8">
        <v>6500</v>
      </c>
      <c r="I145" s="34">
        <f t="shared" si="15"/>
        <v>-1.1725496874011709E-2</v>
      </c>
      <c r="J145" s="8">
        <v>400.1</v>
      </c>
      <c r="K145" s="34">
        <f t="shared" si="16"/>
        <v>-1.7194792434291329E-2</v>
      </c>
      <c r="L145" s="8">
        <v>324281</v>
      </c>
      <c r="M145" s="32">
        <f t="shared" si="17"/>
        <v>1.50855275128217E-3</v>
      </c>
    </row>
    <row r="146" spans="1:13" ht="15.6" x14ac:dyDescent="0.3">
      <c r="A146" s="7">
        <v>44042</v>
      </c>
      <c r="B146" s="8">
        <v>1422.37</v>
      </c>
      <c r="C146" s="34">
        <f t="shared" si="12"/>
        <v>5.6518703390082241E-2</v>
      </c>
      <c r="D146" s="8">
        <v>44.33</v>
      </c>
      <c r="E146" s="34">
        <f t="shared" si="13"/>
        <v>4.5136538027524306E-4</v>
      </c>
      <c r="F146" s="8">
        <v>568.29</v>
      </c>
      <c r="G146" s="34">
        <f t="shared" si="14"/>
        <v>-3.0000000000000638E-3</v>
      </c>
      <c r="H146" s="8">
        <v>6466.67</v>
      </c>
      <c r="I146" s="34">
        <f t="shared" si="15"/>
        <v>-5.1276923076922967E-3</v>
      </c>
      <c r="J146" s="8">
        <v>399.92</v>
      </c>
      <c r="K146" s="34">
        <f t="shared" si="16"/>
        <v>-4.4988752811798754E-4</v>
      </c>
      <c r="L146" s="8">
        <v>322538.34136645502</v>
      </c>
      <c r="M146" s="32">
        <f t="shared" si="17"/>
        <v>-5.3739153189517209E-3</v>
      </c>
    </row>
    <row r="147" spans="1:13" ht="15.6" x14ac:dyDescent="0.3">
      <c r="A147" s="7">
        <v>44046</v>
      </c>
      <c r="B147" s="8">
        <v>1429.98</v>
      </c>
      <c r="C147" s="34">
        <f t="shared" si="12"/>
        <v>5.3502253281495866E-3</v>
      </c>
      <c r="D147" s="8">
        <v>45.08</v>
      </c>
      <c r="E147" s="34">
        <f t="shared" si="13"/>
        <v>1.6918565305662079E-2</v>
      </c>
      <c r="F147" s="8">
        <v>570</v>
      </c>
      <c r="G147" s="34">
        <f t="shared" si="14"/>
        <v>3.0090270812437956E-3</v>
      </c>
      <c r="H147" s="8">
        <v>6490</v>
      </c>
      <c r="I147" s="34">
        <f t="shared" si="15"/>
        <v>3.6077300991081852E-3</v>
      </c>
      <c r="J147" s="8">
        <v>403.64</v>
      </c>
      <c r="K147" s="34">
        <f t="shared" si="16"/>
        <v>9.3018603720743404E-3</v>
      </c>
      <c r="L147" s="8">
        <v>329069.08959960938</v>
      </c>
      <c r="M147" s="32">
        <f t="shared" si="17"/>
        <v>2.0247974877921213E-2</v>
      </c>
    </row>
    <row r="148" spans="1:13" ht="15.6" x14ac:dyDescent="0.3">
      <c r="A148" s="7">
        <v>44047</v>
      </c>
      <c r="B148" s="8">
        <v>1400.58</v>
      </c>
      <c r="C148" s="34">
        <f t="shared" si="12"/>
        <v>-2.0559728108085491E-2</v>
      </c>
      <c r="D148" s="8">
        <v>44.54</v>
      </c>
      <c r="E148" s="34">
        <f t="shared" si="13"/>
        <v>-1.1978704525288358E-2</v>
      </c>
      <c r="F148" s="8">
        <v>571</v>
      </c>
      <c r="G148" s="34">
        <f t="shared" si="14"/>
        <v>1.7543859649122807E-3</v>
      </c>
      <c r="H148" s="8">
        <v>6450</v>
      </c>
      <c r="I148" s="34">
        <f t="shared" si="15"/>
        <v>-6.1633281972265025E-3</v>
      </c>
      <c r="J148" s="8">
        <v>408.28</v>
      </c>
      <c r="K148" s="34">
        <f t="shared" si="16"/>
        <v>1.1495391933405971E-2</v>
      </c>
      <c r="L148" s="8">
        <v>333099.72576538101</v>
      </c>
      <c r="M148" s="32">
        <f t="shared" si="17"/>
        <v>1.224860156472265E-2</v>
      </c>
    </row>
    <row r="149" spans="1:13" ht="15.6" x14ac:dyDescent="0.3">
      <c r="A149" s="7">
        <v>44048</v>
      </c>
      <c r="B149" s="8">
        <v>1379.76</v>
      </c>
      <c r="C149" s="34">
        <f t="shared" si="12"/>
        <v>-1.486527010238611E-2</v>
      </c>
      <c r="D149" s="8">
        <v>45.42</v>
      </c>
      <c r="E149" s="34">
        <f t="shared" si="13"/>
        <v>1.9757521329142401E-2</v>
      </c>
      <c r="F149" s="8">
        <v>577.99</v>
      </c>
      <c r="G149" s="34">
        <f t="shared" si="14"/>
        <v>1.2241681260945726E-2</v>
      </c>
      <c r="H149" s="8">
        <v>6410</v>
      </c>
      <c r="I149" s="34">
        <f t="shared" si="15"/>
        <v>-6.2015503875968991E-3</v>
      </c>
      <c r="J149" s="8">
        <v>405.84</v>
      </c>
      <c r="K149" s="34">
        <f t="shared" si="16"/>
        <v>-5.9762907808366753E-3</v>
      </c>
      <c r="L149" s="8">
        <v>338076.58473785408</v>
      </c>
      <c r="M149" s="32">
        <f t="shared" si="17"/>
        <v>1.4941047943037106E-2</v>
      </c>
    </row>
    <row r="150" spans="1:13" ht="15.6" x14ac:dyDescent="0.3">
      <c r="A150" s="7">
        <v>44049</v>
      </c>
      <c r="B150" s="8">
        <v>1393.15</v>
      </c>
      <c r="C150" s="34">
        <f t="shared" si="12"/>
        <v>9.7045863048646867E-3</v>
      </c>
      <c r="D150" s="8">
        <v>44.81</v>
      </c>
      <c r="E150" s="34">
        <f t="shared" si="13"/>
        <v>-1.3430206957287525E-2</v>
      </c>
      <c r="F150" s="8">
        <v>580</v>
      </c>
      <c r="G150" s="34">
        <f t="shared" si="14"/>
        <v>3.4775688160694662E-3</v>
      </c>
      <c r="H150" s="8">
        <v>6425</v>
      </c>
      <c r="I150" s="34">
        <f t="shared" si="15"/>
        <v>2.3400936037441498E-3</v>
      </c>
      <c r="J150" s="8">
        <v>405.53</v>
      </c>
      <c r="K150" s="34">
        <f t="shared" si="16"/>
        <v>-7.6384782180170092E-4</v>
      </c>
      <c r="L150" s="8">
        <v>342226.29908752441</v>
      </c>
      <c r="M150" s="32">
        <f t="shared" si="17"/>
        <v>1.2274480212488068E-2</v>
      </c>
    </row>
    <row r="151" spans="1:13" ht="15.6" x14ac:dyDescent="0.3">
      <c r="A151" s="7">
        <v>44050</v>
      </c>
      <c r="B151" s="8">
        <v>1372.63</v>
      </c>
      <c r="C151" s="34">
        <f t="shared" si="12"/>
        <v>-1.4729210781322888E-2</v>
      </c>
      <c r="D151" s="8">
        <v>47.69</v>
      </c>
      <c r="E151" s="34">
        <f t="shared" si="13"/>
        <v>6.4271367998214576E-2</v>
      </c>
      <c r="F151" s="8">
        <v>576</v>
      </c>
      <c r="G151" s="34">
        <f t="shared" si="14"/>
        <v>-6.8965517241379309E-3</v>
      </c>
      <c r="H151" s="8">
        <v>6443.33</v>
      </c>
      <c r="I151" s="34">
        <f t="shared" si="15"/>
        <v>2.8529182879377317E-3</v>
      </c>
      <c r="J151" s="8">
        <v>404.26</v>
      </c>
      <c r="K151" s="34">
        <f t="shared" si="16"/>
        <v>-3.1317041895790247E-3</v>
      </c>
      <c r="L151" s="8">
        <v>337998.29862609878</v>
      </c>
      <c r="M151" s="32">
        <f t="shared" si="17"/>
        <v>-1.2354399625916302E-2</v>
      </c>
    </row>
    <row r="152" spans="1:13" ht="15.6" x14ac:dyDescent="0.3">
      <c r="A152" s="7">
        <v>44053</v>
      </c>
      <c r="B152" s="8">
        <v>1396.8</v>
      </c>
      <c r="C152" s="34">
        <f t="shared" si="12"/>
        <v>1.7608532525152331E-2</v>
      </c>
      <c r="D152" s="8">
        <v>50.91</v>
      </c>
      <c r="E152" s="34">
        <f t="shared" si="13"/>
        <v>6.7519396099811266E-2</v>
      </c>
      <c r="F152" s="8">
        <v>580.25</v>
      </c>
      <c r="G152" s="34">
        <f t="shared" si="14"/>
        <v>7.378472222222222E-3</v>
      </c>
      <c r="H152" s="8">
        <v>6343.15</v>
      </c>
      <c r="I152" s="34">
        <f t="shared" si="15"/>
        <v>-1.5547861121500884E-2</v>
      </c>
      <c r="J152" s="8">
        <v>401.87</v>
      </c>
      <c r="K152" s="34">
        <f t="shared" si="16"/>
        <v>-5.9120368079948211E-3</v>
      </c>
      <c r="L152" s="8">
        <v>339141.71008977108</v>
      </c>
      <c r="M152" s="32">
        <f t="shared" si="17"/>
        <v>3.3828911811688211E-3</v>
      </c>
    </row>
    <row r="153" spans="1:13" ht="15.6" x14ac:dyDescent="0.3">
      <c r="A153" s="7">
        <v>44054</v>
      </c>
      <c r="B153" s="8">
        <v>1367.39</v>
      </c>
      <c r="C153" s="34">
        <f t="shared" si="12"/>
        <v>-2.1055269186712383E-2</v>
      </c>
      <c r="D153" s="8">
        <v>53.9</v>
      </c>
      <c r="E153" s="34">
        <f t="shared" si="13"/>
        <v>5.8731094087605622E-2</v>
      </c>
      <c r="F153" s="8">
        <v>585.04</v>
      </c>
      <c r="G153" s="34">
        <f t="shared" si="14"/>
        <v>8.2550624730718895E-3</v>
      </c>
      <c r="H153" s="8">
        <v>6302.75</v>
      </c>
      <c r="I153" s="34">
        <f t="shared" si="15"/>
        <v>-6.3690753017033551E-3</v>
      </c>
      <c r="J153" s="8">
        <v>396.16</v>
      </c>
      <c r="K153" s="34">
        <f t="shared" si="16"/>
        <v>-1.4208574912285016E-2</v>
      </c>
      <c r="L153" s="8">
        <v>324483.52410522482</v>
      </c>
      <c r="M153" s="32">
        <f t="shared" si="17"/>
        <v>-4.3221419095475534E-2</v>
      </c>
    </row>
    <row r="154" spans="1:13" ht="15.6" x14ac:dyDescent="0.3">
      <c r="A154" s="7">
        <v>44055</v>
      </c>
      <c r="B154" s="8">
        <v>1341.68</v>
      </c>
      <c r="C154" s="34">
        <f t="shared" si="12"/>
        <v>-1.8802243690534546E-2</v>
      </c>
      <c r="D154" s="8">
        <v>54.43</v>
      </c>
      <c r="E154" s="34">
        <f t="shared" si="13"/>
        <v>9.8330241187384263E-3</v>
      </c>
      <c r="F154" s="8">
        <v>576.25</v>
      </c>
      <c r="G154" s="34">
        <f t="shared" si="14"/>
        <v>-1.5024613701627177E-2</v>
      </c>
      <c r="H154" s="8">
        <v>6307.2</v>
      </c>
      <c r="I154" s="34">
        <f t="shared" si="15"/>
        <v>7.0604101384313489E-4</v>
      </c>
      <c r="J154" s="8">
        <v>394.12</v>
      </c>
      <c r="K154" s="34">
        <f t="shared" si="16"/>
        <v>-5.1494345718901971E-3</v>
      </c>
      <c r="L154" s="8">
        <v>325063.2041015625</v>
      </c>
      <c r="M154" s="32">
        <f t="shared" si="17"/>
        <v>1.786469738135926E-3</v>
      </c>
    </row>
    <row r="155" spans="1:13" ht="15.6" x14ac:dyDescent="0.3">
      <c r="A155" s="7">
        <v>44056</v>
      </c>
      <c r="B155" s="8">
        <v>1340.1</v>
      </c>
      <c r="C155" s="34">
        <f t="shared" si="12"/>
        <v>-1.1776280484170254E-3</v>
      </c>
      <c r="D155" s="8">
        <v>50.39</v>
      </c>
      <c r="E155" s="34">
        <f t="shared" si="13"/>
        <v>-7.4223773654234784E-2</v>
      </c>
      <c r="F155" s="8">
        <v>578.76333333333332</v>
      </c>
      <c r="G155" s="34">
        <f t="shared" si="14"/>
        <v>4.3615328994938331E-3</v>
      </c>
      <c r="H155" s="8">
        <v>6300</v>
      </c>
      <c r="I155" s="34">
        <f t="shared" si="15"/>
        <v>-1.1415525114154962E-3</v>
      </c>
      <c r="J155" s="8">
        <v>398.75</v>
      </c>
      <c r="K155" s="34">
        <f t="shared" si="16"/>
        <v>1.1747691058560833E-2</v>
      </c>
      <c r="L155" s="8">
        <v>328236.41680908197</v>
      </c>
      <c r="M155" s="32">
        <f t="shared" si="17"/>
        <v>9.7618329834958401E-3</v>
      </c>
    </row>
    <row r="156" spans="1:13" ht="15.6" x14ac:dyDescent="0.3">
      <c r="A156" s="7">
        <v>44060</v>
      </c>
      <c r="B156" s="8">
        <v>1340</v>
      </c>
      <c r="C156" s="34">
        <f t="shared" si="12"/>
        <v>-7.462129691807257E-5</v>
      </c>
      <c r="D156" s="8">
        <v>50.66</v>
      </c>
      <c r="E156" s="34">
        <f t="shared" si="13"/>
        <v>5.3582059932525501E-3</v>
      </c>
      <c r="F156" s="8">
        <v>576.67111111111114</v>
      </c>
      <c r="G156" s="34">
        <f t="shared" si="14"/>
        <v>-3.6149875116867165E-3</v>
      </c>
      <c r="H156" s="8">
        <v>6301.8</v>
      </c>
      <c r="I156" s="34">
        <f t="shared" si="15"/>
        <v>2.8571428571431458E-4</v>
      </c>
      <c r="J156" s="8">
        <v>402.59</v>
      </c>
      <c r="K156" s="34">
        <f t="shared" si="16"/>
        <v>9.6300940438870854E-3</v>
      </c>
      <c r="L156" s="8">
        <v>330954.64965820313</v>
      </c>
      <c r="M156" s="32">
        <f t="shared" si="17"/>
        <v>8.2813262329213353E-3</v>
      </c>
    </row>
    <row r="157" spans="1:13" ht="15.6" x14ac:dyDescent="0.3">
      <c r="A157" s="7">
        <v>44061</v>
      </c>
      <c r="B157" s="8">
        <v>1324.69</v>
      </c>
      <c r="C157" s="34">
        <f t="shared" si="12"/>
        <v>-1.1425373134328317E-2</v>
      </c>
      <c r="D157" s="8">
        <v>51.95</v>
      </c>
      <c r="E157" s="34">
        <f t="shared" si="13"/>
        <v>2.546387682589827E-2</v>
      </c>
      <c r="F157" s="8">
        <v>575</v>
      </c>
      <c r="G157" s="34">
        <f t="shared" si="14"/>
        <v>-2.8978582053318094E-3</v>
      </c>
      <c r="H157" s="8">
        <v>6310</v>
      </c>
      <c r="I157" s="34">
        <f t="shared" si="15"/>
        <v>1.3012155257227805E-3</v>
      </c>
      <c r="J157" s="8">
        <v>405.36</v>
      </c>
      <c r="K157" s="34">
        <f t="shared" si="16"/>
        <v>6.8804490921285646E-3</v>
      </c>
      <c r="L157" s="8">
        <v>334899.50408935553</v>
      </c>
      <c r="M157" s="32">
        <f t="shared" si="17"/>
        <v>1.1919622326583088E-2</v>
      </c>
    </row>
    <row r="158" spans="1:13" ht="15.6" x14ac:dyDescent="0.3">
      <c r="A158" s="7">
        <v>44062</v>
      </c>
      <c r="B158" s="8">
        <v>1294.17</v>
      </c>
      <c r="C158" s="34">
        <f t="shared" si="12"/>
        <v>-2.3039352603250556E-2</v>
      </c>
      <c r="D158" s="8">
        <v>51.62</v>
      </c>
      <c r="E158" s="34">
        <f t="shared" si="13"/>
        <v>-6.3522617901829717E-3</v>
      </c>
      <c r="F158" s="8">
        <v>570.04277777777781</v>
      </c>
      <c r="G158" s="34">
        <f t="shared" si="14"/>
        <v>-8.6212560386472788E-3</v>
      </c>
      <c r="H158" s="8">
        <v>6290</v>
      </c>
      <c r="I158" s="34">
        <f t="shared" si="15"/>
        <v>-3.1695721077654518E-3</v>
      </c>
      <c r="J158" s="8">
        <v>409.78</v>
      </c>
      <c r="K158" s="34">
        <f t="shared" si="16"/>
        <v>1.0903887902111602E-2</v>
      </c>
      <c r="L158" s="8">
        <v>326600.30550569302</v>
      </c>
      <c r="M158" s="32">
        <f t="shared" si="17"/>
        <v>-2.478116116125444E-2</v>
      </c>
    </row>
    <row r="159" spans="1:13" ht="15.6" x14ac:dyDescent="0.3">
      <c r="A159" s="7">
        <v>44063</v>
      </c>
      <c r="B159" s="8">
        <v>1284.33</v>
      </c>
      <c r="C159" s="34">
        <f t="shared" si="12"/>
        <v>-7.6033287744269647E-3</v>
      </c>
      <c r="D159" s="8">
        <v>51</v>
      </c>
      <c r="E159" s="34">
        <f t="shared" si="13"/>
        <v>-1.2010848508330056E-2</v>
      </c>
      <c r="F159" s="8">
        <v>565</v>
      </c>
      <c r="G159" s="34">
        <f t="shared" si="14"/>
        <v>-8.8463146527990259E-3</v>
      </c>
      <c r="H159" s="8">
        <v>6210</v>
      </c>
      <c r="I159" s="34">
        <f t="shared" si="15"/>
        <v>-1.2718600953895072E-2</v>
      </c>
      <c r="J159" s="8">
        <v>407.34</v>
      </c>
      <c r="K159" s="34">
        <f t="shared" si="16"/>
        <v>-5.9544145639123377E-3</v>
      </c>
      <c r="L159" s="8">
        <v>323154.64216228569</v>
      </c>
      <c r="M159" s="32">
        <f t="shared" si="17"/>
        <v>-1.0550092223803105E-2</v>
      </c>
    </row>
    <row r="160" spans="1:13" ht="15.6" x14ac:dyDescent="0.3">
      <c r="A160" s="7">
        <v>44064</v>
      </c>
      <c r="B160" s="8">
        <v>1280.22</v>
      </c>
      <c r="C160" s="34">
        <f t="shared" si="12"/>
        <v>-3.2001121207165606E-3</v>
      </c>
      <c r="D160" s="8">
        <v>50.97</v>
      </c>
      <c r="E160" s="34">
        <f t="shared" si="13"/>
        <v>-5.8823529411766934E-4</v>
      </c>
      <c r="F160" s="8">
        <v>563.5</v>
      </c>
      <c r="G160" s="34">
        <f t="shared" si="14"/>
        <v>-2.6548672566371681E-3</v>
      </c>
      <c r="H160" s="8">
        <v>6150.01</v>
      </c>
      <c r="I160" s="34">
        <f t="shared" si="15"/>
        <v>-9.6602254428341042E-3</v>
      </c>
      <c r="J160" s="8">
        <v>408.32</v>
      </c>
      <c r="K160" s="34">
        <f t="shared" si="16"/>
        <v>2.405852604703732E-3</v>
      </c>
      <c r="L160" s="8">
        <v>323729.57658479741</v>
      </c>
      <c r="M160" s="32">
        <f t="shared" si="17"/>
        <v>1.7791309407308353E-3</v>
      </c>
    </row>
    <row r="161" spans="1:13" ht="15.6" x14ac:dyDescent="0.3">
      <c r="A161" s="7">
        <v>44067</v>
      </c>
      <c r="B161" s="8">
        <v>1265.6199999999999</v>
      </c>
      <c r="C161" s="34">
        <f t="shared" si="12"/>
        <v>-1.1404289887675662E-2</v>
      </c>
      <c r="D161" s="8">
        <v>51.58</v>
      </c>
      <c r="E161" s="34">
        <f t="shared" si="13"/>
        <v>1.1967824210319784E-2</v>
      </c>
      <c r="F161" s="8">
        <v>563.1</v>
      </c>
      <c r="G161" s="34">
        <f t="shared" si="14"/>
        <v>-7.0984915705408569E-4</v>
      </c>
      <c r="H161" s="8">
        <v>6100</v>
      </c>
      <c r="I161" s="34">
        <f t="shared" si="15"/>
        <v>-8.131694094806385E-3</v>
      </c>
      <c r="J161" s="8">
        <v>415.8</v>
      </c>
      <c r="K161" s="34">
        <f t="shared" si="16"/>
        <v>1.8318965517241423E-2</v>
      </c>
      <c r="L161" s="8">
        <v>322361.37154811248</v>
      </c>
      <c r="M161" s="32">
        <f t="shared" si="17"/>
        <v>-4.226382560156788E-3</v>
      </c>
    </row>
    <row r="162" spans="1:13" ht="15.6" x14ac:dyDescent="0.3">
      <c r="A162" s="7">
        <v>44068</v>
      </c>
      <c r="B162" s="8">
        <v>1276.6600000000001</v>
      </c>
      <c r="C162" s="34">
        <f t="shared" si="12"/>
        <v>8.722997424187506E-3</v>
      </c>
      <c r="D162" s="8">
        <v>51.99</v>
      </c>
      <c r="E162" s="34">
        <f t="shared" si="13"/>
        <v>7.9488173710741319E-3</v>
      </c>
      <c r="F162" s="8">
        <v>572.1966666666666</v>
      </c>
      <c r="G162" s="34">
        <f t="shared" si="14"/>
        <v>1.615462025691099E-2</v>
      </c>
      <c r="H162" s="8">
        <v>6226.67</v>
      </c>
      <c r="I162" s="34">
        <f t="shared" si="15"/>
        <v>2.0765573770491815E-2</v>
      </c>
      <c r="J162" s="8">
        <v>446.98</v>
      </c>
      <c r="K162" s="34">
        <f t="shared" si="16"/>
        <v>7.4987974987975006E-2</v>
      </c>
      <c r="L162" s="8">
        <v>319727.08775579929</v>
      </c>
      <c r="M162" s="32">
        <f t="shared" si="17"/>
        <v>-8.1718345460011829E-3</v>
      </c>
    </row>
    <row r="163" spans="1:13" ht="15.6" x14ac:dyDescent="0.3">
      <c r="A163" s="7">
        <v>44069</v>
      </c>
      <c r="B163" s="8">
        <v>1310</v>
      </c>
      <c r="C163" s="34">
        <f t="shared" si="12"/>
        <v>2.6115018877383107E-2</v>
      </c>
      <c r="D163" s="8">
        <v>53.73</v>
      </c>
      <c r="E163" s="34">
        <f t="shared" si="13"/>
        <v>3.3467974610501917E-2</v>
      </c>
      <c r="F163" s="8">
        <v>576.80916666666667</v>
      </c>
      <c r="G163" s="34">
        <f t="shared" si="14"/>
        <v>8.0610396192452513E-3</v>
      </c>
      <c r="H163" s="8">
        <v>6006</v>
      </c>
      <c r="I163" s="34">
        <f t="shared" si="15"/>
        <v>-3.5439488522757759E-2</v>
      </c>
      <c r="J163" s="8">
        <v>473.52</v>
      </c>
      <c r="K163" s="34">
        <f t="shared" si="16"/>
        <v>5.9376258445567952E-2</v>
      </c>
      <c r="L163" s="8">
        <v>324312.41330329329</v>
      </c>
      <c r="M163" s="32">
        <f t="shared" si="17"/>
        <v>1.4341373387156261E-2</v>
      </c>
    </row>
    <row r="164" spans="1:13" ht="15.6" x14ac:dyDescent="0.3">
      <c r="A164" s="7">
        <v>44070</v>
      </c>
      <c r="B164" s="8">
        <v>1340</v>
      </c>
      <c r="C164" s="34">
        <f t="shared" si="12"/>
        <v>2.2900763358778626E-2</v>
      </c>
      <c r="D164" s="8">
        <v>55.67</v>
      </c>
      <c r="E164" s="34">
        <f t="shared" si="13"/>
        <v>3.610645821701107E-2</v>
      </c>
      <c r="F164" s="8">
        <v>589.99</v>
      </c>
      <c r="G164" s="34">
        <f t="shared" si="14"/>
        <v>2.2851289637965195E-2</v>
      </c>
      <c r="H164" s="8">
        <v>6070</v>
      </c>
      <c r="I164" s="34">
        <f t="shared" si="15"/>
        <v>1.0656010656010656E-2</v>
      </c>
      <c r="J164" s="8">
        <v>479.28</v>
      </c>
      <c r="K164" s="34">
        <f t="shared" si="16"/>
        <v>1.2164216928535207E-2</v>
      </c>
      <c r="L164" s="8">
        <v>321373.14052142389</v>
      </c>
      <c r="M164" s="32">
        <f t="shared" si="17"/>
        <v>-9.0630905919738009E-3</v>
      </c>
    </row>
    <row r="165" spans="1:13" ht="15.6" x14ac:dyDescent="0.3">
      <c r="A165" s="7">
        <v>44071</v>
      </c>
      <c r="B165" s="8">
        <v>1329</v>
      </c>
      <c r="C165" s="34">
        <f t="shared" si="12"/>
        <v>-8.2089552238805968E-3</v>
      </c>
      <c r="D165" s="8">
        <v>54.37</v>
      </c>
      <c r="E165" s="34">
        <f t="shared" si="13"/>
        <v>-2.3351895096102106E-2</v>
      </c>
      <c r="F165" s="8">
        <v>581.95000000000005</v>
      </c>
      <c r="G165" s="34">
        <f t="shared" si="14"/>
        <v>-1.3627349616095127E-2</v>
      </c>
      <c r="H165" s="8">
        <v>6000</v>
      </c>
      <c r="I165" s="34">
        <f t="shared" si="15"/>
        <v>-1.1532125205930808E-2</v>
      </c>
      <c r="J165" s="8">
        <v>473.68</v>
      </c>
      <c r="K165" s="34">
        <f t="shared" si="16"/>
        <v>-1.1684192956100747E-2</v>
      </c>
      <c r="L165" s="8">
        <v>326180.91276784241</v>
      </c>
      <c r="M165" s="32">
        <f t="shared" si="17"/>
        <v>1.4960093549255456E-2</v>
      </c>
    </row>
    <row r="166" spans="1:13" ht="15.6" x14ac:dyDescent="0.3">
      <c r="A166" s="7">
        <v>44074</v>
      </c>
      <c r="B166" s="8">
        <v>1313.54</v>
      </c>
      <c r="C166" s="34">
        <f t="shared" si="12"/>
        <v>-1.1632806621519966E-2</v>
      </c>
      <c r="D166" s="8">
        <v>56.6</v>
      </c>
      <c r="E166" s="34">
        <f t="shared" si="13"/>
        <v>4.1015265771565279E-2</v>
      </c>
      <c r="F166" s="8">
        <v>583.31333333333339</v>
      </c>
      <c r="G166" s="34">
        <f t="shared" si="14"/>
        <v>2.3426983990606476E-3</v>
      </c>
      <c r="H166" s="8">
        <v>6068.33</v>
      </c>
      <c r="I166" s="34">
        <f t="shared" si="15"/>
        <v>1.1388333333333321E-2</v>
      </c>
      <c r="J166" s="8">
        <v>479.55</v>
      </c>
      <c r="K166" s="34">
        <f t="shared" si="16"/>
        <v>1.2392332376287798E-2</v>
      </c>
      <c r="L166" s="8">
        <v>326728.35842152679</v>
      </c>
      <c r="M166" s="32">
        <f t="shared" si="17"/>
        <v>1.678349750875891E-3</v>
      </c>
    </row>
    <row r="167" spans="1:13" ht="15.6" x14ac:dyDescent="0.3">
      <c r="A167" s="7">
        <v>44075</v>
      </c>
      <c r="B167" s="8">
        <v>1301.1400000000001</v>
      </c>
      <c r="C167" s="34">
        <f t="shared" si="12"/>
        <v>-9.4401388613973413E-3</v>
      </c>
      <c r="D167" s="8">
        <v>58.09</v>
      </c>
      <c r="E167" s="34">
        <f t="shared" si="13"/>
        <v>2.632508833922265E-2</v>
      </c>
      <c r="F167" s="8">
        <v>580.81333333333328</v>
      </c>
      <c r="G167" s="34">
        <f t="shared" si="14"/>
        <v>-4.2858612295280643E-3</v>
      </c>
      <c r="H167" s="8">
        <v>6144.5</v>
      </c>
      <c r="I167" s="34">
        <f t="shared" si="15"/>
        <v>1.2552053036008272E-2</v>
      </c>
      <c r="J167" s="8">
        <v>513.30999999999995</v>
      </c>
      <c r="K167" s="34">
        <f t="shared" si="16"/>
        <v>7.0399332707746703E-2</v>
      </c>
      <c r="L167" s="8">
        <v>323067.33632111549</v>
      </c>
      <c r="M167" s="32">
        <f t="shared" si="17"/>
        <v>-1.1205094403492365E-2</v>
      </c>
    </row>
    <row r="168" spans="1:13" ht="15.6" x14ac:dyDescent="0.3">
      <c r="A168" s="7">
        <v>44076</v>
      </c>
      <c r="B168" s="8">
        <v>1319.43</v>
      </c>
      <c r="C168" s="34">
        <f t="shared" si="12"/>
        <v>1.4056903945770603E-2</v>
      </c>
      <c r="D168" s="8">
        <v>58.11</v>
      </c>
      <c r="E168" s="34">
        <f t="shared" si="13"/>
        <v>3.4429333792384268E-4</v>
      </c>
      <c r="F168" s="8">
        <v>578</v>
      </c>
      <c r="G168" s="34">
        <f t="shared" si="14"/>
        <v>-4.8437822823166523E-3</v>
      </c>
      <c r="H168" s="8">
        <v>6310</v>
      </c>
      <c r="I168" s="34">
        <f t="shared" si="15"/>
        <v>2.6934657010334446E-2</v>
      </c>
      <c r="J168" s="8">
        <v>523.12</v>
      </c>
      <c r="K168" s="34">
        <f t="shared" si="16"/>
        <v>1.9111258303948997E-2</v>
      </c>
      <c r="L168" s="8">
        <v>317324.78178815922</v>
      </c>
      <c r="M168" s="32">
        <f t="shared" si="17"/>
        <v>-1.7775101000146957E-2</v>
      </c>
    </row>
    <row r="169" spans="1:13" ht="15.6" x14ac:dyDescent="0.3">
      <c r="A169" s="7">
        <v>44077</v>
      </c>
      <c r="B169" s="8">
        <v>1327.55</v>
      </c>
      <c r="C169" s="34">
        <f t="shared" si="12"/>
        <v>6.1541726351529756E-3</v>
      </c>
      <c r="D169" s="8">
        <v>62.37</v>
      </c>
      <c r="E169" s="34">
        <f t="shared" si="13"/>
        <v>7.3309241094475966E-2</v>
      </c>
      <c r="F169" s="8">
        <v>579.99</v>
      </c>
      <c r="G169" s="34">
        <f t="shared" si="14"/>
        <v>3.4429065743944794E-3</v>
      </c>
      <c r="H169" s="8">
        <v>6375</v>
      </c>
      <c r="I169" s="34">
        <f t="shared" si="15"/>
        <v>1.0301109350237718E-2</v>
      </c>
      <c r="J169" s="8">
        <v>533.59</v>
      </c>
      <c r="K169" s="34">
        <f t="shared" si="16"/>
        <v>2.0014528215323495E-2</v>
      </c>
      <c r="L169" s="8">
        <v>316376.22867115209</v>
      </c>
      <c r="M169" s="32">
        <f t="shared" si="17"/>
        <v>-2.9892185276609502E-3</v>
      </c>
    </row>
    <row r="170" spans="1:13" ht="15.6" x14ac:dyDescent="0.3">
      <c r="A170" s="7">
        <v>44078</v>
      </c>
      <c r="B170" s="8">
        <v>1322.01</v>
      </c>
      <c r="C170" s="34">
        <f t="shared" si="12"/>
        <v>-4.1731008248276627E-3</v>
      </c>
      <c r="D170" s="8">
        <v>61.96</v>
      </c>
      <c r="E170" s="34">
        <f t="shared" si="13"/>
        <v>-6.5736732403398525E-3</v>
      </c>
      <c r="F170" s="8">
        <v>575</v>
      </c>
      <c r="G170" s="34">
        <f t="shared" si="14"/>
        <v>-8.6035966137347347E-3</v>
      </c>
      <c r="H170" s="8">
        <v>6310</v>
      </c>
      <c r="I170" s="34">
        <f t="shared" si="15"/>
        <v>-1.019607843137255E-2</v>
      </c>
      <c r="J170" s="8">
        <v>533.98</v>
      </c>
      <c r="K170" s="34">
        <f t="shared" si="16"/>
        <v>7.3089825521465237E-4</v>
      </c>
      <c r="L170" s="8">
        <v>318886.42904663092</v>
      </c>
      <c r="M170" s="32">
        <f t="shared" si="17"/>
        <v>7.9342256086122852E-3</v>
      </c>
    </row>
    <row r="171" spans="1:13" ht="15.6" x14ac:dyDescent="0.3">
      <c r="A171" s="7">
        <v>44081</v>
      </c>
      <c r="B171" s="8">
        <v>1322.56</v>
      </c>
      <c r="C171" s="34">
        <f t="shared" si="12"/>
        <v>4.160331616250668E-4</v>
      </c>
      <c r="D171" s="8">
        <v>60.8</v>
      </c>
      <c r="E171" s="34">
        <f t="shared" si="13"/>
        <v>-1.8721755971594638E-2</v>
      </c>
      <c r="F171" s="8">
        <v>584.99</v>
      </c>
      <c r="G171" s="34">
        <f t="shared" si="14"/>
        <v>1.7373913043478278E-2</v>
      </c>
      <c r="H171" s="8">
        <v>6499</v>
      </c>
      <c r="I171" s="34">
        <f t="shared" si="15"/>
        <v>2.9952456418383518E-2</v>
      </c>
      <c r="J171" s="8">
        <v>521.32000000000005</v>
      </c>
      <c r="K171" s="34">
        <f t="shared" si="16"/>
        <v>-2.3708753136821543E-2</v>
      </c>
      <c r="L171" s="8">
        <v>318939.29847953096</v>
      </c>
      <c r="M171" s="32">
        <f t="shared" si="17"/>
        <v>1.657939256245728E-4</v>
      </c>
    </row>
    <row r="172" spans="1:13" ht="15.6" x14ac:dyDescent="0.3">
      <c r="A172" s="7">
        <v>44082</v>
      </c>
      <c r="B172" s="8">
        <v>1317</v>
      </c>
      <c r="C172" s="34">
        <f t="shared" si="12"/>
        <v>-4.2039680619404378E-3</v>
      </c>
      <c r="D172" s="8">
        <v>59.91</v>
      </c>
      <c r="E172" s="34">
        <f t="shared" si="13"/>
        <v>-1.4638157894736853E-2</v>
      </c>
      <c r="F172" s="8">
        <v>581.01</v>
      </c>
      <c r="G172" s="34">
        <f t="shared" si="14"/>
        <v>-6.8035351031641876E-3</v>
      </c>
      <c r="H172" s="8">
        <v>6498.3</v>
      </c>
      <c r="I172" s="34">
        <f t="shared" si="15"/>
        <v>-1.0770887828893955E-4</v>
      </c>
      <c r="J172" s="8">
        <v>506.07</v>
      </c>
      <c r="K172" s="34">
        <f t="shared" si="16"/>
        <v>-2.9252666308601349E-2</v>
      </c>
      <c r="L172" s="8">
        <v>317587.42262268072</v>
      </c>
      <c r="M172" s="32">
        <f t="shared" si="17"/>
        <v>-4.2386619124547909E-3</v>
      </c>
    </row>
    <row r="173" spans="1:13" ht="15.6" x14ac:dyDescent="0.3">
      <c r="A173" s="7">
        <v>44083</v>
      </c>
      <c r="B173" s="8">
        <v>1333.32</v>
      </c>
      <c r="C173" s="34">
        <f t="shared" si="12"/>
        <v>1.2391799544419086E-2</v>
      </c>
      <c r="D173" s="8">
        <v>59.25</v>
      </c>
      <c r="E173" s="34">
        <f t="shared" si="13"/>
        <v>-1.1016524787180714E-2</v>
      </c>
      <c r="F173" s="8">
        <v>581</v>
      </c>
      <c r="G173" s="34">
        <f t="shared" si="14"/>
        <v>-1.721140772102185E-5</v>
      </c>
      <c r="H173" s="8">
        <v>6582</v>
      </c>
      <c r="I173" s="34">
        <f t="shared" si="15"/>
        <v>1.2880291768616379E-2</v>
      </c>
      <c r="J173" s="8">
        <v>521.14</v>
      </c>
      <c r="K173" s="34">
        <f t="shared" si="16"/>
        <v>2.9778489141818312E-2</v>
      </c>
      <c r="L173" s="8">
        <v>322917.43282684311</v>
      </c>
      <c r="M173" s="32">
        <f t="shared" si="17"/>
        <v>1.6782812619424381E-2</v>
      </c>
    </row>
    <row r="174" spans="1:13" ht="15.6" x14ac:dyDescent="0.3">
      <c r="A174" s="7">
        <v>44084</v>
      </c>
      <c r="B174" s="8">
        <v>1389.07</v>
      </c>
      <c r="C174" s="34">
        <f t="shared" si="12"/>
        <v>4.1812918129181295E-2</v>
      </c>
      <c r="D174" s="8">
        <v>61.5</v>
      </c>
      <c r="E174" s="34">
        <f t="shared" si="13"/>
        <v>3.7974683544303799E-2</v>
      </c>
      <c r="F174" s="8">
        <v>584</v>
      </c>
      <c r="G174" s="34">
        <f t="shared" si="14"/>
        <v>5.1635111876075735E-3</v>
      </c>
      <c r="H174" s="8">
        <v>6976</v>
      </c>
      <c r="I174" s="34">
        <f t="shared" si="15"/>
        <v>5.9860224855666971E-2</v>
      </c>
      <c r="J174" s="8">
        <v>524.51</v>
      </c>
      <c r="K174" s="34">
        <f t="shared" si="16"/>
        <v>6.4665924703534647E-3</v>
      </c>
      <c r="L174" s="8">
        <v>324397.19189453119</v>
      </c>
      <c r="M174" s="32">
        <f t="shared" si="17"/>
        <v>4.5824688210052908E-3</v>
      </c>
    </row>
    <row r="175" spans="1:13" ht="15.6" x14ac:dyDescent="0.3">
      <c r="A175" s="7">
        <v>44085</v>
      </c>
      <c r="B175" s="8">
        <v>1377.57</v>
      </c>
      <c r="C175" s="34">
        <f t="shared" si="12"/>
        <v>-8.2789204287760879E-3</v>
      </c>
      <c r="D175" s="8">
        <v>60.12</v>
      </c>
      <c r="E175" s="34">
        <f t="shared" si="13"/>
        <v>-2.2439024390243943E-2</v>
      </c>
      <c r="F175" s="8">
        <v>580</v>
      </c>
      <c r="G175" s="34">
        <f t="shared" si="14"/>
        <v>-6.8493150684931503E-3</v>
      </c>
      <c r="H175" s="8">
        <v>6650.01</v>
      </c>
      <c r="I175" s="34">
        <f t="shared" si="15"/>
        <v>-4.6730217889908228E-2</v>
      </c>
      <c r="J175" s="8">
        <v>511.18</v>
      </c>
      <c r="K175" s="34">
        <f t="shared" si="16"/>
        <v>-2.5414196106842549E-2</v>
      </c>
      <c r="L175" s="8">
        <v>321674.80810546881</v>
      </c>
      <c r="M175" s="32">
        <f t="shared" si="17"/>
        <v>-8.3921311808010084E-3</v>
      </c>
    </row>
    <row r="176" spans="1:13" ht="15.6" x14ac:dyDescent="0.3">
      <c r="A176" s="7">
        <v>44088</v>
      </c>
      <c r="B176" s="8">
        <v>1378.67</v>
      </c>
      <c r="C176" s="34">
        <f t="shared" si="12"/>
        <v>7.9850751685949645E-4</v>
      </c>
      <c r="D176" s="8">
        <v>61.04</v>
      </c>
      <c r="E176" s="34">
        <f t="shared" si="13"/>
        <v>1.5302727877578207E-2</v>
      </c>
      <c r="F176" s="8">
        <v>575.53</v>
      </c>
      <c r="G176" s="34">
        <f t="shared" si="14"/>
        <v>-7.706896551724185E-3</v>
      </c>
      <c r="H176" s="8">
        <v>6787</v>
      </c>
      <c r="I176" s="34">
        <f t="shared" si="15"/>
        <v>2.059996902260294E-2</v>
      </c>
      <c r="J176" s="8">
        <v>500.18</v>
      </c>
      <c r="K176" s="34">
        <f t="shared" si="16"/>
        <v>-2.1518838765209908E-2</v>
      </c>
      <c r="L176" s="8">
        <v>323433.36787780753</v>
      </c>
      <c r="M176" s="32">
        <f t="shared" si="17"/>
        <v>5.4668868311320545E-3</v>
      </c>
    </row>
    <row r="177" spans="1:13" ht="15.6" x14ac:dyDescent="0.3">
      <c r="A177" s="7">
        <v>44089</v>
      </c>
      <c r="B177" s="8">
        <v>1370.42</v>
      </c>
      <c r="C177" s="34">
        <f t="shared" si="12"/>
        <v>-5.9840280850384786E-3</v>
      </c>
      <c r="D177" s="8">
        <v>59.99</v>
      </c>
      <c r="E177" s="34">
        <f t="shared" si="13"/>
        <v>-1.7201834862385273E-2</v>
      </c>
      <c r="F177" s="8">
        <v>573.25</v>
      </c>
      <c r="G177" s="34">
        <f t="shared" si="14"/>
        <v>-3.9615658610323923E-3</v>
      </c>
      <c r="H177" s="8">
        <v>7000</v>
      </c>
      <c r="I177" s="34">
        <f t="shared" si="15"/>
        <v>3.1383527331663476E-2</v>
      </c>
      <c r="J177" s="8">
        <v>505.44</v>
      </c>
      <c r="K177" s="34">
        <f t="shared" si="16"/>
        <v>1.0516214162901338E-2</v>
      </c>
      <c r="L177" s="8">
        <v>323767.65808105469</v>
      </c>
      <c r="M177" s="32">
        <f t="shared" si="17"/>
        <v>1.033567456074771E-3</v>
      </c>
    </row>
    <row r="178" spans="1:13" ht="15.6" x14ac:dyDescent="0.3">
      <c r="A178" s="7">
        <v>44090</v>
      </c>
      <c r="B178" s="8">
        <v>1354.59</v>
      </c>
      <c r="C178" s="34">
        <f t="shared" si="12"/>
        <v>-1.155120328074616E-2</v>
      </c>
      <c r="D178" s="8">
        <v>60.08</v>
      </c>
      <c r="E178" s="34">
        <f t="shared" si="13"/>
        <v>1.5002500416735505E-3</v>
      </c>
      <c r="F178" s="8">
        <v>585</v>
      </c>
      <c r="G178" s="34">
        <f t="shared" si="14"/>
        <v>2.0497165285651986E-2</v>
      </c>
      <c r="H178" s="8">
        <v>6915.3350000000009</v>
      </c>
      <c r="I178" s="34">
        <f t="shared" si="15"/>
        <v>-1.2094999999999865E-2</v>
      </c>
      <c r="J178" s="8">
        <v>510.71</v>
      </c>
      <c r="K178" s="34">
        <f t="shared" si="16"/>
        <v>1.0426559037670112E-2</v>
      </c>
      <c r="L178" s="8">
        <v>325687.209923096</v>
      </c>
      <c r="M178" s="32">
        <f t="shared" si="17"/>
        <v>5.9287942885288348E-3</v>
      </c>
    </row>
    <row r="179" spans="1:13" ht="15.6" x14ac:dyDescent="0.3">
      <c r="A179" s="7">
        <v>44091</v>
      </c>
      <c r="B179" s="8">
        <v>1351.5</v>
      </c>
      <c r="C179" s="34">
        <f t="shared" si="12"/>
        <v>-2.2811330365645091E-3</v>
      </c>
      <c r="D179" s="8">
        <v>60.46</v>
      </c>
      <c r="E179" s="34">
        <f t="shared" si="13"/>
        <v>6.3249001331558349E-3</v>
      </c>
      <c r="F179" s="8">
        <v>589.41999999999996</v>
      </c>
      <c r="G179" s="34">
        <f t="shared" si="14"/>
        <v>7.5555555555554856E-3</v>
      </c>
      <c r="H179" s="8">
        <v>6881.01</v>
      </c>
      <c r="I179" s="34">
        <f t="shared" si="15"/>
        <v>-4.9636062461183329E-3</v>
      </c>
      <c r="J179" s="8">
        <v>523.62</v>
      </c>
      <c r="K179" s="34">
        <f t="shared" si="16"/>
        <v>2.5278533805878141E-2</v>
      </c>
      <c r="L179" s="8">
        <v>322137.00592041021</v>
      </c>
      <c r="M179" s="32">
        <f t="shared" si="17"/>
        <v>-1.0900655274501233E-2</v>
      </c>
    </row>
    <row r="180" spans="1:13" ht="15.6" x14ac:dyDescent="0.3">
      <c r="A180" s="7">
        <v>44092</v>
      </c>
      <c r="B180" s="8">
        <v>1363.66</v>
      </c>
      <c r="C180" s="34">
        <f t="shared" si="12"/>
        <v>8.9974102848687249E-3</v>
      </c>
      <c r="D180" s="8">
        <v>60.43</v>
      </c>
      <c r="E180" s="34">
        <f t="shared" si="13"/>
        <v>-4.9619583195503042E-4</v>
      </c>
      <c r="F180" s="8">
        <v>607.63</v>
      </c>
      <c r="G180" s="34">
        <f t="shared" si="14"/>
        <v>3.0894777917274671E-2</v>
      </c>
      <c r="H180" s="8">
        <v>6993.33</v>
      </c>
      <c r="I180" s="34">
        <f t="shared" si="15"/>
        <v>1.6323185113813192E-2</v>
      </c>
      <c r="J180" s="8">
        <v>521.35</v>
      </c>
      <c r="K180" s="34">
        <f t="shared" si="16"/>
        <v>-4.3352049195981473E-3</v>
      </c>
      <c r="L180" s="8">
        <v>324048.59594726563</v>
      </c>
      <c r="M180" s="32">
        <f t="shared" si="17"/>
        <v>5.9340901284955245E-3</v>
      </c>
    </row>
    <row r="181" spans="1:13" ht="15.6" x14ac:dyDescent="0.3">
      <c r="A181" s="7">
        <v>44095</v>
      </c>
      <c r="B181" s="8">
        <v>1364.52</v>
      </c>
      <c r="C181" s="34">
        <f t="shared" si="12"/>
        <v>6.3065573530051474E-4</v>
      </c>
      <c r="D181" s="8">
        <v>61.91</v>
      </c>
      <c r="E181" s="34">
        <f t="shared" si="13"/>
        <v>2.4491146781399915E-2</v>
      </c>
      <c r="F181" s="8">
        <v>628.5</v>
      </c>
      <c r="G181" s="34">
        <f t="shared" si="14"/>
        <v>3.4346559583957353E-2</v>
      </c>
      <c r="H181" s="8">
        <v>6900</v>
      </c>
      <c r="I181" s="34">
        <f t="shared" si="15"/>
        <v>-1.3345573567956886E-2</v>
      </c>
      <c r="J181" s="8">
        <v>510.37</v>
      </c>
      <c r="K181" s="34">
        <f t="shared" si="16"/>
        <v>-2.1060707777884373E-2</v>
      </c>
      <c r="L181" s="8">
        <v>315789.32349365199</v>
      </c>
      <c r="M181" s="32">
        <f t="shared" si="17"/>
        <v>-2.5487758801947466E-2</v>
      </c>
    </row>
    <row r="182" spans="1:13" ht="15.6" x14ac:dyDescent="0.3">
      <c r="A182" s="7">
        <v>44096</v>
      </c>
      <c r="B182" s="8">
        <v>1336.76</v>
      </c>
      <c r="C182" s="34">
        <f t="shared" si="12"/>
        <v>-2.0344150323923425E-2</v>
      </c>
      <c r="D182" s="8">
        <v>60.43</v>
      </c>
      <c r="E182" s="34">
        <f t="shared" si="13"/>
        <v>-2.3905669520271313E-2</v>
      </c>
      <c r="F182" s="8">
        <v>663.11</v>
      </c>
      <c r="G182" s="34">
        <f t="shared" si="14"/>
        <v>5.5067621320604637E-2</v>
      </c>
      <c r="H182" s="8">
        <v>6920</v>
      </c>
      <c r="I182" s="34">
        <f t="shared" si="15"/>
        <v>2.8985507246376812E-3</v>
      </c>
      <c r="J182" s="8">
        <v>505.07</v>
      </c>
      <c r="K182" s="34">
        <f t="shared" si="16"/>
        <v>-1.0384622920626235E-2</v>
      </c>
      <c r="L182" s="8">
        <v>314598.01016052248</v>
      </c>
      <c r="M182" s="32">
        <f t="shared" si="17"/>
        <v>-3.7724940157878965E-3</v>
      </c>
    </row>
    <row r="183" spans="1:13" ht="15.6" x14ac:dyDescent="0.3">
      <c r="A183" s="7">
        <v>44097</v>
      </c>
      <c r="B183" s="8">
        <v>1353.42</v>
      </c>
      <c r="C183" s="34">
        <f t="shared" si="12"/>
        <v>1.2462970166671715E-2</v>
      </c>
      <c r="D183" s="8">
        <v>60.57</v>
      </c>
      <c r="E183" s="34">
        <f t="shared" si="13"/>
        <v>2.3167301009432493E-3</v>
      </c>
      <c r="F183" s="8">
        <v>660.39</v>
      </c>
      <c r="G183" s="34">
        <f t="shared" si="14"/>
        <v>-4.1018835487325288E-3</v>
      </c>
      <c r="H183" s="8">
        <v>6890</v>
      </c>
      <c r="I183" s="34">
        <f t="shared" si="15"/>
        <v>-4.335260115606936E-3</v>
      </c>
      <c r="J183" s="8">
        <v>504.91</v>
      </c>
      <c r="K183" s="34">
        <f t="shared" si="16"/>
        <v>-3.1678777199193811E-4</v>
      </c>
      <c r="L183" s="8">
        <v>308743.40405273438</v>
      </c>
      <c r="M183" s="32">
        <f t="shared" si="17"/>
        <v>-1.8609800185324793E-2</v>
      </c>
    </row>
    <row r="184" spans="1:13" ht="15.6" x14ac:dyDescent="0.3">
      <c r="A184" s="7">
        <v>44098</v>
      </c>
      <c r="B184" s="8">
        <v>1329.88</v>
      </c>
      <c r="C184" s="34">
        <f t="shared" si="12"/>
        <v>-1.7392974834123897E-2</v>
      </c>
      <c r="D184" s="8">
        <v>60.54</v>
      </c>
      <c r="E184" s="34">
        <f t="shared" si="13"/>
        <v>-4.9529470034672502E-4</v>
      </c>
      <c r="F184" s="8">
        <v>650</v>
      </c>
      <c r="G184" s="34">
        <f t="shared" si="14"/>
        <v>-1.5733127394418428E-2</v>
      </c>
      <c r="H184" s="8">
        <v>6611.25</v>
      </c>
      <c r="I184" s="34">
        <f t="shared" si="15"/>
        <v>-4.0457184325108857E-2</v>
      </c>
      <c r="J184" s="8">
        <v>505.76</v>
      </c>
      <c r="K184" s="34">
        <f t="shared" si="16"/>
        <v>1.6834683408923686E-3</v>
      </c>
      <c r="L184" s="8">
        <v>309577.31238922098</v>
      </c>
      <c r="M184" s="32">
        <f t="shared" si="17"/>
        <v>2.7009753910213897E-3</v>
      </c>
    </row>
    <row r="185" spans="1:13" ht="15.6" x14ac:dyDescent="0.3">
      <c r="A185" s="7">
        <v>44099</v>
      </c>
      <c r="B185" s="8">
        <v>1302.6400000000001</v>
      </c>
      <c r="C185" s="34">
        <f t="shared" si="12"/>
        <v>-2.0483051102355106E-2</v>
      </c>
      <c r="D185" s="8">
        <v>59.96</v>
      </c>
      <c r="E185" s="34">
        <f t="shared" si="13"/>
        <v>-9.5804426825239226E-3</v>
      </c>
      <c r="F185" s="8">
        <v>601.25</v>
      </c>
      <c r="G185" s="34">
        <f t="shared" si="14"/>
        <v>-7.4999999999999997E-2</v>
      </c>
      <c r="H185" s="8">
        <v>6790</v>
      </c>
      <c r="I185" s="34">
        <f t="shared" si="15"/>
        <v>2.7037247116657212E-2</v>
      </c>
      <c r="J185" s="8">
        <v>511.36</v>
      </c>
      <c r="K185" s="34">
        <f t="shared" si="16"/>
        <v>1.1072445428661861E-2</v>
      </c>
      <c r="L185" s="8">
        <v>308006.65757354721</v>
      </c>
      <c r="M185" s="32">
        <f t="shared" si="17"/>
        <v>-5.0735462607125401E-3</v>
      </c>
    </row>
    <row r="186" spans="1:13" ht="15.6" x14ac:dyDescent="0.3">
      <c r="A186" s="7">
        <v>44102</v>
      </c>
      <c r="B186" s="8">
        <v>1275.47</v>
      </c>
      <c r="C186" s="34">
        <f t="shared" si="12"/>
        <v>-2.0857642940490136E-2</v>
      </c>
      <c r="D186" s="8">
        <v>56.35</v>
      </c>
      <c r="E186" s="34">
        <f t="shared" si="13"/>
        <v>-6.0206804536357558E-2</v>
      </c>
      <c r="F186" s="8">
        <v>586.94000000000005</v>
      </c>
      <c r="G186" s="34">
        <f t="shared" si="14"/>
        <v>-2.3800415800415711E-2</v>
      </c>
      <c r="H186" s="8">
        <v>6675.3125</v>
      </c>
      <c r="I186" s="34">
        <f t="shared" si="15"/>
        <v>-1.6890648011782031E-2</v>
      </c>
      <c r="J186" s="8">
        <v>499.61</v>
      </c>
      <c r="K186" s="34">
        <f t="shared" si="16"/>
        <v>-2.2977941176470586E-2</v>
      </c>
      <c r="L186" s="8">
        <v>309573.85378662118</v>
      </c>
      <c r="M186" s="32">
        <f t="shared" si="17"/>
        <v>5.0881894093466086E-3</v>
      </c>
    </row>
    <row r="187" spans="1:13" ht="15.6" x14ac:dyDescent="0.3">
      <c r="A187" s="7">
        <v>44103</v>
      </c>
      <c r="B187" s="8">
        <v>1287.27</v>
      </c>
      <c r="C187" s="34">
        <f t="shared" si="12"/>
        <v>9.2514916070154177E-3</v>
      </c>
      <c r="D187" s="8">
        <v>55.11</v>
      </c>
      <c r="E187" s="34">
        <f t="shared" si="13"/>
        <v>-2.2005323868677942E-2</v>
      </c>
      <c r="F187" s="8">
        <v>581</v>
      </c>
      <c r="G187" s="34">
        <f t="shared" si="14"/>
        <v>-1.0120284867277838E-2</v>
      </c>
      <c r="H187" s="8">
        <v>6700</v>
      </c>
      <c r="I187" s="34">
        <f t="shared" si="15"/>
        <v>3.6983287299283741E-3</v>
      </c>
      <c r="J187" s="8">
        <v>503.5</v>
      </c>
      <c r="K187" s="34">
        <f t="shared" si="16"/>
        <v>7.7860731370468688E-3</v>
      </c>
      <c r="L187" s="8">
        <v>314264.36653869599</v>
      </c>
      <c r="M187" s="32">
        <f t="shared" si="17"/>
        <v>1.5151514556871521E-2</v>
      </c>
    </row>
    <row r="188" spans="1:13" ht="15.6" x14ac:dyDescent="0.3">
      <c r="A188" s="7">
        <v>44104</v>
      </c>
      <c r="B188" s="8">
        <v>1280.1400000000001</v>
      </c>
      <c r="C188" s="34">
        <f t="shared" si="12"/>
        <v>-5.5388535427687135E-3</v>
      </c>
      <c r="D188" s="8">
        <v>54.11</v>
      </c>
      <c r="E188" s="34">
        <f t="shared" si="13"/>
        <v>-1.8145527127563055E-2</v>
      </c>
      <c r="F188" s="8">
        <v>594.5</v>
      </c>
      <c r="G188" s="34">
        <f t="shared" si="14"/>
        <v>2.323580034423408E-2</v>
      </c>
      <c r="H188" s="8">
        <v>6600</v>
      </c>
      <c r="I188" s="34">
        <f t="shared" si="15"/>
        <v>-1.4925373134328358E-2</v>
      </c>
      <c r="J188" s="8">
        <v>502.33</v>
      </c>
      <c r="K188" s="34">
        <f t="shared" si="16"/>
        <v>-2.3237338629593166E-3</v>
      </c>
      <c r="L188" s="8">
        <v>313136.23847961432</v>
      </c>
      <c r="M188" s="32">
        <f t="shared" si="17"/>
        <v>-3.5897422017865535E-3</v>
      </c>
    </row>
    <row r="189" spans="1:13" ht="15.6" x14ac:dyDescent="0.3">
      <c r="A189" s="7">
        <v>44105</v>
      </c>
      <c r="B189" s="8">
        <v>1269.58</v>
      </c>
      <c r="C189" s="34">
        <f t="shared" si="12"/>
        <v>-8.2490977549331893E-3</v>
      </c>
      <c r="D189" s="8">
        <v>53.3</v>
      </c>
      <c r="E189" s="34">
        <f t="shared" si="13"/>
        <v>-1.4969506560709708E-2</v>
      </c>
      <c r="F189" s="8">
        <v>595</v>
      </c>
      <c r="G189" s="34">
        <f t="shared" si="14"/>
        <v>8.4104289318755253E-4</v>
      </c>
      <c r="H189" s="8">
        <v>6700</v>
      </c>
      <c r="I189" s="34">
        <f t="shared" si="15"/>
        <v>1.5151515151515152E-2</v>
      </c>
      <c r="J189" s="8">
        <v>492.29</v>
      </c>
      <c r="K189" s="34">
        <f t="shared" si="16"/>
        <v>-1.9986861226683583E-2</v>
      </c>
      <c r="L189" s="8">
        <v>315649.35239013663</v>
      </c>
      <c r="M189" s="32">
        <f t="shared" si="17"/>
        <v>8.0256246377754196E-3</v>
      </c>
    </row>
    <row r="190" spans="1:13" ht="15.6" x14ac:dyDescent="0.3">
      <c r="A190" s="7">
        <v>44106</v>
      </c>
      <c r="B190" s="8">
        <v>1260.02</v>
      </c>
      <c r="C190" s="34">
        <f t="shared" si="12"/>
        <v>-7.5300493076450054E-3</v>
      </c>
      <c r="D190" s="8">
        <v>52.56</v>
      </c>
      <c r="E190" s="34">
        <f t="shared" si="13"/>
        <v>-1.388367729831135E-2</v>
      </c>
      <c r="F190" s="8">
        <v>579.89</v>
      </c>
      <c r="G190" s="34">
        <f t="shared" si="14"/>
        <v>-2.53949579831933E-2</v>
      </c>
      <c r="H190" s="8">
        <v>6690.01</v>
      </c>
      <c r="I190" s="34">
        <f t="shared" si="15"/>
        <v>-1.4910447761193703E-3</v>
      </c>
      <c r="J190" s="8">
        <v>485.83</v>
      </c>
      <c r="K190" s="34">
        <f t="shared" si="16"/>
        <v>-1.3122346584330447E-2</v>
      </c>
      <c r="L190" s="8">
        <v>312962.92615905782</v>
      </c>
      <c r="M190" s="32">
        <f t="shared" si="17"/>
        <v>-8.5107927855287702E-3</v>
      </c>
    </row>
    <row r="191" spans="1:13" ht="15.6" x14ac:dyDescent="0.3">
      <c r="A191" s="7">
        <v>44109</v>
      </c>
      <c r="B191" s="8">
        <v>1250</v>
      </c>
      <c r="C191" s="34">
        <f t="shared" si="12"/>
        <v>-7.9522547261154444E-3</v>
      </c>
      <c r="D191" s="8">
        <v>52</v>
      </c>
      <c r="E191" s="34">
        <f t="shared" si="13"/>
        <v>-1.0654490106544944E-2</v>
      </c>
      <c r="F191" s="8">
        <v>569.92999999999995</v>
      </c>
      <c r="G191" s="34">
        <f t="shared" si="14"/>
        <v>-1.7175671247995374E-2</v>
      </c>
      <c r="H191" s="8">
        <v>6600</v>
      </c>
      <c r="I191" s="34">
        <f t="shared" si="15"/>
        <v>-1.3454389455322222E-2</v>
      </c>
      <c r="J191" s="8">
        <v>457.85</v>
      </c>
      <c r="K191" s="34">
        <f t="shared" si="16"/>
        <v>-5.7592161867319767E-2</v>
      </c>
      <c r="L191" s="8">
        <v>314032.49416351318</v>
      </c>
      <c r="M191" s="32">
        <f t="shared" si="17"/>
        <v>3.4175549723476522E-3</v>
      </c>
    </row>
    <row r="192" spans="1:13" ht="15.6" x14ac:dyDescent="0.3">
      <c r="A192" s="7">
        <v>44110</v>
      </c>
      <c r="B192" s="8">
        <v>1225.8800000000001</v>
      </c>
      <c r="C192" s="34">
        <f t="shared" si="12"/>
        <v>-1.9295999999999914E-2</v>
      </c>
      <c r="D192" s="8">
        <v>52</v>
      </c>
      <c r="E192" s="34">
        <f t="shared" si="13"/>
        <v>0</v>
      </c>
      <c r="F192" s="8">
        <v>577.95000000000005</v>
      </c>
      <c r="G192" s="34">
        <f t="shared" si="14"/>
        <v>1.4071903567104901E-2</v>
      </c>
      <c r="H192" s="8">
        <v>6517.5</v>
      </c>
      <c r="I192" s="34">
        <f t="shared" si="15"/>
        <v>-1.2500000000000001E-2</v>
      </c>
      <c r="J192" s="8">
        <v>454.59</v>
      </c>
      <c r="K192" s="34">
        <f t="shared" si="16"/>
        <v>-7.120235885115316E-3</v>
      </c>
      <c r="L192" s="8">
        <v>312160.61018951418</v>
      </c>
      <c r="M192" s="32">
        <f t="shared" si="17"/>
        <v>-5.9607970792485516E-3</v>
      </c>
    </row>
    <row r="193" spans="1:13" ht="15.6" x14ac:dyDescent="0.3">
      <c r="A193" s="7">
        <v>44111</v>
      </c>
      <c r="B193" s="8">
        <v>1261.56</v>
      </c>
      <c r="C193" s="34">
        <f t="shared" si="12"/>
        <v>2.9105622083727471E-2</v>
      </c>
      <c r="D193" s="8">
        <v>54.71</v>
      </c>
      <c r="E193" s="34">
        <f t="shared" si="13"/>
        <v>5.2115384615384633E-2</v>
      </c>
      <c r="F193" s="8">
        <v>580</v>
      </c>
      <c r="G193" s="34">
        <f t="shared" si="14"/>
        <v>3.5470196383769431E-3</v>
      </c>
      <c r="H193" s="8">
        <v>6556.875</v>
      </c>
      <c r="I193" s="34">
        <f t="shared" si="15"/>
        <v>6.0414269275028765E-3</v>
      </c>
      <c r="J193" s="8">
        <v>464.4</v>
      </c>
      <c r="K193" s="34">
        <f t="shared" si="16"/>
        <v>2.1579885171253223E-2</v>
      </c>
      <c r="L193" s="8">
        <v>309287.11024292</v>
      </c>
      <c r="M193" s="32">
        <f t="shared" si="17"/>
        <v>-9.2051971094292279E-3</v>
      </c>
    </row>
    <row r="194" spans="1:13" ht="15.6" x14ac:dyDescent="0.3">
      <c r="A194" s="7">
        <v>44112</v>
      </c>
      <c r="B194" s="8">
        <v>1264.8699999999999</v>
      </c>
      <c r="C194" s="34">
        <f t="shared" si="12"/>
        <v>2.6237356923174051E-3</v>
      </c>
      <c r="D194" s="8">
        <v>56.04</v>
      </c>
      <c r="E194" s="34">
        <f t="shared" si="13"/>
        <v>2.4309998172180557E-2</v>
      </c>
      <c r="F194" s="8">
        <v>583.5</v>
      </c>
      <c r="G194" s="34">
        <f t="shared" si="14"/>
        <v>6.0344827586206896E-3</v>
      </c>
      <c r="H194" s="8">
        <v>6600</v>
      </c>
      <c r="I194" s="34">
        <f t="shared" si="15"/>
        <v>6.5770660566199599E-3</v>
      </c>
      <c r="J194" s="8">
        <v>469.4</v>
      </c>
      <c r="K194" s="34">
        <f t="shared" si="16"/>
        <v>1.0766580534022395E-2</v>
      </c>
      <c r="L194" s="8">
        <v>306811.76323047839</v>
      </c>
      <c r="M194" s="32">
        <f t="shared" si="17"/>
        <v>-8.003395325778111E-3</v>
      </c>
    </row>
    <row r="195" spans="1:13" ht="15.6" x14ac:dyDescent="0.3">
      <c r="A195" s="7">
        <v>44113</v>
      </c>
      <c r="B195" s="8">
        <v>1285.5999999999999</v>
      </c>
      <c r="C195" s="34">
        <f t="shared" si="12"/>
        <v>1.6389036027417852E-2</v>
      </c>
      <c r="D195" s="8">
        <v>57.5</v>
      </c>
      <c r="E195" s="34">
        <f t="shared" si="13"/>
        <v>2.6052819414703797E-2</v>
      </c>
      <c r="F195" s="8">
        <v>585</v>
      </c>
      <c r="G195" s="34">
        <f t="shared" si="14"/>
        <v>2.5706940874035988E-3</v>
      </c>
      <c r="H195" s="8">
        <v>6510</v>
      </c>
      <c r="I195" s="34">
        <f t="shared" si="15"/>
        <v>-1.3636363636363636E-2</v>
      </c>
      <c r="J195" s="8">
        <v>472.84</v>
      </c>
      <c r="K195" s="34">
        <f t="shared" si="16"/>
        <v>7.3285044737963316E-3</v>
      </c>
      <c r="L195" s="8">
        <v>313646.28828430182</v>
      </c>
      <c r="M195" s="32">
        <f t="shared" si="17"/>
        <v>2.2275955073760647E-2</v>
      </c>
    </row>
    <row r="196" spans="1:13" ht="15.6" x14ac:dyDescent="0.3">
      <c r="A196" s="7">
        <v>44116</v>
      </c>
      <c r="B196" s="8">
        <v>1279.77</v>
      </c>
      <c r="C196" s="34">
        <f t="shared" ref="C196:C259" si="18">(B196-B195)/B195</f>
        <v>-4.534847542003677E-3</v>
      </c>
      <c r="D196" s="8">
        <v>55</v>
      </c>
      <c r="E196" s="34">
        <f t="shared" ref="E196:E259" si="19">(D196-D195)/D195</f>
        <v>-4.3478260869565216E-2</v>
      </c>
      <c r="F196" s="8">
        <v>572</v>
      </c>
      <c r="G196" s="34">
        <f t="shared" ref="G196:G259" si="20">(F196-F195)/F195</f>
        <v>-2.2222222222222223E-2</v>
      </c>
      <c r="H196" s="8">
        <v>6497.75</v>
      </c>
      <c r="I196" s="34">
        <f t="shared" ref="I196:I259" si="21">(H196-H195)/H195</f>
        <v>-1.881720430107527E-3</v>
      </c>
      <c r="J196" s="8">
        <v>463.29</v>
      </c>
      <c r="K196" s="34">
        <f t="shared" ref="K196:K259" si="22">(J196-J195)/J195</f>
        <v>-2.019710684375255E-2</v>
      </c>
      <c r="L196" s="8">
        <v>314040.38673400879</v>
      </c>
      <c r="M196" s="32">
        <f t="shared" ref="M196:M259" si="23">(L196-L195)/L195</f>
        <v>1.25650602104287E-3</v>
      </c>
    </row>
    <row r="197" spans="1:13" ht="15.6" x14ac:dyDescent="0.3">
      <c r="A197" s="7">
        <v>44117</v>
      </c>
      <c r="B197" s="8">
        <v>1262</v>
      </c>
      <c r="C197" s="34">
        <f t="shared" si="18"/>
        <v>-1.3885307516194302E-2</v>
      </c>
      <c r="D197" s="8">
        <v>55.34</v>
      </c>
      <c r="E197" s="34">
        <f t="shared" si="19"/>
        <v>6.181818181818244E-3</v>
      </c>
      <c r="F197" s="8">
        <v>570</v>
      </c>
      <c r="G197" s="34">
        <f t="shared" si="20"/>
        <v>-3.4965034965034965E-3</v>
      </c>
      <c r="H197" s="8">
        <v>6400</v>
      </c>
      <c r="I197" s="34">
        <f t="shared" si="21"/>
        <v>-1.5043668962333116E-2</v>
      </c>
      <c r="J197" s="8">
        <v>451.65</v>
      </c>
      <c r="K197" s="34">
        <f t="shared" si="22"/>
        <v>-2.5124651945865533E-2</v>
      </c>
      <c r="L197" s="8">
        <v>306825.57705688482</v>
      </c>
      <c r="M197" s="32">
        <f t="shared" si="23"/>
        <v>-2.2974145943957476E-2</v>
      </c>
    </row>
    <row r="198" spans="1:13" ht="15.6" x14ac:dyDescent="0.3">
      <c r="A198" s="7">
        <v>44118</v>
      </c>
      <c r="B198" s="8">
        <v>1265.69</v>
      </c>
      <c r="C198" s="34">
        <f t="shared" si="18"/>
        <v>2.9239302694136723E-3</v>
      </c>
      <c r="D198" s="8">
        <v>56.8</v>
      </c>
      <c r="E198" s="34">
        <f t="shared" si="19"/>
        <v>2.6382363570654023E-2</v>
      </c>
      <c r="F198" s="8">
        <v>560</v>
      </c>
      <c r="G198" s="34">
        <f t="shared" si="20"/>
        <v>-1.7543859649122806E-2</v>
      </c>
      <c r="H198" s="8">
        <v>6400</v>
      </c>
      <c r="I198" s="34">
        <f t="shared" si="21"/>
        <v>0</v>
      </c>
      <c r="J198" s="8">
        <v>449.27</v>
      </c>
      <c r="K198" s="34">
        <f t="shared" si="22"/>
        <v>-5.269567142698983E-3</v>
      </c>
      <c r="L198" s="8">
        <v>310957.62878814712</v>
      </c>
      <c r="M198" s="32">
        <f t="shared" si="23"/>
        <v>1.346710326726192E-2</v>
      </c>
    </row>
    <row r="199" spans="1:13" ht="15.6" x14ac:dyDescent="0.3">
      <c r="A199" s="7">
        <v>44119</v>
      </c>
      <c r="B199" s="8">
        <v>1239.81</v>
      </c>
      <c r="C199" s="34">
        <f t="shared" si="18"/>
        <v>-2.0447344926482872E-2</v>
      </c>
      <c r="D199" s="8">
        <v>54.3</v>
      </c>
      <c r="E199" s="34">
        <f t="shared" si="19"/>
        <v>-4.4014084507042257E-2</v>
      </c>
      <c r="F199" s="8">
        <v>565</v>
      </c>
      <c r="G199" s="34">
        <f t="shared" si="20"/>
        <v>8.9285714285714281E-3</v>
      </c>
      <c r="H199" s="8">
        <v>6600</v>
      </c>
      <c r="I199" s="34">
        <f t="shared" si="21"/>
        <v>3.125E-2</v>
      </c>
      <c r="J199" s="8">
        <v>447.76</v>
      </c>
      <c r="K199" s="34">
        <f t="shared" si="22"/>
        <v>-3.3610078571905335E-3</v>
      </c>
      <c r="L199" s="8">
        <v>310982.86040527368</v>
      </c>
      <c r="M199" s="32">
        <f t="shared" si="23"/>
        <v>8.1141656581597293E-5</v>
      </c>
    </row>
    <row r="200" spans="1:13" ht="15.6" x14ac:dyDescent="0.3">
      <c r="A200" s="7">
        <v>44120</v>
      </c>
      <c r="B200" s="8">
        <v>1246.3</v>
      </c>
      <c r="C200" s="34">
        <f t="shared" si="18"/>
        <v>5.2346730547422667E-3</v>
      </c>
      <c r="D200" s="8">
        <v>53.9</v>
      </c>
      <c r="E200" s="34">
        <f t="shared" si="19"/>
        <v>-7.3664825046040258E-3</v>
      </c>
      <c r="F200" s="8">
        <v>560</v>
      </c>
      <c r="G200" s="34">
        <f t="shared" si="20"/>
        <v>-8.8495575221238937E-3</v>
      </c>
      <c r="H200" s="8">
        <v>6425</v>
      </c>
      <c r="I200" s="34">
        <f t="shared" si="21"/>
        <v>-2.6515151515151516E-2</v>
      </c>
      <c r="J200" s="8">
        <v>453.37</v>
      </c>
      <c r="K200" s="34">
        <f t="shared" si="22"/>
        <v>1.2529033410755792E-2</v>
      </c>
      <c r="L200" s="8">
        <v>309355.20794677729</v>
      </c>
      <c r="M200" s="32">
        <f t="shared" si="23"/>
        <v>-5.2338976378802065E-3</v>
      </c>
    </row>
    <row r="201" spans="1:13" ht="15.6" x14ac:dyDescent="0.3">
      <c r="A201" s="7">
        <v>44123</v>
      </c>
      <c r="B201" s="8">
        <v>1250</v>
      </c>
      <c r="C201" s="34">
        <f t="shared" si="18"/>
        <v>2.9687876113295721E-3</v>
      </c>
      <c r="D201" s="8">
        <v>53.98</v>
      </c>
      <c r="E201" s="34">
        <f t="shared" si="19"/>
        <v>1.4842300556585956E-3</v>
      </c>
      <c r="F201" s="8">
        <v>573.25</v>
      </c>
      <c r="G201" s="34">
        <f t="shared" si="20"/>
        <v>2.3660714285714285E-2</v>
      </c>
      <c r="H201" s="8">
        <v>6468.75</v>
      </c>
      <c r="I201" s="34">
        <f t="shared" si="21"/>
        <v>6.8093385214007783E-3</v>
      </c>
      <c r="J201" s="8">
        <v>457.91</v>
      </c>
      <c r="K201" s="34">
        <f t="shared" si="22"/>
        <v>1.0013895934887664E-2</v>
      </c>
      <c r="L201" s="8">
        <v>309504.05559936538</v>
      </c>
      <c r="M201" s="32">
        <f t="shared" si="23"/>
        <v>4.8115450706653754E-4</v>
      </c>
    </row>
    <row r="202" spans="1:13" ht="15.6" x14ac:dyDescent="0.3">
      <c r="A202" s="7">
        <v>44124</v>
      </c>
      <c r="B202" s="8">
        <v>1248.99</v>
      </c>
      <c r="C202" s="34">
        <f t="shared" si="18"/>
        <v>-8.0799999999999275E-4</v>
      </c>
      <c r="D202" s="8">
        <v>53.99</v>
      </c>
      <c r="E202" s="34">
        <f t="shared" si="19"/>
        <v>1.8525379770294769E-4</v>
      </c>
      <c r="F202" s="8">
        <v>562.48</v>
      </c>
      <c r="G202" s="34">
        <f t="shared" si="20"/>
        <v>-1.8787614478848639E-2</v>
      </c>
      <c r="H202" s="8">
        <v>6400</v>
      </c>
      <c r="I202" s="34">
        <f t="shared" si="21"/>
        <v>-1.0628019323671498E-2</v>
      </c>
      <c r="J202" s="8">
        <v>481.98</v>
      </c>
      <c r="K202" s="34">
        <f t="shared" si="22"/>
        <v>5.2564914502849884E-2</v>
      </c>
      <c r="L202" s="8">
        <v>310057.92979248049</v>
      </c>
      <c r="M202" s="32">
        <f t="shared" si="23"/>
        <v>1.789553910828422E-3</v>
      </c>
    </row>
    <row r="203" spans="1:13" ht="15.6" x14ac:dyDescent="0.3">
      <c r="A203" s="7">
        <v>44125</v>
      </c>
      <c r="B203" s="8">
        <v>1245.04</v>
      </c>
      <c r="C203" s="34">
        <f t="shared" si="18"/>
        <v>-3.1625553447185688E-3</v>
      </c>
      <c r="D203" s="8">
        <v>56.67</v>
      </c>
      <c r="E203" s="34">
        <f t="shared" si="19"/>
        <v>4.9638822004074823E-2</v>
      </c>
      <c r="F203" s="8">
        <v>570</v>
      </c>
      <c r="G203" s="34">
        <f t="shared" si="20"/>
        <v>1.3369364244061979E-2</v>
      </c>
      <c r="H203" s="8">
        <v>6450</v>
      </c>
      <c r="I203" s="34">
        <f t="shared" si="21"/>
        <v>7.8125E-3</v>
      </c>
      <c r="J203" s="8">
        <v>495.57</v>
      </c>
      <c r="K203" s="34">
        <f t="shared" si="22"/>
        <v>2.8196190713307555E-2</v>
      </c>
      <c r="L203" s="8">
        <v>312073.87429443368</v>
      </c>
      <c r="M203" s="32">
        <f t="shared" si="23"/>
        <v>6.5018317812495768E-3</v>
      </c>
    </row>
    <row r="204" spans="1:13" ht="15.6" x14ac:dyDescent="0.3">
      <c r="A204" s="7">
        <v>44126</v>
      </c>
      <c r="B204" s="8">
        <v>1234.8499999999999</v>
      </c>
      <c r="C204" s="34">
        <f t="shared" si="18"/>
        <v>-8.1844760007711032E-3</v>
      </c>
      <c r="D204" s="8">
        <v>58</v>
      </c>
      <c r="E204" s="34">
        <f t="shared" si="19"/>
        <v>2.3469207693665048E-2</v>
      </c>
      <c r="F204" s="8">
        <v>570</v>
      </c>
      <c r="G204" s="34">
        <f t="shared" si="20"/>
        <v>0</v>
      </c>
      <c r="H204" s="8">
        <v>6450</v>
      </c>
      <c r="I204" s="34">
        <f t="shared" si="21"/>
        <v>0</v>
      </c>
      <c r="J204" s="8">
        <v>495.25</v>
      </c>
      <c r="K204" s="34">
        <f t="shared" si="22"/>
        <v>-6.4572108884717227E-4</v>
      </c>
      <c r="L204" s="8">
        <v>308168.31764587387</v>
      </c>
      <c r="M204" s="32">
        <f t="shared" si="23"/>
        <v>-1.2514846548400965E-2</v>
      </c>
    </row>
    <row r="205" spans="1:13" ht="15.6" x14ac:dyDescent="0.3">
      <c r="A205" s="7">
        <v>44127</v>
      </c>
      <c r="B205" s="8">
        <v>1241.72</v>
      </c>
      <c r="C205" s="34">
        <f t="shared" si="18"/>
        <v>5.5634287565292295E-3</v>
      </c>
      <c r="D205" s="8">
        <v>59.66</v>
      </c>
      <c r="E205" s="34">
        <f t="shared" si="19"/>
        <v>2.8620689655172355E-2</v>
      </c>
      <c r="F205" s="8">
        <v>569.62</v>
      </c>
      <c r="G205" s="34">
        <f t="shared" si="20"/>
        <v>-6.6666666666665873E-4</v>
      </c>
      <c r="H205" s="8">
        <v>6500</v>
      </c>
      <c r="I205" s="34">
        <f t="shared" si="21"/>
        <v>7.7519379844961239E-3</v>
      </c>
      <c r="J205" s="8">
        <v>493.09</v>
      </c>
      <c r="K205" s="34">
        <f t="shared" si="22"/>
        <v>-4.3614336193841998E-3</v>
      </c>
      <c r="L205" s="8">
        <v>307173</v>
      </c>
      <c r="M205" s="32">
        <f t="shared" si="23"/>
        <v>-3.2297857660294137E-3</v>
      </c>
    </row>
    <row r="206" spans="1:13" ht="15.6" x14ac:dyDescent="0.3">
      <c r="A206" s="7">
        <v>44130</v>
      </c>
      <c r="B206" s="8">
        <v>1247.1300000000001</v>
      </c>
      <c r="C206" s="34">
        <f t="shared" si="18"/>
        <v>4.3568598395774261E-3</v>
      </c>
      <c r="D206" s="8">
        <v>61.83</v>
      </c>
      <c r="E206" s="34">
        <f t="shared" si="19"/>
        <v>3.6372779081461644E-2</v>
      </c>
      <c r="F206" s="8">
        <v>570.01</v>
      </c>
      <c r="G206" s="34">
        <f t="shared" si="20"/>
        <v>6.8466697096307427E-4</v>
      </c>
      <c r="H206" s="8">
        <v>6425.31</v>
      </c>
      <c r="I206" s="34">
        <f t="shared" si="21"/>
        <v>-1.1490769230769169E-2</v>
      </c>
      <c r="J206" s="8">
        <v>497.89</v>
      </c>
      <c r="K206" s="34">
        <f t="shared" si="22"/>
        <v>9.7345312214808886E-3</v>
      </c>
      <c r="L206" s="8">
        <v>306620.08551818877</v>
      </c>
      <c r="M206" s="32">
        <f t="shared" si="23"/>
        <v>-1.8000100328193734E-3</v>
      </c>
    </row>
    <row r="207" spans="1:13" ht="15.6" x14ac:dyDescent="0.3">
      <c r="A207" s="7">
        <v>44131</v>
      </c>
      <c r="B207" s="8">
        <v>1246.1600000000001</v>
      </c>
      <c r="C207" s="34">
        <f t="shared" si="18"/>
        <v>-7.777857961880696E-4</v>
      </c>
      <c r="D207" s="8">
        <v>60.51</v>
      </c>
      <c r="E207" s="34">
        <f t="shared" si="19"/>
        <v>-2.134885977680738E-2</v>
      </c>
      <c r="F207" s="8">
        <v>567</v>
      </c>
      <c r="G207" s="34">
        <f t="shared" si="20"/>
        <v>-5.2806091121208243E-3</v>
      </c>
      <c r="H207" s="8">
        <v>6440</v>
      </c>
      <c r="I207" s="34">
        <f t="shared" si="21"/>
        <v>2.2862710126047769E-3</v>
      </c>
      <c r="J207" s="8">
        <v>488.43</v>
      </c>
      <c r="K207" s="34">
        <f t="shared" si="22"/>
        <v>-1.9000180762819056E-2</v>
      </c>
      <c r="L207" s="8">
        <v>307030.49950439477</v>
      </c>
      <c r="M207" s="32">
        <f t="shared" si="23"/>
        <v>1.3385097897693028E-3</v>
      </c>
    </row>
    <row r="208" spans="1:13" ht="15.6" x14ac:dyDescent="0.3">
      <c r="A208" s="7">
        <v>44132</v>
      </c>
      <c r="B208" s="8">
        <v>1206.95</v>
      </c>
      <c r="C208" s="34">
        <f t="shared" si="18"/>
        <v>-3.1464659433780601E-2</v>
      </c>
      <c r="D208" s="8">
        <v>57.55</v>
      </c>
      <c r="E208" s="34">
        <f t="shared" si="19"/>
        <v>-4.8917534291852603E-2</v>
      </c>
      <c r="F208" s="8">
        <v>569.9</v>
      </c>
      <c r="G208" s="34">
        <f t="shared" si="20"/>
        <v>5.1146384479717408E-3</v>
      </c>
      <c r="H208" s="8">
        <v>6463.81</v>
      </c>
      <c r="I208" s="34">
        <f t="shared" si="21"/>
        <v>3.6972049689441614E-3</v>
      </c>
      <c r="J208" s="8">
        <v>487.82</v>
      </c>
      <c r="K208" s="34">
        <f t="shared" si="22"/>
        <v>-1.2488995352456108E-3</v>
      </c>
      <c r="L208" s="8">
        <v>301411.510704346</v>
      </c>
      <c r="M208" s="32">
        <f t="shared" si="23"/>
        <v>-1.8301076958539556E-2</v>
      </c>
    </row>
    <row r="209" spans="1:13" ht="15.6" x14ac:dyDescent="0.3">
      <c r="A209" s="7">
        <v>44133</v>
      </c>
      <c r="B209" s="8">
        <v>1193.4100000000001</v>
      </c>
      <c r="C209" s="34">
        <f t="shared" si="18"/>
        <v>-1.1218360329756795E-2</v>
      </c>
      <c r="D209" s="8">
        <v>54</v>
      </c>
      <c r="E209" s="34">
        <f t="shared" si="19"/>
        <v>-6.1685490877497778E-2</v>
      </c>
      <c r="F209" s="8">
        <v>569.99</v>
      </c>
      <c r="G209" s="34">
        <f t="shared" si="20"/>
        <v>1.5792244253383373E-4</v>
      </c>
      <c r="H209" s="8">
        <v>6399.8</v>
      </c>
      <c r="I209" s="34">
        <f t="shared" si="21"/>
        <v>-9.9028282081311501E-3</v>
      </c>
      <c r="J209" s="8">
        <v>476.68</v>
      </c>
      <c r="K209" s="34">
        <f t="shared" si="22"/>
        <v>-2.2836292074945648E-2</v>
      </c>
      <c r="L209" s="8">
        <v>298962.39608764648</v>
      </c>
      <c r="M209" s="32">
        <f t="shared" si="23"/>
        <v>-8.1254846935883904E-3</v>
      </c>
    </row>
    <row r="210" spans="1:13" ht="15.6" x14ac:dyDescent="0.3">
      <c r="A210" s="7">
        <v>44137</v>
      </c>
      <c r="B210" s="8">
        <v>1185.31</v>
      </c>
      <c r="C210" s="34">
        <f t="shared" si="18"/>
        <v>-6.7872734433263807E-3</v>
      </c>
      <c r="D210" s="8">
        <v>53.99</v>
      </c>
      <c r="E210" s="34">
        <f t="shared" si="19"/>
        <v>-1.8518518518514834E-4</v>
      </c>
      <c r="F210" s="8">
        <v>539.29999999999995</v>
      </c>
      <c r="G210" s="34">
        <f t="shared" si="20"/>
        <v>-5.3843049878068129E-2</v>
      </c>
      <c r="H210" s="8">
        <v>6300</v>
      </c>
      <c r="I210" s="34">
        <f t="shared" si="21"/>
        <v>-1.5594237319916276E-2</v>
      </c>
      <c r="J210" s="8">
        <v>463.12</v>
      </c>
      <c r="K210" s="34">
        <f t="shared" si="22"/>
        <v>-2.8446756734077372E-2</v>
      </c>
      <c r="L210" s="8">
        <v>302464.00390625</v>
      </c>
      <c r="M210" s="32">
        <f t="shared" si="23"/>
        <v>1.1712535972507234E-2</v>
      </c>
    </row>
    <row r="211" spans="1:13" ht="15.6" x14ac:dyDescent="0.3">
      <c r="A211" s="7">
        <v>44138</v>
      </c>
      <c r="B211" s="8">
        <v>1223.8900000000001</v>
      </c>
      <c r="C211" s="34">
        <f t="shared" si="18"/>
        <v>3.2548447241649993E-2</v>
      </c>
      <c r="D211" s="8">
        <v>58.03</v>
      </c>
      <c r="E211" s="34">
        <f t="shared" si="19"/>
        <v>7.4828671976291894E-2</v>
      </c>
      <c r="F211" s="8">
        <v>546.29</v>
      </c>
      <c r="G211" s="34">
        <f t="shared" si="20"/>
        <v>1.2961246059707046E-2</v>
      </c>
      <c r="H211" s="8">
        <v>6338.87</v>
      </c>
      <c r="I211" s="34">
        <f t="shared" si="21"/>
        <v>6.1698412698412523E-3</v>
      </c>
      <c r="J211" s="8">
        <v>484.74</v>
      </c>
      <c r="K211" s="34">
        <f t="shared" si="22"/>
        <v>4.6683365002591133E-2</v>
      </c>
      <c r="L211" s="8">
        <v>304692.01335144037</v>
      </c>
      <c r="M211" s="32">
        <f t="shared" si="23"/>
        <v>7.3661970231702432E-3</v>
      </c>
    </row>
    <row r="212" spans="1:13" ht="15.6" x14ac:dyDescent="0.3">
      <c r="A212" s="7">
        <v>44139</v>
      </c>
      <c r="B212" s="8">
        <v>1219.33</v>
      </c>
      <c r="C212" s="34">
        <f t="shared" si="18"/>
        <v>-3.7258250332956166E-3</v>
      </c>
      <c r="D212" s="8">
        <v>58.5</v>
      </c>
      <c r="E212" s="34">
        <f t="shared" si="19"/>
        <v>8.0992590039634469E-3</v>
      </c>
      <c r="F212" s="8">
        <v>550</v>
      </c>
      <c r="G212" s="34">
        <f t="shared" si="20"/>
        <v>6.7912647128815038E-3</v>
      </c>
      <c r="H212" s="8">
        <v>6261.31</v>
      </c>
      <c r="I212" s="34">
        <f t="shared" si="21"/>
        <v>-1.2235619282301024E-2</v>
      </c>
      <c r="J212" s="8">
        <v>484.67</v>
      </c>
      <c r="K212" s="34">
        <f t="shared" si="22"/>
        <v>-1.4440731113585258E-4</v>
      </c>
      <c r="L212" s="8">
        <v>302662.34609985352</v>
      </c>
      <c r="M212" s="32">
        <f t="shared" si="23"/>
        <v>-6.6613733299460669E-3</v>
      </c>
    </row>
    <row r="213" spans="1:13" ht="15.6" x14ac:dyDescent="0.3">
      <c r="A213" s="7">
        <v>44140</v>
      </c>
      <c r="B213" s="8">
        <v>1239.5</v>
      </c>
      <c r="C213" s="34">
        <f t="shared" si="18"/>
        <v>1.6541871355580585E-2</v>
      </c>
      <c r="D213" s="8">
        <v>59.74</v>
      </c>
      <c r="E213" s="34">
        <f t="shared" si="19"/>
        <v>2.119658119658123E-2</v>
      </c>
      <c r="F213" s="8">
        <v>557</v>
      </c>
      <c r="G213" s="34">
        <f t="shared" si="20"/>
        <v>1.2727272727272728E-2</v>
      </c>
      <c r="H213" s="8">
        <v>6350</v>
      </c>
      <c r="I213" s="34">
        <f t="shared" si="21"/>
        <v>1.4164767436846219E-2</v>
      </c>
      <c r="J213" s="8">
        <v>493.9</v>
      </c>
      <c r="K213" s="34">
        <f t="shared" si="22"/>
        <v>1.9043885530360783E-2</v>
      </c>
      <c r="L213" s="8">
        <v>310080.81591003388</v>
      </c>
      <c r="M213" s="32">
        <f t="shared" si="23"/>
        <v>2.4510712699401613E-2</v>
      </c>
    </row>
    <row r="214" spans="1:13" ht="15.6" x14ac:dyDescent="0.3">
      <c r="A214" s="7">
        <v>44141</v>
      </c>
      <c r="B214" s="8">
        <v>1220.05</v>
      </c>
      <c r="C214" s="34">
        <f t="shared" si="18"/>
        <v>-1.5691811214199311E-2</v>
      </c>
      <c r="D214" s="8">
        <v>59</v>
      </c>
      <c r="E214" s="34">
        <f t="shared" si="19"/>
        <v>-1.2387010378306026E-2</v>
      </c>
      <c r="F214" s="8">
        <v>542.29</v>
      </c>
      <c r="G214" s="34">
        <f t="shared" si="20"/>
        <v>-2.640933572710958E-2</v>
      </c>
      <c r="H214" s="8">
        <v>6299.99</v>
      </c>
      <c r="I214" s="34">
        <f t="shared" si="21"/>
        <v>-7.8755905511811372E-3</v>
      </c>
      <c r="J214" s="8">
        <v>492.51</v>
      </c>
      <c r="K214" s="34">
        <f t="shared" si="22"/>
        <v>-2.8143348856043459E-3</v>
      </c>
      <c r="L214" s="8">
        <v>310585.28277587891</v>
      </c>
      <c r="M214" s="32">
        <f t="shared" si="23"/>
        <v>1.6268883463960873E-3</v>
      </c>
    </row>
    <row r="215" spans="1:13" ht="15.6" x14ac:dyDescent="0.3">
      <c r="A215" s="7">
        <v>44144</v>
      </c>
      <c r="B215" s="8">
        <v>1206.28</v>
      </c>
      <c r="C215" s="34">
        <f t="shared" si="18"/>
        <v>-1.1286422687594756E-2</v>
      </c>
      <c r="D215" s="8">
        <v>59</v>
      </c>
      <c r="E215" s="34">
        <f t="shared" si="19"/>
        <v>0</v>
      </c>
      <c r="F215" s="8">
        <v>542.51</v>
      </c>
      <c r="G215" s="34">
        <f t="shared" si="20"/>
        <v>4.0568699404382766E-4</v>
      </c>
      <c r="H215" s="8">
        <v>6233.81</v>
      </c>
      <c r="I215" s="34">
        <f t="shared" si="21"/>
        <v>-1.050477857901352E-2</v>
      </c>
      <c r="J215" s="8">
        <v>499.51</v>
      </c>
      <c r="K215" s="34">
        <f t="shared" si="22"/>
        <v>1.4212909382550609E-2</v>
      </c>
      <c r="L215" s="8">
        <v>294102.82659545908</v>
      </c>
      <c r="M215" s="32">
        <f t="shared" si="23"/>
        <v>-5.3069018702710774E-2</v>
      </c>
    </row>
    <row r="216" spans="1:13" ht="15.6" x14ac:dyDescent="0.3">
      <c r="A216" s="7">
        <v>44145</v>
      </c>
      <c r="B216" s="8">
        <v>1200.2</v>
      </c>
      <c r="C216" s="34">
        <f t="shared" si="18"/>
        <v>-5.0402891534303204E-3</v>
      </c>
      <c r="D216" s="8">
        <v>59</v>
      </c>
      <c r="E216" s="34">
        <f t="shared" si="19"/>
        <v>0</v>
      </c>
      <c r="F216" s="8">
        <v>543.70000000000005</v>
      </c>
      <c r="G216" s="34">
        <f t="shared" si="20"/>
        <v>2.1935079537705382E-3</v>
      </c>
      <c r="H216" s="8">
        <v>6300</v>
      </c>
      <c r="I216" s="34">
        <f t="shared" si="21"/>
        <v>1.0617904620127915E-2</v>
      </c>
      <c r="J216" s="8">
        <v>499.08</v>
      </c>
      <c r="K216" s="34">
        <f t="shared" si="22"/>
        <v>-8.6084362675423285E-4</v>
      </c>
      <c r="L216" s="8">
        <v>297344.67959411629</v>
      </c>
      <c r="M216" s="32">
        <f t="shared" si="23"/>
        <v>1.102285563244996E-2</v>
      </c>
    </row>
    <row r="217" spans="1:13" ht="15.6" x14ac:dyDescent="0.3">
      <c r="A217" s="7">
        <v>44146</v>
      </c>
      <c r="B217" s="8">
        <v>1200.44</v>
      </c>
      <c r="C217" s="34">
        <f t="shared" si="18"/>
        <v>1.9996667222130403E-4</v>
      </c>
      <c r="D217" s="8">
        <v>58.51</v>
      </c>
      <c r="E217" s="34">
        <f t="shared" si="19"/>
        <v>-8.3050847457627457E-3</v>
      </c>
      <c r="F217" s="8">
        <v>541</v>
      </c>
      <c r="G217" s="34">
        <f t="shared" si="20"/>
        <v>-4.9659738826559599E-3</v>
      </c>
      <c r="H217" s="8">
        <v>6333.12</v>
      </c>
      <c r="I217" s="34">
        <f t="shared" si="21"/>
        <v>5.2571428571428396E-3</v>
      </c>
      <c r="J217" s="8">
        <v>497</v>
      </c>
      <c r="K217" s="34">
        <f t="shared" si="22"/>
        <v>-4.1676685100584757E-3</v>
      </c>
      <c r="L217" s="8">
        <v>295013.98293670639</v>
      </c>
      <c r="M217" s="32">
        <f t="shared" si="23"/>
        <v>-7.83836677552582E-3</v>
      </c>
    </row>
    <row r="218" spans="1:13" ht="15.6" x14ac:dyDescent="0.3">
      <c r="A218" s="7">
        <v>44147</v>
      </c>
      <c r="B218" s="8">
        <v>1180.78</v>
      </c>
      <c r="C218" s="34">
        <f t="shared" si="18"/>
        <v>-1.6377328312951984E-2</v>
      </c>
      <c r="D218" s="8">
        <v>57.9</v>
      </c>
      <c r="E218" s="34">
        <f t="shared" si="19"/>
        <v>-1.042556827892667E-2</v>
      </c>
      <c r="F218" s="8">
        <v>549</v>
      </c>
      <c r="G218" s="34">
        <f t="shared" si="20"/>
        <v>1.4787430683918669E-2</v>
      </c>
      <c r="H218" s="8">
        <v>6330</v>
      </c>
      <c r="I218" s="34">
        <f t="shared" si="21"/>
        <v>-4.9264817341213984E-4</v>
      </c>
      <c r="J218" s="8">
        <v>491.57</v>
      </c>
      <c r="K218" s="34">
        <f t="shared" si="22"/>
        <v>-1.0925553319919531E-2</v>
      </c>
      <c r="L218" s="8">
        <v>294143.83584710018</v>
      </c>
      <c r="M218" s="32">
        <f t="shared" si="23"/>
        <v>-2.949511345002567E-3</v>
      </c>
    </row>
    <row r="219" spans="1:13" ht="15.6" x14ac:dyDescent="0.3">
      <c r="A219" s="7">
        <v>44148</v>
      </c>
      <c r="B219" s="8">
        <v>1197.3599999999999</v>
      </c>
      <c r="C219" s="34">
        <f t="shared" si="18"/>
        <v>1.4041565744677185E-2</v>
      </c>
      <c r="D219" s="8">
        <v>58</v>
      </c>
      <c r="E219" s="34">
        <f t="shared" si="19"/>
        <v>1.7271157167530471E-3</v>
      </c>
      <c r="F219" s="8">
        <v>545</v>
      </c>
      <c r="G219" s="34">
        <f t="shared" si="20"/>
        <v>-7.2859744990892532E-3</v>
      </c>
      <c r="H219" s="8">
        <v>6400</v>
      </c>
      <c r="I219" s="34">
        <f t="shared" si="21"/>
        <v>1.1058451816745656E-2</v>
      </c>
      <c r="J219" s="8">
        <v>488.69</v>
      </c>
      <c r="K219" s="34">
        <f t="shared" si="22"/>
        <v>-5.85877901417905E-3</v>
      </c>
      <c r="L219" s="8">
        <v>297940.59228515619</v>
      </c>
      <c r="M219" s="32">
        <f t="shared" si="23"/>
        <v>1.2907822552601818E-2</v>
      </c>
    </row>
    <row r="220" spans="1:13" ht="15.6" x14ac:dyDescent="0.3">
      <c r="A220" s="7">
        <v>44151</v>
      </c>
      <c r="B220" s="8">
        <v>1181.46</v>
      </c>
      <c r="C220" s="34">
        <f t="shared" si="18"/>
        <v>-1.3279214271396961E-2</v>
      </c>
      <c r="D220" s="8">
        <v>56.16</v>
      </c>
      <c r="E220" s="34">
        <f t="shared" si="19"/>
        <v>-3.1724137931034541E-2</v>
      </c>
      <c r="F220" s="8">
        <v>551</v>
      </c>
      <c r="G220" s="34">
        <f t="shared" si="20"/>
        <v>1.1009174311926606E-2</v>
      </c>
      <c r="H220" s="8">
        <v>6400.01</v>
      </c>
      <c r="I220" s="34">
        <f t="shared" si="21"/>
        <v>1.5625000000341061E-6</v>
      </c>
      <c r="J220" s="8">
        <v>483.78</v>
      </c>
      <c r="K220" s="34">
        <f t="shared" si="22"/>
        <v>-1.0047269229982248E-2</v>
      </c>
      <c r="L220" s="8">
        <v>298193.40771484381</v>
      </c>
      <c r="M220" s="32">
        <f t="shared" si="23"/>
        <v>8.485430862191786E-4</v>
      </c>
    </row>
    <row r="221" spans="1:13" ht="15.6" x14ac:dyDescent="0.3">
      <c r="A221" s="7">
        <v>44152</v>
      </c>
      <c r="B221" s="8">
        <v>1176.3399999999999</v>
      </c>
      <c r="C221" s="34">
        <f t="shared" si="18"/>
        <v>-4.333621112860459E-3</v>
      </c>
      <c r="D221" s="8">
        <v>57</v>
      </c>
      <c r="E221" s="34">
        <f t="shared" si="19"/>
        <v>1.4957264957265019E-2</v>
      </c>
      <c r="F221" s="8">
        <v>550</v>
      </c>
      <c r="G221" s="34">
        <f t="shared" si="20"/>
        <v>-1.8148820326678765E-3</v>
      </c>
      <c r="H221" s="8">
        <v>6489</v>
      </c>
      <c r="I221" s="34">
        <f t="shared" si="21"/>
        <v>1.3904665773959693E-2</v>
      </c>
      <c r="J221" s="8">
        <v>490.4</v>
      </c>
      <c r="K221" s="34">
        <f t="shared" si="22"/>
        <v>1.368390590764398E-2</v>
      </c>
      <c r="L221" s="8">
        <v>297279.875</v>
      </c>
      <c r="M221" s="32">
        <f t="shared" si="23"/>
        <v>-3.0635577152577451E-3</v>
      </c>
    </row>
    <row r="222" spans="1:13" ht="15.6" x14ac:dyDescent="0.3">
      <c r="A222" s="7">
        <v>44153</v>
      </c>
      <c r="B222" s="8">
        <v>1180</v>
      </c>
      <c r="C222" s="34">
        <f t="shared" si="18"/>
        <v>3.1113453593349561E-3</v>
      </c>
      <c r="D222" s="8">
        <v>57.05</v>
      </c>
      <c r="E222" s="34">
        <f t="shared" si="19"/>
        <v>8.7719298245609049E-4</v>
      </c>
      <c r="F222" s="8">
        <v>543.01</v>
      </c>
      <c r="G222" s="34">
        <f t="shared" si="20"/>
        <v>-1.2709090909090925E-2</v>
      </c>
      <c r="H222" s="8">
        <v>6469.99</v>
      </c>
      <c r="I222" s="34">
        <f t="shared" si="21"/>
        <v>-2.9295731237479147E-3</v>
      </c>
      <c r="J222" s="8">
        <v>485.5</v>
      </c>
      <c r="K222" s="34">
        <f t="shared" si="22"/>
        <v>-9.9918433931484047E-3</v>
      </c>
      <c r="L222" s="8">
        <v>295544.625</v>
      </c>
      <c r="M222" s="32">
        <f t="shared" si="23"/>
        <v>-5.8370920668612365E-3</v>
      </c>
    </row>
    <row r="223" spans="1:13" ht="15.6" x14ac:dyDescent="0.3">
      <c r="A223" s="7">
        <v>44154</v>
      </c>
      <c r="B223" s="8">
        <v>1188.2</v>
      </c>
      <c r="C223" s="34">
        <f t="shared" si="18"/>
        <v>6.9491525423729201E-3</v>
      </c>
      <c r="D223" s="8">
        <v>56.41</v>
      </c>
      <c r="E223" s="34">
        <f t="shared" si="19"/>
        <v>-1.1218229623137609E-2</v>
      </c>
      <c r="F223" s="8">
        <v>549.99</v>
      </c>
      <c r="G223" s="34">
        <f t="shared" si="20"/>
        <v>1.2854275243549877E-2</v>
      </c>
      <c r="H223" s="8">
        <v>6522.25</v>
      </c>
      <c r="I223" s="34">
        <f t="shared" si="21"/>
        <v>8.0772922369277567E-3</v>
      </c>
      <c r="J223" s="8">
        <v>486.87</v>
      </c>
      <c r="K223" s="34">
        <f t="shared" si="22"/>
        <v>2.8218331616889896E-3</v>
      </c>
      <c r="L223" s="8">
        <v>294984.34613037109</v>
      </c>
      <c r="M223" s="32">
        <f t="shared" si="23"/>
        <v>-1.8957504966598741E-3</v>
      </c>
    </row>
    <row r="224" spans="1:13" ht="15.6" x14ac:dyDescent="0.3">
      <c r="A224" s="7">
        <v>44155</v>
      </c>
      <c r="B224" s="8">
        <v>1188.01</v>
      </c>
      <c r="C224" s="34">
        <f t="shared" si="18"/>
        <v>-1.5990573977449465E-4</v>
      </c>
      <c r="D224" s="8">
        <v>55</v>
      </c>
      <c r="E224" s="34">
        <f t="shared" si="19"/>
        <v>-2.4995568161673403E-2</v>
      </c>
      <c r="F224" s="8">
        <v>546.99749999999995</v>
      </c>
      <c r="G224" s="34">
        <f t="shared" si="20"/>
        <v>-5.4410080183277219E-3</v>
      </c>
      <c r="H224" s="8">
        <v>6500</v>
      </c>
      <c r="I224" s="34">
        <f t="shared" si="21"/>
        <v>-3.4113994403771703E-3</v>
      </c>
      <c r="J224" s="8">
        <v>487.92</v>
      </c>
      <c r="K224" s="34">
        <f t="shared" si="22"/>
        <v>2.1566331875038747E-3</v>
      </c>
      <c r="L224" s="8">
        <v>299615.99609375</v>
      </c>
      <c r="M224" s="32">
        <f t="shared" si="23"/>
        <v>1.5701341525871697E-2</v>
      </c>
    </row>
    <row r="225" spans="1:13" ht="15.6" x14ac:dyDescent="0.3">
      <c r="A225" s="7">
        <v>44158</v>
      </c>
      <c r="B225" s="8">
        <v>1167.8800000000001</v>
      </c>
      <c r="C225" s="34">
        <f t="shared" si="18"/>
        <v>-1.6944301815641181E-2</v>
      </c>
      <c r="D225" s="8">
        <v>52.25</v>
      </c>
      <c r="E225" s="34">
        <f t="shared" si="19"/>
        <v>-0.05</v>
      </c>
      <c r="F225" s="8">
        <v>545</v>
      </c>
      <c r="G225" s="34">
        <f t="shared" si="20"/>
        <v>-3.6517534358017096E-3</v>
      </c>
      <c r="H225" s="8">
        <v>6550</v>
      </c>
      <c r="I225" s="34">
        <f t="shared" si="21"/>
        <v>7.6923076923076927E-3</v>
      </c>
      <c r="J225" s="8">
        <v>477.24</v>
      </c>
      <c r="K225" s="34">
        <f t="shared" si="22"/>
        <v>-2.1888834235120523E-2</v>
      </c>
      <c r="L225" s="8">
        <v>294599.35343566909</v>
      </c>
      <c r="M225" s="32">
        <f t="shared" si="23"/>
        <v>-1.6743574186577126E-2</v>
      </c>
    </row>
    <row r="226" spans="1:13" ht="15.6" x14ac:dyDescent="0.3">
      <c r="A226" s="7">
        <v>44159</v>
      </c>
      <c r="B226" s="8">
        <v>1149.73</v>
      </c>
      <c r="C226" s="34">
        <f t="shared" si="18"/>
        <v>-1.5540980237695731E-2</v>
      </c>
      <c r="D226" s="8">
        <v>51.97</v>
      </c>
      <c r="E226" s="34">
        <f t="shared" si="19"/>
        <v>-5.3588516746411697E-3</v>
      </c>
      <c r="F226" s="8">
        <v>549.99</v>
      </c>
      <c r="G226" s="34">
        <f t="shared" si="20"/>
        <v>9.1559633027523107E-3</v>
      </c>
      <c r="H226" s="8">
        <v>6500</v>
      </c>
      <c r="I226" s="34">
        <f t="shared" si="21"/>
        <v>-7.6335877862595417E-3</v>
      </c>
      <c r="J226" s="8">
        <v>489.01</v>
      </c>
      <c r="K226" s="34">
        <f t="shared" si="22"/>
        <v>2.4662643533651794E-2</v>
      </c>
      <c r="L226" s="8">
        <v>289941.11682861298</v>
      </c>
      <c r="M226" s="32">
        <f t="shared" si="23"/>
        <v>-1.5812107367959034E-2</v>
      </c>
    </row>
    <row r="227" spans="1:13" ht="15.6" x14ac:dyDescent="0.3">
      <c r="A227" s="7">
        <v>44160</v>
      </c>
      <c r="B227" s="8">
        <v>1144.53</v>
      </c>
      <c r="C227" s="34">
        <f t="shared" si="18"/>
        <v>-4.5228010054534935E-3</v>
      </c>
      <c r="D227" s="8">
        <v>52.13</v>
      </c>
      <c r="E227" s="34">
        <f t="shared" si="19"/>
        <v>3.078699249567129E-3</v>
      </c>
      <c r="F227" s="8">
        <v>541.11</v>
      </c>
      <c r="G227" s="34">
        <f t="shared" si="20"/>
        <v>-1.6145748104510981E-2</v>
      </c>
      <c r="H227" s="8">
        <v>6503</v>
      </c>
      <c r="I227" s="34">
        <f t="shared" si="21"/>
        <v>4.6153846153846153E-4</v>
      </c>
      <c r="J227" s="8">
        <v>490.45</v>
      </c>
      <c r="K227" s="34">
        <f t="shared" si="22"/>
        <v>2.9447250567473013E-3</v>
      </c>
      <c r="L227" s="8">
        <v>289453.7076834105</v>
      </c>
      <c r="M227" s="32">
        <f t="shared" si="23"/>
        <v>-1.6810625223969184E-3</v>
      </c>
    </row>
    <row r="228" spans="1:13" ht="15.6" x14ac:dyDescent="0.3">
      <c r="A228" s="7">
        <v>44161</v>
      </c>
      <c r="B228" s="8">
        <v>1149.21</v>
      </c>
      <c r="C228" s="34">
        <f t="shared" si="18"/>
        <v>4.089014704726013E-3</v>
      </c>
      <c r="D228" s="8">
        <v>55.58</v>
      </c>
      <c r="E228" s="34">
        <f t="shared" si="19"/>
        <v>6.6180702090926441E-2</v>
      </c>
      <c r="F228" s="8">
        <v>549.79999999999995</v>
      </c>
      <c r="G228" s="34">
        <f t="shared" si="20"/>
        <v>1.6059581231172848E-2</v>
      </c>
      <c r="H228" s="8">
        <v>6500.67</v>
      </c>
      <c r="I228" s="34">
        <f t="shared" si="21"/>
        <v>-3.5829617099798972E-4</v>
      </c>
      <c r="J228" s="8">
        <v>505.8</v>
      </c>
      <c r="K228" s="34">
        <f t="shared" si="22"/>
        <v>3.1297787745947644E-2</v>
      </c>
      <c r="L228" s="8">
        <v>285737.78507311072</v>
      </c>
      <c r="M228" s="32">
        <f t="shared" si="23"/>
        <v>-1.2837709490887096E-2</v>
      </c>
    </row>
    <row r="229" spans="1:13" ht="15.6" x14ac:dyDescent="0.3">
      <c r="A229" s="7">
        <v>44162</v>
      </c>
      <c r="B229" s="8">
        <v>1151.3399999999999</v>
      </c>
      <c r="C229" s="34">
        <f t="shared" si="18"/>
        <v>1.853447150651214E-3</v>
      </c>
      <c r="D229" s="8">
        <v>54.99</v>
      </c>
      <c r="E229" s="34">
        <f t="shared" si="19"/>
        <v>-1.0615329255127677E-2</v>
      </c>
      <c r="F229" s="8">
        <v>549.99</v>
      </c>
      <c r="G229" s="34">
        <f t="shared" si="20"/>
        <v>3.4558021098591229E-4</v>
      </c>
      <c r="H229" s="8">
        <v>6530</v>
      </c>
      <c r="I229" s="34">
        <f t="shared" si="21"/>
        <v>4.5118426254524419E-3</v>
      </c>
      <c r="J229" s="8">
        <v>496.21</v>
      </c>
      <c r="K229" s="34">
        <f t="shared" si="22"/>
        <v>-1.8960063266113152E-2</v>
      </c>
      <c r="L229" s="8">
        <v>281270.53704159328</v>
      </c>
      <c r="M229" s="32">
        <f t="shared" si="23"/>
        <v>-1.5634082242131239E-2</v>
      </c>
    </row>
    <row r="230" spans="1:13" ht="15.6" x14ac:dyDescent="0.3">
      <c r="A230" s="7">
        <v>44165</v>
      </c>
      <c r="B230" s="8">
        <v>1149.81</v>
      </c>
      <c r="C230" s="34">
        <f t="shared" si="18"/>
        <v>-1.3288863411329171E-3</v>
      </c>
      <c r="D230" s="8">
        <v>55.26</v>
      </c>
      <c r="E230" s="34">
        <f t="shared" si="19"/>
        <v>4.9099836333878159E-3</v>
      </c>
      <c r="F230" s="8">
        <v>553.82249999999999</v>
      </c>
      <c r="G230" s="34">
        <f t="shared" si="20"/>
        <v>6.9683085147002341E-3</v>
      </c>
      <c r="H230" s="8">
        <v>6589.99</v>
      </c>
      <c r="I230" s="34">
        <f t="shared" si="21"/>
        <v>9.1868300153139029E-3</v>
      </c>
      <c r="J230" s="8">
        <v>512.70000000000005</v>
      </c>
      <c r="K230" s="34">
        <f t="shared" si="22"/>
        <v>3.3231897785212038E-2</v>
      </c>
      <c r="L230" s="8">
        <v>282336.29223632813</v>
      </c>
      <c r="M230" s="32">
        <f t="shared" si="23"/>
        <v>3.7890751229917841E-3</v>
      </c>
    </row>
    <row r="231" spans="1:13" ht="15.6" x14ac:dyDescent="0.3">
      <c r="A231" s="7">
        <v>44166</v>
      </c>
      <c r="B231" s="8">
        <v>1144.3</v>
      </c>
      <c r="C231" s="34">
        <f t="shared" si="18"/>
        <v>-4.7920960854401957E-3</v>
      </c>
      <c r="D231" s="8">
        <v>58.64</v>
      </c>
      <c r="E231" s="34">
        <f t="shared" si="19"/>
        <v>6.1165399927614959E-2</v>
      </c>
      <c r="F231" s="8">
        <v>563.5</v>
      </c>
      <c r="G231" s="34">
        <f t="shared" si="20"/>
        <v>1.747401017474012E-2</v>
      </c>
      <c r="H231" s="8">
        <v>6500</v>
      </c>
      <c r="I231" s="34">
        <f t="shared" si="21"/>
        <v>-1.3655559416630341E-2</v>
      </c>
      <c r="J231" s="8">
        <v>551.14</v>
      </c>
      <c r="K231" s="34">
        <f t="shared" si="22"/>
        <v>7.4975619270528454E-2</v>
      </c>
      <c r="L231" s="8">
        <v>288441.89611816412</v>
      </c>
      <c r="M231" s="32">
        <f t="shared" si="23"/>
        <v>2.162528888324896E-2</v>
      </c>
    </row>
    <row r="232" spans="1:13" ht="15.6" x14ac:dyDescent="0.3">
      <c r="A232" s="7">
        <v>44167</v>
      </c>
      <c r="B232" s="8">
        <v>1218.48</v>
      </c>
      <c r="C232" s="34">
        <f t="shared" si="18"/>
        <v>6.4825657607270881E-2</v>
      </c>
      <c r="D232" s="8">
        <v>58</v>
      </c>
      <c r="E232" s="34">
        <f t="shared" si="19"/>
        <v>-1.0914051841746257E-2</v>
      </c>
      <c r="F232" s="8">
        <v>552</v>
      </c>
      <c r="G232" s="34">
        <f t="shared" si="20"/>
        <v>-2.0408163265306121E-2</v>
      </c>
      <c r="H232" s="8">
        <v>6550</v>
      </c>
      <c r="I232" s="34">
        <f t="shared" si="21"/>
        <v>7.6923076923076927E-3</v>
      </c>
      <c r="J232" s="8">
        <v>541.08000000000004</v>
      </c>
      <c r="K232" s="34">
        <f t="shared" si="22"/>
        <v>-1.8253075443625841E-2</v>
      </c>
      <c r="L232" s="8">
        <v>290450.59854602069</v>
      </c>
      <c r="M232" s="32">
        <f t="shared" si="23"/>
        <v>6.963975951099953E-3</v>
      </c>
    </row>
    <row r="233" spans="1:13" ht="15.6" x14ac:dyDescent="0.3">
      <c r="A233" s="7">
        <v>44168</v>
      </c>
      <c r="B233" s="8">
        <v>1205.03</v>
      </c>
      <c r="C233" s="34">
        <f t="shared" si="18"/>
        <v>-1.1038342853391147E-2</v>
      </c>
      <c r="D233" s="8">
        <v>56.75</v>
      </c>
      <c r="E233" s="34">
        <f t="shared" si="19"/>
        <v>-2.1551724137931036E-2</v>
      </c>
      <c r="F233" s="8">
        <v>551.1</v>
      </c>
      <c r="G233" s="34">
        <f t="shared" si="20"/>
        <v>-1.6304347826086544E-3</v>
      </c>
      <c r="H233" s="8">
        <v>6560.25</v>
      </c>
      <c r="I233" s="34">
        <f t="shared" si="21"/>
        <v>1.5648854961832061E-3</v>
      </c>
      <c r="J233" s="8">
        <v>534.83000000000004</v>
      </c>
      <c r="K233" s="34">
        <f t="shared" si="22"/>
        <v>-1.1550972129814444E-2</v>
      </c>
      <c r="L233" s="8">
        <v>293979.85342041031</v>
      </c>
      <c r="M233" s="32">
        <f t="shared" si="23"/>
        <v>1.2150964370729031E-2</v>
      </c>
    </row>
    <row r="234" spans="1:13" ht="15.6" x14ac:dyDescent="0.3">
      <c r="A234" s="7">
        <v>44169</v>
      </c>
      <c r="B234" s="8">
        <v>1209.3599999999999</v>
      </c>
      <c r="C234" s="34">
        <f t="shared" si="18"/>
        <v>3.5932715368081521E-3</v>
      </c>
      <c r="D234" s="8">
        <v>57.21</v>
      </c>
      <c r="E234" s="34">
        <f t="shared" si="19"/>
        <v>8.1057268722467112E-3</v>
      </c>
      <c r="F234" s="8">
        <v>548.79999999999995</v>
      </c>
      <c r="G234" s="34">
        <f t="shared" si="20"/>
        <v>-4.173471239339626E-3</v>
      </c>
      <c r="H234" s="8">
        <v>6585.05</v>
      </c>
      <c r="I234" s="34">
        <f t="shared" si="21"/>
        <v>3.7803437369002984E-3</v>
      </c>
      <c r="J234" s="8">
        <v>538.21</v>
      </c>
      <c r="K234" s="34">
        <f t="shared" si="22"/>
        <v>6.3197651590224842E-3</v>
      </c>
      <c r="L234" s="8">
        <v>293927.60511413589</v>
      </c>
      <c r="M234" s="32">
        <f t="shared" si="23"/>
        <v>-1.7772750638015859E-4</v>
      </c>
    </row>
    <row r="235" spans="1:13" ht="15.6" x14ac:dyDescent="0.3">
      <c r="A235" s="7">
        <v>44172</v>
      </c>
      <c r="B235" s="8">
        <v>1195.42</v>
      </c>
      <c r="C235" s="34">
        <f t="shared" si="18"/>
        <v>-1.1526757954620484E-2</v>
      </c>
      <c r="D235" s="8">
        <v>56.93</v>
      </c>
      <c r="E235" s="34">
        <f t="shared" si="19"/>
        <v>-4.8942492571229001E-3</v>
      </c>
      <c r="F235" s="8">
        <v>550</v>
      </c>
      <c r="G235" s="34">
        <f t="shared" si="20"/>
        <v>2.1865889212828817E-3</v>
      </c>
      <c r="H235" s="8">
        <v>6750</v>
      </c>
      <c r="I235" s="34">
        <f t="shared" si="21"/>
        <v>2.5049164395107071E-2</v>
      </c>
      <c r="J235" s="8">
        <v>542.26</v>
      </c>
      <c r="K235" s="34">
        <f t="shared" si="22"/>
        <v>7.5249437951728027E-3</v>
      </c>
      <c r="L235" s="8">
        <v>297329.46211608872</v>
      </c>
      <c r="M235" s="32">
        <f t="shared" si="23"/>
        <v>1.1573792126914523E-2</v>
      </c>
    </row>
    <row r="236" spans="1:13" ht="15.6" x14ac:dyDescent="0.3">
      <c r="A236" s="7">
        <v>44173</v>
      </c>
      <c r="B236" s="8">
        <v>1183.04</v>
      </c>
      <c r="C236" s="34">
        <f t="shared" si="18"/>
        <v>-1.0356192802529746E-2</v>
      </c>
      <c r="D236" s="8">
        <v>58.25</v>
      </c>
      <c r="E236" s="34">
        <f t="shared" si="19"/>
        <v>2.3186369225364489E-2</v>
      </c>
      <c r="F236" s="8">
        <v>549</v>
      </c>
      <c r="G236" s="34">
        <f t="shared" si="20"/>
        <v>-1.8181818181818182E-3</v>
      </c>
      <c r="H236" s="8">
        <v>6600</v>
      </c>
      <c r="I236" s="34">
        <f t="shared" si="21"/>
        <v>-2.2222222222222223E-2</v>
      </c>
      <c r="J236" s="8">
        <v>550.39</v>
      </c>
      <c r="K236" s="34">
        <f t="shared" si="22"/>
        <v>1.4992807878139629E-2</v>
      </c>
      <c r="L236" s="8">
        <v>299328.0078125</v>
      </c>
      <c r="M236" s="32">
        <f t="shared" si="23"/>
        <v>6.7216537580489536E-3</v>
      </c>
    </row>
    <row r="237" spans="1:13" ht="15.6" x14ac:dyDescent="0.3">
      <c r="A237" s="7">
        <v>44174</v>
      </c>
      <c r="B237" s="8">
        <v>1175.6199999999999</v>
      </c>
      <c r="C237" s="34">
        <f t="shared" si="18"/>
        <v>-6.2719772788748249E-3</v>
      </c>
      <c r="D237" s="8">
        <v>58</v>
      </c>
      <c r="E237" s="34">
        <f t="shared" si="19"/>
        <v>-4.2918454935622317E-3</v>
      </c>
      <c r="F237" s="8">
        <v>545</v>
      </c>
      <c r="G237" s="34">
        <f t="shared" si="20"/>
        <v>-7.2859744990892532E-3</v>
      </c>
      <c r="H237" s="8">
        <v>6750</v>
      </c>
      <c r="I237" s="34">
        <f t="shared" si="21"/>
        <v>2.2727272727272728E-2</v>
      </c>
      <c r="J237" s="8">
        <v>559.53</v>
      </c>
      <c r="K237" s="34">
        <f t="shared" si="22"/>
        <v>1.6606406366394714E-2</v>
      </c>
      <c r="L237" s="8">
        <v>293627.73169128411</v>
      </c>
      <c r="M237" s="32">
        <f t="shared" si="23"/>
        <v>-1.9043577521775261E-2</v>
      </c>
    </row>
    <row r="238" spans="1:13" ht="15.6" x14ac:dyDescent="0.3">
      <c r="A238" s="7">
        <v>44175</v>
      </c>
      <c r="B238" s="8">
        <v>1162.1300000000001</v>
      </c>
      <c r="C238" s="34">
        <f t="shared" si="18"/>
        <v>-1.1474796277708598E-2</v>
      </c>
      <c r="D238" s="8">
        <v>57</v>
      </c>
      <c r="E238" s="34">
        <f t="shared" si="19"/>
        <v>-1.7241379310344827E-2</v>
      </c>
      <c r="F238" s="8">
        <v>545</v>
      </c>
      <c r="G238" s="34">
        <f t="shared" si="20"/>
        <v>0</v>
      </c>
      <c r="H238" s="8">
        <v>6725</v>
      </c>
      <c r="I238" s="34">
        <f t="shared" si="21"/>
        <v>-3.7037037037037038E-3</v>
      </c>
      <c r="J238" s="8">
        <v>564.96</v>
      </c>
      <c r="K238" s="34">
        <f t="shared" si="22"/>
        <v>9.7045734813147894E-3</v>
      </c>
      <c r="L238" s="8">
        <v>293742.71049316408</v>
      </c>
      <c r="M238" s="32">
        <f t="shared" si="23"/>
        <v>3.9158018630495241E-4</v>
      </c>
    </row>
    <row r="239" spans="1:13" ht="15.6" x14ac:dyDescent="0.3">
      <c r="A239" s="7">
        <v>44176</v>
      </c>
      <c r="B239" s="8">
        <v>1182.3800000000001</v>
      </c>
      <c r="C239" s="34">
        <f t="shared" si="18"/>
        <v>1.7424900828650839E-2</v>
      </c>
      <c r="D239" s="8">
        <v>58.99</v>
      </c>
      <c r="E239" s="34">
        <f t="shared" si="19"/>
        <v>3.4912280701754422E-2</v>
      </c>
      <c r="F239" s="8">
        <v>541</v>
      </c>
      <c r="G239" s="34">
        <f t="shared" si="20"/>
        <v>-7.3394495412844041E-3</v>
      </c>
      <c r="H239" s="8">
        <v>6819.48</v>
      </c>
      <c r="I239" s="34">
        <f t="shared" si="21"/>
        <v>1.4049070631970195E-2</v>
      </c>
      <c r="J239" s="8">
        <v>561.9</v>
      </c>
      <c r="K239" s="34">
        <f t="shared" si="22"/>
        <v>-5.4163126593034178E-3</v>
      </c>
      <c r="L239" s="8">
        <v>294460.00342956558</v>
      </c>
      <c r="M239" s="32">
        <f t="shared" si="23"/>
        <v>2.4419088909380529E-3</v>
      </c>
    </row>
    <row r="240" spans="1:13" ht="15.6" x14ac:dyDescent="0.3">
      <c r="A240" s="7">
        <v>44179</v>
      </c>
      <c r="B240" s="8">
        <v>1190.2</v>
      </c>
      <c r="C240" s="34">
        <f t="shared" si="18"/>
        <v>6.6137789881425052E-3</v>
      </c>
      <c r="D240" s="8">
        <v>61.17</v>
      </c>
      <c r="E240" s="34">
        <f t="shared" si="19"/>
        <v>3.6955416172232573E-2</v>
      </c>
      <c r="F240" s="8">
        <v>564.04999999999995</v>
      </c>
      <c r="G240" s="34">
        <f t="shared" si="20"/>
        <v>4.2606284658040582E-2</v>
      </c>
      <c r="H240" s="8">
        <v>6819.48</v>
      </c>
      <c r="I240" s="34">
        <f t="shared" si="21"/>
        <v>0</v>
      </c>
      <c r="J240" s="8">
        <v>572.16999999999996</v>
      </c>
      <c r="K240" s="34">
        <f t="shared" si="22"/>
        <v>1.8277273536216377E-2</v>
      </c>
      <c r="L240" s="8">
        <v>292317.69835632289</v>
      </c>
      <c r="M240" s="32">
        <f t="shared" si="23"/>
        <v>-7.2753686350992969E-3</v>
      </c>
    </row>
    <row r="241" spans="1:13" ht="15.6" x14ac:dyDescent="0.3">
      <c r="A241" s="7">
        <v>44180</v>
      </c>
      <c r="B241" s="8">
        <v>1196.29</v>
      </c>
      <c r="C241" s="34">
        <f t="shared" si="18"/>
        <v>5.1167870946058798E-3</v>
      </c>
      <c r="D241" s="8">
        <v>61.47</v>
      </c>
      <c r="E241" s="34">
        <f t="shared" si="19"/>
        <v>4.9043648847473783E-3</v>
      </c>
      <c r="F241" s="8">
        <v>550</v>
      </c>
      <c r="G241" s="34">
        <f t="shared" si="20"/>
        <v>-2.4909139260703761E-2</v>
      </c>
      <c r="H241" s="8">
        <v>6930</v>
      </c>
      <c r="I241" s="34">
        <f t="shared" si="21"/>
        <v>1.6206514279681214E-2</v>
      </c>
      <c r="J241" s="8">
        <v>589.53</v>
      </c>
      <c r="K241" s="34">
        <f t="shared" si="22"/>
        <v>3.0340633028645359E-2</v>
      </c>
      <c r="L241" s="8">
        <v>296368.0078125</v>
      </c>
      <c r="M241" s="32">
        <f t="shared" si="23"/>
        <v>1.3855847521212892E-2</v>
      </c>
    </row>
    <row r="242" spans="1:13" ht="15.6" x14ac:dyDescent="0.3">
      <c r="A242" s="7">
        <v>44181</v>
      </c>
      <c r="B242" s="8">
        <v>1193.08</v>
      </c>
      <c r="C242" s="34">
        <f t="shared" si="18"/>
        <v>-2.6832958563559306E-3</v>
      </c>
      <c r="D242" s="8">
        <v>61.52</v>
      </c>
      <c r="E242" s="34">
        <f t="shared" si="19"/>
        <v>8.1340491296574369E-4</v>
      </c>
      <c r="F242" s="8">
        <v>550</v>
      </c>
      <c r="G242" s="34">
        <f t="shared" si="20"/>
        <v>0</v>
      </c>
      <c r="H242" s="8">
        <v>6883.16</v>
      </c>
      <c r="I242" s="34">
        <f t="shared" si="21"/>
        <v>-6.7590187590187804E-3</v>
      </c>
      <c r="J242" s="8">
        <v>595.89</v>
      </c>
      <c r="K242" s="34">
        <f t="shared" si="22"/>
        <v>1.0788255050633579E-2</v>
      </c>
      <c r="L242" s="8">
        <v>297161.6174200438</v>
      </c>
      <c r="M242" s="32">
        <f t="shared" si="23"/>
        <v>2.6777843310465577E-3</v>
      </c>
    </row>
    <row r="243" spans="1:13" ht="15.6" x14ac:dyDescent="0.3">
      <c r="A243" s="7">
        <v>44182</v>
      </c>
      <c r="B243" s="8">
        <v>1205.92</v>
      </c>
      <c r="C243" s="34">
        <f t="shared" si="18"/>
        <v>1.0762061219700395E-2</v>
      </c>
      <c r="D243" s="8">
        <v>61.16</v>
      </c>
      <c r="E243" s="34">
        <f t="shared" si="19"/>
        <v>-5.8517555266581036E-3</v>
      </c>
      <c r="F243" s="8">
        <v>550</v>
      </c>
      <c r="G243" s="34">
        <f t="shared" si="20"/>
        <v>0</v>
      </c>
      <c r="H243" s="8">
        <v>6900</v>
      </c>
      <c r="I243" s="34">
        <f t="shared" si="21"/>
        <v>2.4465507121729183E-3</v>
      </c>
      <c r="J243" s="8">
        <v>604.21</v>
      </c>
      <c r="K243" s="34">
        <f t="shared" si="22"/>
        <v>1.3962308479753058E-2</v>
      </c>
      <c r="L243" s="8">
        <v>302140.72370117158</v>
      </c>
      <c r="M243" s="32">
        <f t="shared" si="23"/>
        <v>1.6755549806049534E-2</v>
      </c>
    </row>
    <row r="244" spans="1:13" ht="15.6" x14ac:dyDescent="0.3">
      <c r="A244" s="7">
        <v>44183</v>
      </c>
      <c r="B244" s="8">
        <v>1204.5999999999999</v>
      </c>
      <c r="C244" s="34">
        <f t="shared" si="18"/>
        <v>-1.0945999734643787E-3</v>
      </c>
      <c r="D244" s="8">
        <v>59.76</v>
      </c>
      <c r="E244" s="34">
        <f t="shared" si="19"/>
        <v>-2.2890778286461719E-2</v>
      </c>
      <c r="F244" s="8">
        <v>550</v>
      </c>
      <c r="G244" s="34">
        <f t="shared" si="20"/>
        <v>0</v>
      </c>
      <c r="H244" s="8">
        <v>6804.54</v>
      </c>
      <c r="I244" s="34">
        <f t="shared" si="21"/>
        <v>-1.3834782608695657E-2</v>
      </c>
      <c r="J244" s="8">
        <v>601.33000000000004</v>
      </c>
      <c r="K244" s="34">
        <f t="shared" si="22"/>
        <v>-4.7665546746991864E-3</v>
      </c>
      <c r="L244" s="8">
        <v>301429.14870422328</v>
      </c>
      <c r="M244" s="32">
        <f t="shared" si="23"/>
        <v>-2.3551111820731409E-3</v>
      </c>
    </row>
    <row r="245" spans="1:13" ht="15.6" x14ac:dyDescent="0.3">
      <c r="A245" s="7">
        <v>44186</v>
      </c>
      <c r="B245" s="8">
        <v>1192.32</v>
      </c>
      <c r="C245" s="34">
        <f t="shared" si="18"/>
        <v>-1.0194255354474492E-2</v>
      </c>
      <c r="D245" s="8">
        <v>61.37</v>
      </c>
      <c r="E245" s="34">
        <f t="shared" si="19"/>
        <v>2.6941097724230246E-2</v>
      </c>
      <c r="F245" s="8">
        <v>550</v>
      </c>
      <c r="G245" s="34">
        <f t="shared" si="20"/>
        <v>0</v>
      </c>
      <c r="H245" s="8">
        <v>6735</v>
      </c>
      <c r="I245" s="34">
        <f t="shared" si="21"/>
        <v>-1.0219647470659289E-2</v>
      </c>
      <c r="J245" s="8">
        <v>588.83000000000004</v>
      </c>
      <c r="K245" s="34">
        <f t="shared" si="22"/>
        <v>-2.0787254918264511E-2</v>
      </c>
      <c r="L245" s="8">
        <v>300108.22646728531</v>
      </c>
      <c r="M245" s="32">
        <f t="shared" si="23"/>
        <v>-4.3821980807639922E-3</v>
      </c>
    </row>
    <row r="246" spans="1:13" ht="15.6" x14ac:dyDescent="0.3">
      <c r="A246" s="7">
        <v>44187</v>
      </c>
      <c r="B246" s="8">
        <v>1171.23</v>
      </c>
      <c r="C246" s="34">
        <f t="shared" si="18"/>
        <v>-1.7688204508856616E-2</v>
      </c>
      <c r="D246" s="8">
        <v>62</v>
      </c>
      <c r="E246" s="34">
        <f t="shared" si="19"/>
        <v>1.0265602085709672E-2</v>
      </c>
      <c r="F246" s="8">
        <v>550</v>
      </c>
      <c r="G246" s="34">
        <f t="shared" si="20"/>
        <v>0</v>
      </c>
      <c r="H246" s="8">
        <v>6700</v>
      </c>
      <c r="I246" s="34">
        <f t="shared" si="21"/>
        <v>-5.196733481811433E-3</v>
      </c>
      <c r="J246" s="8">
        <v>574.95000000000005</v>
      </c>
      <c r="K246" s="34">
        <f t="shared" si="22"/>
        <v>-2.3572168537608469E-2</v>
      </c>
      <c r="L246" s="8">
        <v>298655.99609375</v>
      </c>
      <c r="M246" s="32">
        <f t="shared" si="23"/>
        <v>-4.8390222108543645E-3</v>
      </c>
    </row>
    <row r="247" spans="1:13" ht="15.6" x14ac:dyDescent="0.3">
      <c r="A247" s="7">
        <v>44188</v>
      </c>
      <c r="B247" s="8">
        <v>1195.18</v>
      </c>
      <c r="C247" s="34">
        <f t="shared" si="18"/>
        <v>2.044858823629863E-2</v>
      </c>
      <c r="D247" s="8">
        <v>60.04</v>
      </c>
      <c r="E247" s="34">
        <f t="shared" si="19"/>
        <v>-3.1612903225806468E-2</v>
      </c>
      <c r="F247" s="8">
        <v>551</v>
      </c>
      <c r="G247" s="34">
        <f t="shared" si="20"/>
        <v>1.8181818181818182E-3</v>
      </c>
      <c r="H247" s="8">
        <v>6637.5</v>
      </c>
      <c r="I247" s="34">
        <f t="shared" si="21"/>
        <v>-9.3283582089552231E-3</v>
      </c>
      <c r="J247" s="8">
        <v>588.37</v>
      </c>
      <c r="K247" s="34">
        <f t="shared" si="22"/>
        <v>2.3341160100878264E-2</v>
      </c>
      <c r="L247" s="8">
        <v>300514.40789398178</v>
      </c>
      <c r="M247" s="32">
        <f t="shared" si="23"/>
        <v>6.2225832547772369E-3</v>
      </c>
    </row>
    <row r="248" spans="1:13" ht="15.6" x14ac:dyDescent="0.3">
      <c r="A248" s="7">
        <v>44189</v>
      </c>
      <c r="B248" s="8">
        <v>1197.45</v>
      </c>
      <c r="C248" s="34">
        <f t="shared" si="18"/>
        <v>1.899295503606136E-3</v>
      </c>
      <c r="D248" s="8">
        <v>61.15</v>
      </c>
      <c r="E248" s="34">
        <f t="shared" si="19"/>
        <v>1.8487674883411052E-2</v>
      </c>
      <c r="F248" s="8">
        <v>559</v>
      </c>
      <c r="G248" s="34">
        <f t="shared" si="20"/>
        <v>1.4519056261343012E-2</v>
      </c>
      <c r="H248" s="8">
        <v>6600</v>
      </c>
      <c r="I248" s="34">
        <f t="shared" si="21"/>
        <v>-5.6497175141242938E-3</v>
      </c>
      <c r="J248" s="8">
        <v>590.41</v>
      </c>
      <c r="K248" s="34">
        <f t="shared" si="22"/>
        <v>3.4672060098236883E-3</v>
      </c>
      <c r="L248" s="8">
        <v>301291.58494464122</v>
      </c>
      <c r="M248" s="32">
        <f t="shared" si="23"/>
        <v>2.5861557058309585E-3</v>
      </c>
    </row>
    <row r="249" spans="1:13" ht="15.6" x14ac:dyDescent="0.3">
      <c r="A249" s="7">
        <v>44193</v>
      </c>
      <c r="B249" s="8">
        <v>1198.99</v>
      </c>
      <c r="C249" s="34">
        <f t="shared" si="18"/>
        <v>1.2860662240594292E-3</v>
      </c>
      <c r="D249" s="8">
        <v>63.99</v>
      </c>
      <c r="E249" s="34">
        <f t="shared" si="19"/>
        <v>4.6443172526574053E-2</v>
      </c>
      <c r="F249" s="8">
        <v>544.54999999999995</v>
      </c>
      <c r="G249" s="34">
        <f t="shared" si="20"/>
        <v>-2.5849731663685233E-2</v>
      </c>
      <c r="H249" s="8">
        <v>6675.375</v>
      </c>
      <c r="I249" s="34">
        <f t="shared" si="21"/>
        <v>1.1420454545454546E-2</v>
      </c>
      <c r="J249" s="8">
        <v>601.33000000000004</v>
      </c>
      <c r="K249" s="34">
        <f t="shared" si="22"/>
        <v>1.8495621686624674E-2</v>
      </c>
      <c r="L249" s="8">
        <v>298474.3339355588</v>
      </c>
      <c r="M249" s="32">
        <f t="shared" si="23"/>
        <v>-9.3505798032827853E-3</v>
      </c>
    </row>
    <row r="250" spans="1:13" ht="15.6" x14ac:dyDescent="0.3">
      <c r="A250" s="7">
        <v>44194</v>
      </c>
      <c r="B250" s="8">
        <v>1189.3800000000001</v>
      </c>
      <c r="C250" s="34">
        <f t="shared" si="18"/>
        <v>-8.015079358459954E-3</v>
      </c>
      <c r="D250" s="8">
        <v>63.69</v>
      </c>
      <c r="E250" s="34">
        <f t="shared" si="19"/>
        <v>-4.6882325363338685E-3</v>
      </c>
      <c r="F250" s="8">
        <v>576.66999999999996</v>
      </c>
      <c r="G250" s="34">
        <f t="shared" si="20"/>
        <v>5.8984482600312201E-2</v>
      </c>
      <c r="H250" s="8">
        <v>6619</v>
      </c>
      <c r="I250" s="34">
        <f t="shared" si="21"/>
        <v>-8.4452184334213431E-3</v>
      </c>
      <c r="J250" s="8">
        <v>599.88</v>
      </c>
      <c r="K250" s="34">
        <f t="shared" si="22"/>
        <v>-2.4113215705187591E-3</v>
      </c>
      <c r="L250" s="8">
        <v>301033.93570739782</v>
      </c>
      <c r="M250" s="32">
        <f t="shared" si="23"/>
        <v>8.5756176689940934E-3</v>
      </c>
    </row>
    <row r="251" spans="1:13" ht="15.6" x14ac:dyDescent="0.3">
      <c r="A251" s="7">
        <v>44195</v>
      </c>
      <c r="B251" s="8">
        <v>1197.29</v>
      </c>
      <c r="C251" s="34">
        <f t="shared" si="18"/>
        <v>6.6505238023170507E-3</v>
      </c>
      <c r="D251" s="8">
        <v>67.28</v>
      </c>
      <c r="E251" s="34">
        <f t="shared" si="19"/>
        <v>5.6366776574030518E-2</v>
      </c>
      <c r="F251" s="8">
        <v>601.78</v>
      </c>
      <c r="G251" s="34">
        <f t="shared" si="20"/>
        <v>4.3543100906931198E-2</v>
      </c>
      <c r="H251" s="8">
        <v>6845</v>
      </c>
      <c r="I251" s="34">
        <f t="shared" si="21"/>
        <v>3.4144130533313187E-2</v>
      </c>
      <c r="J251" s="8">
        <v>601.89</v>
      </c>
      <c r="K251" s="34">
        <f t="shared" si="22"/>
        <v>3.3506701340267901E-3</v>
      </c>
      <c r="L251" s="8">
        <v>303070.57807922357</v>
      </c>
      <c r="M251" s="32">
        <f t="shared" si="23"/>
        <v>6.7654909638006884E-3</v>
      </c>
    </row>
    <row r="252" spans="1:13" ht="15.6" x14ac:dyDescent="0.3">
      <c r="A252" s="7">
        <v>44196</v>
      </c>
      <c r="B252" s="8">
        <v>1197.96</v>
      </c>
      <c r="C252" s="34">
        <f t="shared" si="18"/>
        <v>5.5959709009519227E-4</v>
      </c>
      <c r="D252" s="8">
        <v>68.22</v>
      </c>
      <c r="E252" s="34">
        <f t="shared" si="19"/>
        <v>1.397146254458974E-2</v>
      </c>
      <c r="F252" s="8">
        <v>627.41999999999996</v>
      </c>
      <c r="G252" s="34">
        <f t="shared" si="20"/>
        <v>4.2606932766127134E-2</v>
      </c>
      <c r="H252" s="8">
        <v>6665.01</v>
      </c>
      <c r="I252" s="34">
        <f t="shared" si="21"/>
        <v>-2.6295105916727506E-2</v>
      </c>
      <c r="J252" s="8">
        <v>596.91999999999996</v>
      </c>
      <c r="K252" s="34">
        <f t="shared" si="22"/>
        <v>-8.25732276661853E-3</v>
      </c>
      <c r="L252" s="8">
        <v>302895.99609375</v>
      </c>
      <c r="M252" s="32">
        <f t="shared" si="23"/>
        <v>-5.7604399140301354E-4</v>
      </c>
    </row>
    <row r="253" spans="1:13" ht="15.6" x14ac:dyDescent="0.3">
      <c r="A253" s="7">
        <v>44197</v>
      </c>
      <c r="B253" s="8">
        <v>1179</v>
      </c>
      <c r="C253" s="34">
        <f t="shared" si="18"/>
        <v>-1.5826905739757618E-2</v>
      </c>
      <c r="D253" s="8">
        <v>67.95</v>
      </c>
      <c r="E253" s="34">
        <f t="shared" si="19"/>
        <v>-3.9577836411608912E-3</v>
      </c>
      <c r="F253" s="8">
        <v>609.87</v>
      </c>
      <c r="G253" s="34">
        <f t="shared" si="20"/>
        <v>-2.7971693602371547E-2</v>
      </c>
      <c r="H253" s="8">
        <v>6627.5</v>
      </c>
      <c r="I253" s="34">
        <f t="shared" si="21"/>
        <v>-5.6278985327854296E-3</v>
      </c>
      <c r="J253" s="8">
        <v>587.91999999999996</v>
      </c>
      <c r="K253" s="34">
        <f t="shared" si="22"/>
        <v>-1.5077397306171683E-2</v>
      </c>
      <c r="L253" s="8">
        <v>307006.9525444188</v>
      </c>
      <c r="M253" s="32">
        <f t="shared" si="23"/>
        <v>1.3572171648635504E-2</v>
      </c>
    </row>
    <row r="254" spans="1:13" ht="15.6" x14ac:dyDescent="0.3">
      <c r="A254" s="7">
        <v>44200</v>
      </c>
      <c r="B254" s="8">
        <v>1172</v>
      </c>
      <c r="C254" s="34">
        <f t="shared" si="18"/>
        <v>-5.9372349448685328E-3</v>
      </c>
      <c r="D254" s="8">
        <v>66.05</v>
      </c>
      <c r="E254" s="34">
        <f t="shared" si="19"/>
        <v>-2.7961736571008176E-2</v>
      </c>
      <c r="F254" s="8">
        <v>604.72</v>
      </c>
      <c r="G254" s="34">
        <f t="shared" si="20"/>
        <v>-8.4444225818616717E-3</v>
      </c>
      <c r="H254" s="8">
        <v>6700</v>
      </c>
      <c r="I254" s="34">
        <f t="shared" si="21"/>
        <v>1.0939268200678989E-2</v>
      </c>
      <c r="J254" s="8">
        <v>576.70000000000005</v>
      </c>
      <c r="K254" s="34">
        <f t="shared" si="22"/>
        <v>-1.9084229146822552E-2</v>
      </c>
      <c r="L254" s="8">
        <v>310535.37132285541</v>
      </c>
      <c r="M254" s="32">
        <f t="shared" si="23"/>
        <v>1.149296049875647E-2</v>
      </c>
    </row>
    <row r="255" spans="1:13" ht="15.6" x14ac:dyDescent="0.3">
      <c r="A255" s="7">
        <v>44201</v>
      </c>
      <c r="B255" s="8">
        <v>1175.9100000000001</v>
      </c>
      <c r="C255" s="34">
        <f t="shared" si="18"/>
        <v>3.3361774744028001E-3</v>
      </c>
      <c r="D255" s="8">
        <v>66.52</v>
      </c>
      <c r="E255" s="34">
        <f t="shared" si="19"/>
        <v>7.1158213474640259E-3</v>
      </c>
      <c r="F255" s="8">
        <v>592</v>
      </c>
      <c r="G255" s="34">
        <f t="shared" si="20"/>
        <v>-2.103452837676946E-2</v>
      </c>
      <c r="H255" s="8">
        <v>6663.75</v>
      </c>
      <c r="I255" s="34">
        <f t="shared" si="21"/>
        <v>-5.4104477611940302E-3</v>
      </c>
      <c r="J255" s="8">
        <v>576.16999999999996</v>
      </c>
      <c r="K255" s="34">
        <f t="shared" si="22"/>
        <v>-9.1902202184859783E-4</v>
      </c>
      <c r="L255" s="8">
        <v>311494.70455377182</v>
      </c>
      <c r="M255" s="32">
        <f t="shared" si="23"/>
        <v>3.0892881117849124E-3</v>
      </c>
    </row>
    <row r="256" spans="1:13" ht="15.6" x14ac:dyDescent="0.3">
      <c r="A256" s="7">
        <v>44202</v>
      </c>
      <c r="B256" s="8">
        <v>1181.92</v>
      </c>
      <c r="C256" s="34">
        <f t="shared" si="18"/>
        <v>5.110935360699365E-3</v>
      </c>
      <c r="D256" s="8">
        <v>66.13</v>
      </c>
      <c r="E256" s="34">
        <f t="shared" si="19"/>
        <v>-5.8628983764281509E-3</v>
      </c>
      <c r="F256" s="8">
        <v>585.02</v>
      </c>
      <c r="G256" s="34">
        <f t="shared" si="20"/>
        <v>-1.1790540540540571E-2</v>
      </c>
      <c r="H256" s="8">
        <v>6723.6133333333337</v>
      </c>
      <c r="I256" s="34">
        <f t="shared" si="21"/>
        <v>8.9834302507347495E-3</v>
      </c>
      <c r="J256" s="8">
        <v>572.69000000000005</v>
      </c>
      <c r="K256" s="34">
        <f t="shared" si="22"/>
        <v>-6.0398840619954259E-3</v>
      </c>
      <c r="L256" s="8">
        <v>305542.58276470943</v>
      </c>
      <c r="M256" s="32">
        <f t="shared" si="23"/>
        <v>-1.9108259954495985E-2</v>
      </c>
    </row>
    <row r="257" spans="1:13" ht="15.6" x14ac:dyDescent="0.3">
      <c r="A257" s="7">
        <v>44203</v>
      </c>
      <c r="B257" s="8">
        <v>1179.27</v>
      </c>
      <c r="C257" s="34">
        <f t="shared" si="18"/>
        <v>-2.2421145255178783E-3</v>
      </c>
      <c r="D257" s="8">
        <v>67.040000000000006</v>
      </c>
      <c r="E257" s="34">
        <f t="shared" si="19"/>
        <v>1.3760774232572371E-2</v>
      </c>
      <c r="F257" s="8">
        <v>580</v>
      </c>
      <c r="G257" s="34">
        <f t="shared" si="20"/>
        <v>-8.5809032169840045E-3</v>
      </c>
      <c r="H257" s="8">
        <v>6741.1133333333337</v>
      </c>
      <c r="I257" s="34">
        <f t="shared" si="21"/>
        <v>2.6027671628945544E-3</v>
      </c>
      <c r="J257" s="8">
        <v>566.46</v>
      </c>
      <c r="K257" s="34">
        <f t="shared" si="22"/>
        <v>-1.087848574272297E-2</v>
      </c>
      <c r="L257" s="8">
        <v>305968.0078125</v>
      </c>
      <c r="M257" s="32">
        <f t="shared" si="23"/>
        <v>1.3923592709765842E-3</v>
      </c>
    </row>
    <row r="258" spans="1:13" ht="15.6" x14ac:dyDescent="0.3">
      <c r="A258" s="7">
        <v>44204</v>
      </c>
      <c r="B258" s="8">
        <v>1194.1300000000001</v>
      </c>
      <c r="C258" s="34">
        <f t="shared" si="18"/>
        <v>1.2601015882707206E-2</v>
      </c>
      <c r="D258" s="8">
        <v>68.38</v>
      </c>
      <c r="E258" s="34">
        <f t="shared" si="19"/>
        <v>1.9988066825775492E-2</v>
      </c>
      <c r="F258" s="8">
        <v>580</v>
      </c>
      <c r="G258" s="34">
        <f t="shared" si="20"/>
        <v>0</v>
      </c>
      <c r="H258" s="8">
        <v>6807.09</v>
      </c>
      <c r="I258" s="34">
        <f t="shared" si="21"/>
        <v>9.7872062676095731E-3</v>
      </c>
      <c r="J258" s="8">
        <v>567.15</v>
      </c>
      <c r="K258" s="34">
        <f t="shared" si="22"/>
        <v>1.2180913038871957E-3</v>
      </c>
      <c r="L258" s="8">
        <v>293089.18169586168</v>
      </c>
      <c r="M258" s="32">
        <f t="shared" si="23"/>
        <v>-4.2092067758046713E-2</v>
      </c>
    </row>
    <row r="259" spans="1:13" ht="15.6" x14ac:dyDescent="0.3">
      <c r="A259" s="7">
        <v>44207</v>
      </c>
      <c r="B259" s="8">
        <v>1181.92</v>
      </c>
      <c r="C259" s="34">
        <f t="shared" si="18"/>
        <v>-1.0225017376667561E-2</v>
      </c>
      <c r="D259" s="8">
        <v>66.92</v>
      </c>
      <c r="E259" s="34">
        <f t="shared" si="19"/>
        <v>-2.1351272301842555E-2</v>
      </c>
      <c r="F259" s="8">
        <v>578.95000000000005</v>
      </c>
      <c r="G259" s="34">
        <f t="shared" si="20"/>
        <v>-1.8103448275861285E-3</v>
      </c>
      <c r="H259" s="8">
        <v>6770</v>
      </c>
      <c r="I259" s="34">
        <f t="shared" si="21"/>
        <v>-5.4487306617071532E-3</v>
      </c>
      <c r="J259" s="8">
        <v>560.71</v>
      </c>
      <c r="K259" s="34">
        <f t="shared" si="22"/>
        <v>-1.13550207176231E-2</v>
      </c>
      <c r="L259" s="8">
        <v>294602.02404104552</v>
      </c>
      <c r="M259" s="32">
        <f t="shared" si="23"/>
        <v>5.1617133612038481E-3</v>
      </c>
    </row>
    <row r="260" spans="1:13" ht="15.6" x14ac:dyDescent="0.3">
      <c r="A260" s="7">
        <v>44208</v>
      </c>
      <c r="B260" s="8">
        <v>1201.24</v>
      </c>
      <c r="C260" s="34">
        <f t="shared" ref="C260:C323" si="24">(B260-B259)/B259</f>
        <v>1.6346284012454255E-2</v>
      </c>
      <c r="D260" s="8">
        <v>67.41</v>
      </c>
      <c r="E260" s="34">
        <f t="shared" ref="E260:E323" si="25">(D260-D259)/D259</f>
        <v>7.3221757322174969E-3</v>
      </c>
      <c r="F260" s="8">
        <v>575</v>
      </c>
      <c r="G260" s="34">
        <f t="shared" ref="G260:G323" si="26">(F260-F259)/F259</f>
        <v>-6.8226962604716213E-3</v>
      </c>
      <c r="H260" s="8">
        <v>6660.4</v>
      </c>
      <c r="I260" s="34">
        <f t="shared" ref="I260:I323" si="27">(H260-H259)/H259</f>
        <v>-1.6189069423929153E-2</v>
      </c>
      <c r="J260" s="8">
        <v>562.53</v>
      </c>
      <c r="K260" s="34">
        <f t="shared" ref="K260:K323" si="28">(J260-J259)/J259</f>
        <v>3.2458846819210219E-3</v>
      </c>
      <c r="L260" s="8">
        <v>294956.15453155531</v>
      </c>
      <c r="M260" s="32">
        <f t="shared" ref="M260:M323" si="29">(L260-L259)/L259</f>
        <v>1.2020640104646865E-3</v>
      </c>
    </row>
    <row r="261" spans="1:13" ht="15.6" x14ac:dyDescent="0.3">
      <c r="A261" s="7">
        <v>44209</v>
      </c>
      <c r="B261" s="8">
        <v>1207.8699999999999</v>
      </c>
      <c r="C261" s="34">
        <f t="shared" si="24"/>
        <v>5.5192967267156286E-3</v>
      </c>
      <c r="D261" s="8">
        <v>70.819999999999993</v>
      </c>
      <c r="E261" s="34">
        <f t="shared" si="25"/>
        <v>5.0585966473816892E-2</v>
      </c>
      <c r="F261" s="8">
        <v>580</v>
      </c>
      <c r="G261" s="34">
        <f t="shared" si="26"/>
        <v>8.6956521739130436E-3</v>
      </c>
      <c r="H261" s="8">
        <v>6735</v>
      </c>
      <c r="I261" s="34">
        <f t="shared" si="27"/>
        <v>1.1200528496787035E-2</v>
      </c>
      <c r="J261" s="8">
        <v>560.20000000000005</v>
      </c>
      <c r="K261" s="34">
        <f t="shared" si="28"/>
        <v>-4.1420013154852674E-3</v>
      </c>
      <c r="L261" s="8">
        <v>296761.36740478501</v>
      </c>
      <c r="M261" s="32">
        <f t="shared" si="29"/>
        <v>6.1202753205699652E-3</v>
      </c>
    </row>
    <row r="262" spans="1:13" ht="15.6" x14ac:dyDescent="0.3">
      <c r="A262" s="7">
        <v>44210</v>
      </c>
      <c r="B262" s="8">
        <v>1189.44</v>
      </c>
      <c r="C262" s="34">
        <f t="shared" si="24"/>
        <v>-1.5258264548337022E-2</v>
      </c>
      <c r="D262" s="8">
        <v>70.72</v>
      </c>
      <c r="E262" s="34">
        <f t="shared" si="25"/>
        <v>-1.4120304998587168E-3</v>
      </c>
      <c r="F262" s="8">
        <v>580</v>
      </c>
      <c r="G262" s="34">
        <f t="shared" si="26"/>
        <v>0</v>
      </c>
      <c r="H262" s="8">
        <v>6630.63</v>
      </c>
      <c r="I262" s="34">
        <f t="shared" si="27"/>
        <v>-1.5496659242761677E-2</v>
      </c>
      <c r="J262" s="8">
        <v>562.98</v>
      </c>
      <c r="K262" s="34">
        <f t="shared" si="28"/>
        <v>4.9625133880756385E-3</v>
      </c>
      <c r="L262" s="8">
        <v>296048.0078125</v>
      </c>
      <c r="M262" s="32">
        <f t="shared" si="29"/>
        <v>-2.4038155590244965E-3</v>
      </c>
    </row>
    <row r="263" spans="1:13" ht="15.6" x14ac:dyDescent="0.3">
      <c r="A263" s="7">
        <v>44211</v>
      </c>
      <c r="B263" s="8">
        <v>1191.96</v>
      </c>
      <c r="C263" s="34">
        <f t="shared" si="24"/>
        <v>2.118644067796595E-3</v>
      </c>
      <c r="D263" s="8">
        <v>70.8</v>
      </c>
      <c r="E263" s="34">
        <f t="shared" si="25"/>
        <v>1.1312217194569894E-3</v>
      </c>
      <c r="F263" s="8">
        <v>572.21</v>
      </c>
      <c r="G263" s="34">
        <f t="shared" si="26"/>
        <v>-1.3431034482758559E-2</v>
      </c>
      <c r="H263" s="8">
        <v>6613.81</v>
      </c>
      <c r="I263" s="34">
        <f t="shared" si="27"/>
        <v>-2.5367121977850834E-3</v>
      </c>
      <c r="J263" s="8">
        <v>562.01</v>
      </c>
      <c r="K263" s="34">
        <f t="shared" si="28"/>
        <v>-1.7229741731500715E-3</v>
      </c>
      <c r="L263" s="8">
        <v>292230.68280029303</v>
      </c>
      <c r="M263" s="32">
        <f t="shared" si="29"/>
        <v>-1.2894276980322226E-2</v>
      </c>
    </row>
    <row r="264" spans="1:13" ht="15.6" x14ac:dyDescent="0.3">
      <c r="A264" s="7">
        <v>44214</v>
      </c>
      <c r="B264" s="8">
        <v>1197.6300000000001</v>
      </c>
      <c r="C264" s="34">
        <f t="shared" si="24"/>
        <v>4.7568710359408642E-3</v>
      </c>
      <c r="D264" s="8">
        <v>70.61</v>
      </c>
      <c r="E264" s="34">
        <f t="shared" si="25"/>
        <v>-2.6836158192090074E-3</v>
      </c>
      <c r="F264" s="8">
        <v>572</v>
      </c>
      <c r="G264" s="34">
        <f t="shared" si="26"/>
        <v>-3.6699813005721039E-4</v>
      </c>
      <c r="H264" s="8">
        <v>6455.01</v>
      </c>
      <c r="I264" s="34">
        <f t="shared" si="27"/>
        <v>-2.4010366188324153E-2</v>
      </c>
      <c r="J264" s="8">
        <v>556.14</v>
      </c>
      <c r="K264" s="34">
        <f t="shared" si="28"/>
        <v>-1.0444654009715138E-2</v>
      </c>
      <c r="L264" s="8">
        <v>295063.05918136588</v>
      </c>
      <c r="M264" s="32">
        <f t="shared" si="29"/>
        <v>9.6922621332287285E-3</v>
      </c>
    </row>
    <row r="265" spans="1:13" ht="15.6" x14ac:dyDescent="0.3">
      <c r="A265" s="7">
        <v>44215</v>
      </c>
      <c r="B265" s="8">
        <v>1199.8800000000001</v>
      </c>
      <c r="C265" s="34">
        <f t="shared" si="24"/>
        <v>1.878710453144961E-3</v>
      </c>
      <c r="D265" s="8">
        <v>69.97</v>
      </c>
      <c r="E265" s="34">
        <f t="shared" si="25"/>
        <v>-9.0638719728083923E-3</v>
      </c>
      <c r="F265" s="8">
        <v>580</v>
      </c>
      <c r="G265" s="34">
        <f t="shared" si="26"/>
        <v>1.3986013986013986E-2</v>
      </c>
      <c r="H265" s="8">
        <v>6600.01</v>
      </c>
      <c r="I265" s="34">
        <f t="shared" si="27"/>
        <v>2.2463172016774568E-2</v>
      </c>
      <c r="J265" s="8">
        <v>548.4</v>
      </c>
      <c r="K265" s="34">
        <f t="shared" si="28"/>
        <v>-1.3917358938396823E-2</v>
      </c>
      <c r="L265" s="8">
        <v>293069.12540435791</v>
      </c>
      <c r="M265" s="32">
        <f t="shared" si="29"/>
        <v>-6.7576530336939441E-3</v>
      </c>
    </row>
    <row r="266" spans="1:13" ht="15.6" x14ac:dyDescent="0.3">
      <c r="A266" s="7">
        <v>44216</v>
      </c>
      <c r="B266" s="8">
        <v>1196.75</v>
      </c>
      <c r="C266" s="34">
        <f t="shared" si="24"/>
        <v>-2.6085941927526993E-3</v>
      </c>
      <c r="D266" s="8">
        <v>68.989999999999995</v>
      </c>
      <c r="E266" s="34">
        <f t="shared" si="25"/>
        <v>-1.4006002572531142E-2</v>
      </c>
      <c r="F266" s="8">
        <v>572.86750000000006</v>
      </c>
      <c r="G266" s="34">
        <f t="shared" si="26"/>
        <v>-1.2297413793103338E-2</v>
      </c>
      <c r="H266" s="8">
        <v>6600</v>
      </c>
      <c r="I266" s="34">
        <f t="shared" si="27"/>
        <v>-1.515149219503952E-6</v>
      </c>
      <c r="J266" s="8">
        <v>532.32000000000005</v>
      </c>
      <c r="K266" s="34">
        <f t="shared" si="28"/>
        <v>-2.9321663019693522E-2</v>
      </c>
      <c r="L266" s="8">
        <v>298917.17821685778</v>
      </c>
      <c r="M266" s="32">
        <f t="shared" si="29"/>
        <v>1.995451688891179E-2</v>
      </c>
    </row>
    <row r="267" spans="1:13" ht="15.6" x14ac:dyDescent="0.3">
      <c r="A267" s="7">
        <v>44217</v>
      </c>
      <c r="B267" s="8">
        <v>1188.6199999999999</v>
      </c>
      <c r="C267" s="34">
        <f t="shared" si="24"/>
        <v>-6.7933987883853015E-3</v>
      </c>
      <c r="D267" s="8">
        <v>73.75</v>
      </c>
      <c r="E267" s="34">
        <f t="shared" si="25"/>
        <v>6.8995506595158795E-2</v>
      </c>
      <c r="F267" s="8">
        <v>569.47</v>
      </c>
      <c r="G267" s="34">
        <f t="shared" si="26"/>
        <v>-5.9306907792814846E-3</v>
      </c>
      <c r="H267" s="8">
        <v>6548.7525000000014</v>
      </c>
      <c r="I267" s="34">
        <f t="shared" si="27"/>
        <v>-7.7647727272725127E-3</v>
      </c>
      <c r="J267" s="8">
        <v>548.73</v>
      </c>
      <c r="K267" s="34">
        <f t="shared" si="28"/>
        <v>3.0827321911632038E-2</v>
      </c>
      <c r="L267" s="8">
        <v>298858.37610021979</v>
      </c>
      <c r="M267" s="32">
        <f t="shared" si="29"/>
        <v>-1.967170872840625E-4</v>
      </c>
    </row>
    <row r="268" spans="1:13" ht="15.6" x14ac:dyDescent="0.3">
      <c r="A268" s="7">
        <v>44218</v>
      </c>
      <c r="B268" s="8">
        <v>1182.48</v>
      </c>
      <c r="C268" s="34">
        <f t="shared" si="24"/>
        <v>-5.1656542881660019E-3</v>
      </c>
      <c r="D268" s="8">
        <v>76.39</v>
      </c>
      <c r="E268" s="34">
        <f t="shared" si="25"/>
        <v>3.5796610169491531E-2</v>
      </c>
      <c r="F268" s="8">
        <v>570</v>
      </c>
      <c r="G268" s="34">
        <f t="shared" si="26"/>
        <v>9.3068993976850873E-4</v>
      </c>
      <c r="H268" s="8">
        <v>6575</v>
      </c>
      <c r="I268" s="34">
        <f t="shared" si="27"/>
        <v>4.0080152670296477E-3</v>
      </c>
      <c r="J268" s="8">
        <v>536.84</v>
      </c>
      <c r="K268" s="34">
        <f t="shared" si="28"/>
        <v>-2.1668215698066418E-2</v>
      </c>
      <c r="L268" s="8">
        <v>297468.70783599839</v>
      </c>
      <c r="M268" s="32">
        <f t="shared" si="29"/>
        <v>-4.6499224226373556E-3</v>
      </c>
    </row>
    <row r="269" spans="1:13" ht="15.6" x14ac:dyDescent="0.3">
      <c r="A269" s="7">
        <v>44221</v>
      </c>
      <c r="B269" s="8">
        <v>1184</v>
      </c>
      <c r="C269" s="34">
        <f t="shared" si="24"/>
        <v>1.2854340031120881E-3</v>
      </c>
      <c r="D269" s="8">
        <v>76.8</v>
      </c>
      <c r="E269" s="34">
        <f t="shared" si="25"/>
        <v>5.3671946589867337E-3</v>
      </c>
      <c r="F269" s="8">
        <v>565.04</v>
      </c>
      <c r="G269" s="34">
        <f t="shared" si="26"/>
        <v>-8.701754385964976E-3</v>
      </c>
      <c r="H269" s="8">
        <v>6420</v>
      </c>
      <c r="I269" s="34">
        <f t="shared" si="27"/>
        <v>-2.3574144486692015E-2</v>
      </c>
      <c r="J269" s="8">
        <v>540.54</v>
      </c>
      <c r="K269" s="34">
        <f t="shared" si="28"/>
        <v>6.8921838909170915E-3</v>
      </c>
      <c r="L269" s="8">
        <v>297340.47957427992</v>
      </c>
      <c r="M269" s="32">
        <f t="shared" si="29"/>
        <v>-4.3106470812104237E-4</v>
      </c>
    </row>
    <row r="270" spans="1:13" ht="15.6" x14ac:dyDescent="0.3">
      <c r="A270" s="7">
        <v>44222</v>
      </c>
      <c r="B270" s="8">
        <v>1182.68</v>
      </c>
      <c r="C270" s="34">
        <f t="shared" si="24"/>
        <v>-1.1148648648648112E-3</v>
      </c>
      <c r="D270" s="8">
        <v>77.959999999999994</v>
      </c>
      <c r="E270" s="34">
        <f t="shared" si="25"/>
        <v>1.5104166666666623E-2</v>
      </c>
      <c r="F270" s="8">
        <v>580.61</v>
      </c>
      <c r="G270" s="34">
        <f t="shared" si="26"/>
        <v>2.7555571286988621E-2</v>
      </c>
      <c r="H270" s="8">
        <v>6470</v>
      </c>
      <c r="I270" s="34">
        <f t="shared" si="27"/>
        <v>7.7881619937694704E-3</v>
      </c>
      <c r="J270" s="8">
        <v>532.16999999999996</v>
      </c>
      <c r="K270" s="34">
        <f t="shared" si="28"/>
        <v>-1.5484515484515494E-2</v>
      </c>
      <c r="L270" s="8">
        <v>296852.26087219268</v>
      </c>
      <c r="M270" s="32">
        <f t="shared" si="29"/>
        <v>-1.6419516871239625E-3</v>
      </c>
    </row>
    <row r="271" spans="1:13" ht="15.6" x14ac:dyDescent="0.3">
      <c r="A271" s="7">
        <v>44223</v>
      </c>
      <c r="B271" s="8">
        <v>1191.76</v>
      </c>
      <c r="C271" s="34">
        <f t="shared" si="24"/>
        <v>7.6774782696925007E-3</v>
      </c>
      <c r="D271" s="8">
        <v>76.84</v>
      </c>
      <c r="E271" s="34">
        <f t="shared" si="25"/>
        <v>-1.436634171369921E-2</v>
      </c>
      <c r="F271" s="8">
        <v>560.02</v>
      </c>
      <c r="G271" s="34">
        <f t="shared" si="26"/>
        <v>-3.5462703019238442E-2</v>
      </c>
      <c r="H271" s="8">
        <v>6500</v>
      </c>
      <c r="I271" s="34">
        <f t="shared" si="27"/>
        <v>4.6367851622874804E-3</v>
      </c>
      <c r="J271" s="8">
        <v>532.25</v>
      </c>
      <c r="K271" s="34">
        <f t="shared" si="28"/>
        <v>1.5032790273792384E-4</v>
      </c>
      <c r="L271" s="8">
        <v>295737.47954376228</v>
      </c>
      <c r="M271" s="32">
        <f t="shared" si="29"/>
        <v>-3.7553405359117657E-3</v>
      </c>
    </row>
    <row r="272" spans="1:13" ht="15.6" x14ac:dyDescent="0.3">
      <c r="A272" s="7">
        <v>44224</v>
      </c>
      <c r="B272" s="8">
        <v>1198.23</v>
      </c>
      <c r="C272" s="34">
        <f t="shared" si="24"/>
        <v>5.4289454252534298E-3</v>
      </c>
      <c r="D272" s="8">
        <v>77.92</v>
      </c>
      <c r="E272" s="34">
        <f t="shared" si="25"/>
        <v>1.4055179593961456E-2</v>
      </c>
      <c r="F272" s="8">
        <v>582</v>
      </c>
      <c r="G272" s="34">
        <f t="shared" si="26"/>
        <v>3.9248598264347734E-2</v>
      </c>
      <c r="H272" s="8">
        <v>6478.7924999999996</v>
      </c>
      <c r="I272" s="34">
        <f t="shared" si="27"/>
        <v>-3.2626923076923748E-3</v>
      </c>
      <c r="J272" s="8">
        <v>518.04999999999995</v>
      </c>
      <c r="K272" s="34">
        <f t="shared" si="28"/>
        <v>-2.6679192108971433E-2</v>
      </c>
      <c r="L272" s="8">
        <v>294615.37952239998</v>
      </c>
      <c r="M272" s="32">
        <f t="shared" si="29"/>
        <v>-3.7942435402282516E-3</v>
      </c>
    </row>
    <row r="273" spans="1:13" ht="15.6" x14ac:dyDescent="0.3">
      <c r="A273" s="7">
        <v>44225</v>
      </c>
      <c r="B273" s="8">
        <v>1199.31</v>
      </c>
      <c r="C273" s="34">
        <f t="shared" si="24"/>
        <v>9.0132946095484773E-4</v>
      </c>
      <c r="D273" s="8">
        <v>76.97</v>
      </c>
      <c r="E273" s="34">
        <f t="shared" si="25"/>
        <v>-1.2191991786447675E-2</v>
      </c>
      <c r="F273" s="8">
        <v>589.25</v>
      </c>
      <c r="G273" s="34">
        <f t="shared" si="26"/>
        <v>1.245704467353952E-2</v>
      </c>
      <c r="H273" s="8">
        <v>6470</v>
      </c>
      <c r="I273" s="34">
        <f t="shared" si="27"/>
        <v>-1.3571201732420918E-3</v>
      </c>
      <c r="J273" s="8">
        <v>520.66999999999996</v>
      </c>
      <c r="K273" s="34">
        <f t="shared" si="28"/>
        <v>5.0574268892964094E-3</v>
      </c>
      <c r="L273" s="8">
        <v>296122.20346466079</v>
      </c>
      <c r="M273" s="32">
        <f t="shared" si="29"/>
        <v>5.1145461065322658E-3</v>
      </c>
    </row>
    <row r="274" spans="1:13" ht="15.6" x14ac:dyDescent="0.3">
      <c r="A274" s="7">
        <v>44228</v>
      </c>
      <c r="B274" s="8">
        <v>1194.81</v>
      </c>
      <c r="C274" s="34">
        <f t="shared" si="24"/>
        <v>-3.7521574905570705E-3</v>
      </c>
      <c r="D274" s="8">
        <v>77.48</v>
      </c>
      <c r="E274" s="34">
        <f t="shared" si="25"/>
        <v>6.6259581655190997E-3</v>
      </c>
      <c r="F274" s="8">
        <v>577.35</v>
      </c>
      <c r="G274" s="34">
        <f t="shared" si="26"/>
        <v>-2.0195163343232885E-2</v>
      </c>
      <c r="H274" s="8">
        <v>6475.17</v>
      </c>
      <c r="I274" s="34">
        <f t="shared" si="27"/>
        <v>7.9907264296755372E-4</v>
      </c>
      <c r="J274" s="8">
        <v>528.41999999999996</v>
      </c>
      <c r="K274" s="34">
        <f t="shared" si="28"/>
        <v>1.4884667831832064E-2</v>
      </c>
      <c r="L274" s="8">
        <v>295942.25193068013</v>
      </c>
      <c r="M274" s="32">
        <f t="shared" si="29"/>
        <v>-6.0769348557864215E-4</v>
      </c>
    </row>
    <row r="275" spans="1:13" ht="15.6" x14ac:dyDescent="0.3">
      <c r="A275" s="7">
        <v>44229</v>
      </c>
      <c r="B275" s="8">
        <v>1189.77</v>
      </c>
      <c r="C275" s="34">
        <f t="shared" si="24"/>
        <v>-4.2182439048886128E-3</v>
      </c>
      <c r="D275" s="8">
        <v>78.069999999999993</v>
      </c>
      <c r="E275" s="34">
        <f t="shared" si="25"/>
        <v>7.6148683531232471E-3</v>
      </c>
      <c r="F275" s="8">
        <v>575.16999999999996</v>
      </c>
      <c r="G275" s="34">
        <f t="shared" si="26"/>
        <v>-3.7758725210012361E-3</v>
      </c>
      <c r="H275" s="8">
        <v>6479.43</v>
      </c>
      <c r="I275" s="34">
        <f t="shared" si="27"/>
        <v>6.57897784923055E-4</v>
      </c>
      <c r="J275" s="8">
        <v>532.77</v>
      </c>
      <c r="K275" s="34">
        <f t="shared" si="28"/>
        <v>8.23208811172935E-3</v>
      </c>
      <c r="L275" s="8">
        <v>292971.53058624268</v>
      </c>
      <c r="M275" s="32">
        <f t="shared" si="29"/>
        <v>-1.0038179155078186E-2</v>
      </c>
    </row>
    <row r="276" spans="1:13" ht="15.6" x14ac:dyDescent="0.3">
      <c r="A276" s="7">
        <v>44230</v>
      </c>
      <c r="B276" s="8">
        <v>1182.44</v>
      </c>
      <c r="C276" s="34">
        <f t="shared" si="24"/>
        <v>-6.1608546189599062E-3</v>
      </c>
      <c r="D276" s="8">
        <v>78.459999999999994</v>
      </c>
      <c r="E276" s="34">
        <f t="shared" si="25"/>
        <v>4.9955168438580834E-3</v>
      </c>
      <c r="F276" s="8">
        <v>579.54999999999995</v>
      </c>
      <c r="G276" s="34">
        <f t="shared" si="26"/>
        <v>7.615139871690102E-3</v>
      </c>
      <c r="H276" s="8">
        <v>6472</v>
      </c>
      <c r="I276" s="34">
        <f t="shared" si="27"/>
        <v>-1.1467058059119847E-3</v>
      </c>
      <c r="J276" s="8">
        <v>533.83000000000004</v>
      </c>
      <c r="K276" s="34">
        <f t="shared" si="28"/>
        <v>1.9896015166020217E-3</v>
      </c>
      <c r="L276" s="8">
        <v>292877.17337768519</v>
      </c>
      <c r="M276" s="32">
        <f t="shared" si="29"/>
        <v>-3.2206954842565837E-4</v>
      </c>
    </row>
    <row r="277" spans="1:13" ht="15.6" x14ac:dyDescent="0.3">
      <c r="A277" s="7">
        <v>44231</v>
      </c>
      <c r="B277" s="8">
        <v>1192.6099999999999</v>
      </c>
      <c r="C277" s="34">
        <f t="shared" si="24"/>
        <v>8.6008592402150169E-3</v>
      </c>
      <c r="D277" s="8">
        <v>79.489999999999995</v>
      </c>
      <c r="E277" s="34">
        <f t="shared" si="25"/>
        <v>1.3127708386438966E-2</v>
      </c>
      <c r="F277" s="8">
        <v>582</v>
      </c>
      <c r="G277" s="34">
        <f t="shared" si="26"/>
        <v>4.2274178241740066E-3</v>
      </c>
      <c r="H277" s="8">
        <v>6475</v>
      </c>
      <c r="I277" s="34">
        <f t="shared" si="27"/>
        <v>4.635352286773795E-4</v>
      </c>
      <c r="J277" s="8">
        <v>539.42999999999995</v>
      </c>
      <c r="K277" s="34">
        <f t="shared" si="28"/>
        <v>1.0490230972406775E-2</v>
      </c>
      <c r="L277" s="8">
        <v>285866.22936065681</v>
      </c>
      <c r="M277" s="32">
        <f t="shared" si="29"/>
        <v>-2.3938171541922404E-2</v>
      </c>
    </row>
    <row r="278" spans="1:13" ht="15.6" x14ac:dyDescent="0.3">
      <c r="A278" s="7">
        <v>44235</v>
      </c>
      <c r="B278" s="8">
        <v>1174.8800000000001</v>
      </c>
      <c r="C278" s="34">
        <f t="shared" si="24"/>
        <v>-1.4866553190061959E-2</v>
      </c>
      <c r="D278" s="8">
        <v>77.69</v>
      </c>
      <c r="E278" s="34">
        <f t="shared" si="25"/>
        <v>-2.2644357780852904E-2</v>
      </c>
      <c r="F278" s="8">
        <v>580</v>
      </c>
      <c r="G278" s="34">
        <f t="shared" si="26"/>
        <v>-3.4364261168384879E-3</v>
      </c>
      <c r="H278" s="8">
        <v>6440.83</v>
      </c>
      <c r="I278" s="34">
        <f t="shared" si="27"/>
        <v>-5.2772200772200888E-3</v>
      </c>
      <c r="J278" s="8">
        <v>540.6</v>
      </c>
      <c r="K278" s="34">
        <f t="shared" si="28"/>
        <v>2.1689561203493924E-3</v>
      </c>
      <c r="L278" s="8">
        <v>292737.6294918824</v>
      </c>
      <c r="M278" s="32">
        <f t="shared" si="29"/>
        <v>2.4037117453829901E-2</v>
      </c>
    </row>
    <row r="279" spans="1:13" ht="15.6" x14ac:dyDescent="0.3">
      <c r="A279" s="7">
        <v>44236</v>
      </c>
      <c r="B279" s="8">
        <v>1163.22</v>
      </c>
      <c r="C279" s="34">
        <f t="shared" si="24"/>
        <v>-9.9244178128830868E-3</v>
      </c>
      <c r="D279" s="8">
        <v>77.55</v>
      </c>
      <c r="E279" s="34">
        <f t="shared" si="25"/>
        <v>-1.8020337237739808E-3</v>
      </c>
      <c r="F279" s="8">
        <v>580</v>
      </c>
      <c r="G279" s="34">
        <f t="shared" si="26"/>
        <v>0</v>
      </c>
      <c r="H279" s="8">
        <v>6298.33</v>
      </c>
      <c r="I279" s="34">
        <f t="shared" si="27"/>
        <v>-2.2124477745880576E-2</v>
      </c>
      <c r="J279" s="8">
        <v>537.73</v>
      </c>
      <c r="K279" s="34">
        <f t="shared" si="28"/>
        <v>-5.308916019237892E-3</v>
      </c>
      <c r="L279" s="8">
        <v>292822.12839141861</v>
      </c>
      <c r="M279" s="32">
        <f t="shared" si="29"/>
        <v>2.8865062439316662E-4</v>
      </c>
    </row>
    <row r="280" spans="1:13" ht="15.6" x14ac:dyDescent="0.3">
      <c r="A280" s="7">
        <v>44237</v>
      </c>
      <c r="B280" s="8">
        <v>1167.6300000000001</v>
      </c>
      <c r="C280" s="34">
        <f t="shared" si="24"/>
        <v>3.7912002888534258E-3</v>
      </c>
      <c r="D280" s="8">
        <v>78.34</v>
      </c>
      <c r="E280" s="34">
        <f t="shared" si="25"/>
        <v>1.0186976144423035E-2</v>
      </c>
      <c r="F280" s="8">
        <v>580.28</v>
      </c>
      <c r="G280" s="34">
        <f t="shared" si="26"/>
        <v>4.8275862068960812E-4</v>
      </c>
      <c r="H280" s="8">
        <v>6300</v>
      </c>
      <c r="I280" s="34">
        <f t="shared" si="27"/>
        <v>2.6514965078045655E-4</v>
      </c>
      <c r="J280" s="8">
        <v>534.99</v>
      </c>
      <c r="K280" s="34">
        <f t="shared" si="28"/>
        <v>-5.0954940211630538E-3</v>
      </c>
      <c r="L280" s="8">
        <v>293667.73172180168</v>
      </c>
      <c r="M280" s="32">
        <f t="shared" si="29"/>
        <v>2.8877712727118417E-3</v>
      </c>
    </row>
    <row r="281" spans="1:13" ht="15.6" x14ac:dyDescent="0.3">
      <c r="A281" s="7">
        <v>44238</v>
      </c>
      <c r="B281" s="8">
        <v>1160.67</v>
      </c>
      <c r="C281" s="34">
        <f t="shared" si="24"/>
        <v>-5.9607923742966825E-3</v>
      </c>
      <c r="D281" s="8">
        <v>78.010000000000005</v>
      </c>
      <c r="E281" s="34">
        <f t="shared" si="25"/>
        <v>-4.2124074546846853E-3</v>
      </c>
      <c r="F281" s="8">
        <v>573.5</v>
      </c>
      <c r="G281" s="34">
        <f t="shared" si="26"/>
        <v>-1.168401461363475E-2</v>
      </c>
      <c r="H281" s="8">
        <v>6220</v>
      </c>
      <c r="I281" s="34">
        <f t="shared" si="27"/>
        <v>-1.2698412698412698E-2</v>
      </c>
      <c r="J281" s="8">
        <v>530.48</v>
      </c>
      <c r="K281" s="34">
        <f t="shared" si="28"/>
        <v>-8.4300641133478963E-3</v>
      </c>
      <c r="L281" s="8">
        <v>290341.60502258322</v>
      </c>
      <c r="M281" s="32">
        <f t="shared" si="29"/>
        <v>-1.1326156536562845E-2</v>
      </c>
    </row>
    <row r="282" spans="1:13" ht="15.6" x14ac:dyDescent="0.3">
      <c r="A282" s="7">
        <v>44239</v>
      </c>
      <c r="B282" s="8">
        <v>1157.25</v>
      </c>
      <c r="C282" s="34">
        <f t="shared" si="24"/>
        <v>-2.9465739615912125E-3</v>
      </c>
      <c r="D282" s="8">
        <v>77.400000000000006</v>
      </c>
      <c r="E282" s="34">
        <f t="shared" si="25"/>
        <v>-7.8195103191898395E-3</v>
      </c>
      <c r="F282" s="8">
        <v>565.02</v>
      </c>
      <c r="G282" s="34">
        <f t="shared" si="26"/>
        <v>-1.4786399302528367E-2</v>
      </c>
      <c r="H282" s="8">
        <v>6204.25</v>
      </c>
      <c r="I282" s="34">
        <f t="shared" si="27"/>
        <v>-2.5321543408360131E-3</v>
      </c>
      <c r="J282" s="8">
        <v>524.85</v>
      </c>
      <c r="K282" s="34">
        <f t="shared" si="28"/>
        <v>-1.0613029708942835E-2</v>
      </c>
      <c r="L282" s="8">
        <v>289725.48167602532</v>
      </c>
      <c r="M282" s="32">
        <f t="shared" si="29"/>
        <v>-2.1220635826890047E-3</v>
      </c>
    </row>
    <row r="283" spans="1:13" ht="15.6" x14ac:dyDescent="0.3">
      <c r="A283" s="7">
        <v>44242</v>
      </c>
      <c r="B283" s="8">
        <v>1167.0999999999999</v>
      </c>
      <c r="C283" s="34">
        <f t="shared" si="24"/>
        <v>8.5115575718296907E-3</v>
      </c>
      <c r="D283" s="8">
        <v>77.989999999999995</v>
      </c>
      <c r="E283" s="34">
        <f t="shared" si="25"/>
        <v>7.6227390180877153E-3</v>
      </c>
      <c r="F283" s="8">
        <v>570</v>
      </c>
      <c r="G283" s="34">
        <f t="shared" si="26"/>
        <v>8.8138472974408303E-3</v>
      </c>
      <c r="H283" s="8">
        <v>6201</v>
      </c>
      <c r="I283" s="34">
        <f t="shared" si="27"/>
        <v>-5.2383446830801469E-4</v>
      </c>
      <c r="J283" s="8">
        <v>532.04999999999995</v>
      </c>
      <c r="K283" s="34">
        <f t="shared" si="28"/>
        <v>1.3718205201486009E-2</v>
      </c>
      <c r="L283" s="8">
        <v>286507.68682726577</v>
      </c>
      <c r="M283" s="32">
        <f t="shared" si="29"/>
        <v>-1.1106357749912109E-2</v>
      </c>
    </row>
    <row r="284" spans="1:13" ht="15.6" x14ac:dyDescent="0.3">
      <c r="A284" s="7">
        <v>44243</v>
      </c>
      <c r="B284" s="8">
        <v>1151.83</v>
      </c>
      <c r="C284" s="34">
        <f t="shared" si="24"/>
        <v>-1.3083711764201852E-2</v>
      </c>
      <c r="D284" s="8">
        <v>79.08</v>
      </c>
      <c r="E284" s="34">
        <f t="shared" si="25"/>
        <v>1.397615078856268E-2</v>
      </c>
      <c r="F284" s="8">
        <v>573.54750000000001</v>
      </c>
      <c r="G284" s="34">
        <f t="shared" si="26"/>
        <v>6.2236842105263396E-3</v>
      </c>
      <c r="H284" s="8">
        <v>6209.93</v>
      </c>
      <c r="I284" s="34">
        <f t="shared" si="27"/>
        <v>1.4400903080148833E-3</v>
      </c>
      <c r="J284" s="8">
        <v>526.1</v>
      </c>
      <c r="K284" s="34">
        <f t="shared" si="28"/>
        <v>-1.118315947749259E-2</v>
      </c>
      <c r="L284" s="8">
        <v>284025.32732970268</v>
      </c>
      <c r="M284" s="32">
        <f t="shared" si="29"/>
        <v>-8.6641985946426005E-3</v>
      </c>
    </row>
    <row r="285" spans="1:13" ht="15.6" x14ac:dyDescent="0.3">
      <c r="A285" s="7">
        <v>44244</v>
      </c>
      <c r="B285" s="8">
        <v>1148.75</v>
      </c>
      <c r="C285" s="34">
        <f t="shared" si="24"/>
        <v>-2.674005712648505E-3</v>
      </c>
      <c r="D285" s="8">
        <v>78.13</v>
      </c>
      <c r="E285" s="34">
        <f t="shared" si="25"/>
        <v>-1.2013151239251427E-2</v>
      </c>
      <c r="F285" s="8">
        <v>579.22</v>
      </c>
      <c r="G285" s="34">
        <f t="shared" si="26"/>
        <v>9.89020089879219E-3</v>
      </c>
      <c r="H285" s="8">
        <v>6200</v>
      </c>
      <c r="I285" s="34">
        <f t="shared" si="27"/>
        <v>-1.5990518411641179E-3</v>
      </c>
      <c r="J285" s="8">
        <v>524.77</v>
      </c>
      <c r="K285" s="34">
        <f t="shared" si="28"/>
        <v>-2.5280364949630124E-3</v>
      </c>
      <c r="L285" s="8">
        <v>281941.40943749988</v>
      </c>
      <c r="M285" s="32">
        <f t="shared" si="29"/>
        <v>-7.3370847304182023E-3</v>
      </c>
    </row>
    <row r="286" spans="1:13" ht="15.6" x14ac:dyDescent="0.3">
      <c r="A286" s="7">
        <v>44245</v>
      </c>
      <c r="B286" s="8">
        <v>1141.19</v>
      </c>
      <c r="C286" s="34">
        <f t="shared" si="24"/>
        <v>-6.5810663764961442E-3</v>
      </c>
      <c r="D286" s="8">
        <v>78.739999999999995</v>
      </c>
      <c r="E286" s="34">
        <f t="shared" si="25"/>
        <v>7.8075003199795144E-3</v>
      </c>
      <c r="F286" s="8">
        <v>579.95000000000005</v>
      </c>
      <c r="G286" s="34">
        <f t="shared" si="26"/>
        <v>1.2603155968371571E-3</v>
      </c>
      <c r="H286" s="8">
        <v>6121.55</v>
      </c>
      <c r="I286" s="34">
        <f t="shared" si="27"/>
        <v>-1.2653225806451583E-2</v>
      </c>
      <c r="J286" s="8">
        <v>508.4</v>
      </c>
      <c r="K286" s="34">
        <f t="shared" si="28"/>
        <v>-3.1194618594812977E-2</v>
      </c>
      <c r="L286" s="8">
        <v>281970.60388183588</v>
      </c>
      <c r="M286" s="32">
        <f t="shared" si="29"/>
        <v>1.0354791229228377E-4</v>
      </c>
    </row>
    <row r="287" spans="1:13" ht="15.6" x14ac:dyDescent="0.3">
      <c r="A287" s="7">
        <v>44246</v>
      </c>
      <c r="B287" s="8">
        <v>1129.6099999999999</v>
      </c>
      <c r="C287" s="34">
        <f t="shared" si="24"/>
        <v>-1.0147302377343084E-2</v>
      </c>
      <c r="D287" s="8">
        <v>78.040000000000006</v>
      </c>
      <c r="E287" s="34">
        <f t="shared" si="25"/>
        <v>-8.8900177800354165E-3</v>
      </c>
      <c r="F287" s="8">
        <v>579.88</v>
      </c>
      <c r="G287" s="34">
        <f t="shared" si="26"/>
        <v>-1.2070006035011642E-4</v>
      </c>
      <c r="H287" s="8">
        <v>6200</v>
      </c>
      <c r="I287" s="34">
        <f t="shared" si="27"/>
        <v>1.2815381725216622E-2</v>
      </c>
      <c r="J287" s="8">
        <v>516.82000000000005</v>
      </c>
      <c r="K287" s="34">
        <f t="shared" si="28"/>
        <v>1.656176239181761E-2</v>
      </c>
      <c r="L287" s="8">
        <v>281819.46232971182</v>
      </c>
      <c r="M287" s="32">
        <f t="shared" si="29"/>
        <v>-5.3601882622982292E-4</v>
      </c>
    </row>
    <row r="288" spans="1:13" ht="15.6" x14ac:dyDescent="0.3">
      <c r="A288" s="7">
        <v>44249</v>
      </c>
      <c r="B288" s="8">
        <v>1129</v>
      </c>
      <c r="C288" s="34">
        <f t="shared" si="24"/>
        <v>-5.4000938376953106E-4</v>
      </c>
      <c r="D288" s="8">
        <v>77.5</v>
      </c>
      <c r="E288" s="34">
        <f t="shared" si="25"/>
        <v>-6.9195284469503616E-3</v>
      </c>
      <c r="F288" s="8">
        <v>565</v>
      </c>
      <c r="G288" s="34">
        <f t="shared" si="26"/>
        <v>-2.5660481478926668E-2</v>
      </c>
      <c r="H288" s="8">
        <v>6120.06</v>
      </c>
      <c r="I288" s="34">
        <f t="shared" si="27"/>
        <v>-1.289354838709671E-2</v>
      </c>
      <c r="J288" s="8">
        <v>516.94000000000005</v>
      </c>
      <c r="K288" s="34">
        <f t="shared" si="28"/>
        <v>2.3218915676638779E-4</v>
      </c>
      <c r="L288" s="8">
        <v>285535.01092933118</v>
      </c>
      <c r="M288" s="32">
        <f t="shared" si="29"/>
        <v>1.3184144802861031E-2</v>
      </c>
    </row>
    <row r="289" spans="1:13" ht="15.6" x14ac:dyDescent="0.3">
      <c r="A289" s="7">
        <v>44250</v>
      </c>
      <c r="B289" s="8">
        <v>1132</v>
      </c>
      <c r="C289" s="34">
        <f t="shared" si="24"/>
        <v>2.6572187776793621E-3</v>
      </c>
      <c r="D289" s="8">
        <v>78.31</v>
      </c>
      <c r="E289" s="34">
        <f t="shared" si="25"/>
        <v>1.0451612903225835E-2</v>
      </c>
      <c r="F289" s="8">
        <v>565</v>
      </c>
      <c r="G289" s="34">
        <f t="shared" si="26"/>
        <v>0</v>
      </c>
      <c r="H289" s="8">
        <v>6133.75</v>
      </c>
      <c r="I289" s="34">
        <f t="shared" si="27"/>
        <v>2.2369061741224104E-3</v>
      </c>
      <c r="J289" s="8">
        <v>504</v>
      </c>
      <c r="K289" s="34">
        <f t="shared" si="28"/>
        <v>-2.5031918597903147E-2</v>
      </c>
      <c r="L289" s="8">
        <v>286538.729383545</v>
      </c>
      <c r="M289" s="32">
        <f t="shared" si="29"/>
        <v>3.5152202559924585E-3</v>
      </c>
    </row>
    <row r="290" spans="1:13" ht="15.6" x14ac:dyDescent="0.3">
      <c r="A290" s="7">
        <v>44251</v>
      </c>
      <c r="B290" s="8">
        <v>1131.3399999999999</v>
      </c>
      <c r="C290" s="34">
        <f t="shared" si="24"/>
        <v>-5.8303886925802279E-4</v>
      </c>
      <c r="D290" s="8">
        <v>76</v>
      </c>
      <c r="E290" s="34">
        <f t="shared" si="25"/>
        <v>-2.9498148384625236E-2</v>
      </c>
      <c r="F290" s="8">
        <v>562.66999999999996</v>
      </c>
      <c r="G290" s="34">
        <f t="shared" si="26"/>
        <v>-4.1238938053098067E-3</v>
      </c>
      <c r="H290" s="8">
        <v>6150</v>
      </c>
      <c r="I290" s="34">
        <f t="shared" si="27"/>
        <v>2.6492765437130632E-3</v>
      </c>
      <c r="J290" s="8">
        <v>498</v>
      </c>
      <c r="K290" s="34">
        <f t="shared" si="28"/>
        <v>-1.1904761904761904E-2</v>
      </c>
      <c r="L290" s="8">
        <v>284944.9631010741</v>
      </c>
      <c r="M290" s="32">
        <f t="shared" si="29"/>
        <v>-5.5621321623771456E-3</v>
      </c>
    </row>
    <row r="291" spans="1:13" ht="15.6" x14ac:dyDescent="0.3">
      <c r="A291" s="7">
        <v>44252</v>
      </c>
      <c r="B291" s="8">
        <v>1126.9000000000001</v>
      </c>
      <c r="C291" s="34">
        <f t="shared" si="24"/>
        <v>-3.9245496490885393E-3</v>
      </c>
      <c r="D291" s="8">
        <v>76.5</v>
      </c>
      <c r="E291" s="34">
        <f t="shared" si="25"/>
        <v>6.5789473684210523E-3</v>
      </c>
      <c r="F291" s="8">
        <v>562.66499999999996</v>
      </c>
      <c r="G291" s="34">
        <f t="shared" si="26"/>
        <v>-8.8862032807781706E-6</v>
      </c>
      <c r="H291" s="8">
        <v>6204.62</v>
      </c>
      <c r="I291" s="34">
        <f t="shared" si="27"/>
        <v>8.8813008130081122E-3</v>
      </c>
      <c r="J291" s="8">
        <v>501.49</v>
      </c>
      <c r="K291" s="34">
        <f t="shared" si="28"/>
        <v>7.0080321285140744E-3</v>
      </c>
      <c r="L291" s="8">
        <v>281064.95303710923</v>
      </c>
      <c r="M291" s="32">
        <f t="shared" si="29"/>
        <v>-1.3616699947030044E-2</v>
      </c>
    </row>
    <row r="292" spans="1:13" ht="15.6" x14ac:dyDescent="0.3">
      <c r="A292" s="7">
        <v>44253</v>
      </c>
      <c r="B292" s="8">
        <v>1114.21</v>
      </c>
      <c r="C292" s="34">
        <f t="shared" si="24"/>
        <v>-1.1260981453545172E-2</v>
      </c>
      <c r="D292" s="8">
        <v>76</v>
      </c>
      <c r="E292" s="34">
        <f t="shared" si="25"/>
        <v>-6.5359477124183009E-3</v>
      </c>
      <c r="F292" s="8">
        <v>562.99</v>
      </c>
      <c r="G292" s="34">
        <f t="shared" si="26"/>
        <v>5.7760834599636639E-4</v>
      </c>
      <c r="H292" s="8">
        <v>6126.67</v>
      </c>
      <c r="I292" s="34">
        <f t="shared" si="27"/>
        <v>-1.2563219020665217E-2</v>
      </c>
      <c r="J292" s="8">
        <v>505.4</v>
      </c>
      <c r="K292" s="34">
        <f t="shared" si="28"/>
        <v>7.7967656383975117E-3</v>
      </c>
      <c r="L292" s="8">
        <v>271245.1679040771</v>
      </c>
      <c r="M292" s="32">
        <f t="shared" si="29"/>
        <v>-3.4937778712437383E-2</v>
      </c>
    </row>
    <row r="293" spans="1:13" ht="15.6" x14ac:dyDescent="0.3">
      <c r="A293" s="7">
        <v>44256</v>
      </c>
      <c r="B293" s="8">
        <v>1088.75</v>
      </c>
      <c r="C293" s="34">
        <f t="shared" si="24"/>
        <v>-2.2850270595309714E-2</v>
      </c>
      <c r="D293" s="8">
        <v>75.599999999999994</v>
      </c>
      <c r="E293" s="34">
        <f t="shared" si="25"/>
        <v>-5.2631578947369166E-3</v>
      </c>
      <c r="F293" s="8">
        <v>560</v>
      </c>
      <c r="G293" s="34">
        <f t="shared" si="26"/>
        <v>-5.3109291461660227E-3</v>
      </c>
      <c r="H293" s="8">
        <v>6101</v>
      </c>
      <c r="I293" s="34">
        <f t="shared" si="27"/>
        <v>-4.1898780250935784E-3</v>
      </c>
      <c r="J293" s="8">
        <v>503.5</v>
      </c>
      <c r="K293" s="34">
        <f t="shared" si="28"/>
        <v>-3.7593984962405566E-3</v>
      </c>
      <c r="L293" s="8">
        <v>269456.23443603521</v>
      </c>
      <c r="M293" s="32">
        <f t="shared" si="29"/>
        <v>-6.595263915169616E-3</v>
      </c>
    </row>
    <row r="294" spans="1:13" ht="15.6" x14ac:dyDescent="0.3">
      <c r="A294" s="7">
        <v>44257</v>
      </c>
      <c r="B294" s="8">
        <v>1087.02</v>
      </c>
      <c r="C294" s="34">
        <f t="shared" si="24"/>
        <v>-1.588978185993128E-3</v>
      </c>
      <c r="D294" s="8">
        <v>75.760000000000005</v>
      </c>
      <c r="E294" s="34">
        <f t="shared" si="25"/>
        <v>2.1164021164022592E-3</v>
      </c>
      <c r="F294" s="8">
        <v>559.79750000000001</v>
      </c>
      <c r="G294" s="34">
        <f t="shared" si="26"/>
        <v>-3.616071428571185E-4</v>
      </c>
      <c r="H294" s="8">
        <v>6101</v>
      </c>
      <c r="I294" s="34">
        <f t="shared" si="27"/>
        <v>0</v>
      </c>
      <c r="J294" s="8">
        <v>510</v>
      </c>
      <c r="K294" s="34">
        <f t="shared" si="28"/>
        <v>1.2909632571996028E-2</v>
      </c>
      <c r="L294" s="8">
        <v>273309.86086090101</v>
      </c>
      <c r="M294" s="32">
        <f t="shared" si="29"/>
        <v>1.4301492904520601E-2</v>
      </c>
    </row>
    <row r="295" spans="1:13" ht="15.6" x14ac:dyDescent="0.3">
      <c r="A295" s="7">
        <v>44258</v>
      </c>
      <c r="B295" s="8">
        <v>1090.57</v>
      </c>
      <c r="C295" s="34">
        <f t="shared" si="24"/>
        <v>3.2658092767381968E-3</v>
      </c>
      <c r="D295" s="8">
        <v>75</v>
      </c>
      <c r="E295" s="34">
        <f t="shared" si="25"/>
        <v>-1.0031678986272507E-2</v>
      </c>
      <c r="F295" s="8">
        <v>566</v>
      </c>
      <c r="G295" s="34">
        <f t="shared" si="26"/>
        <v>1.1079899427918106E-2</v>
      </c>
      <c r="H295" s="8">
        <v>6084</v>
      </c>
      <c r="I295" s="34">
        <f t="shared" si="27"/>
        <v>-2.7864284543517455E-3</v>
      </c>
      <c r="J295" s="8">
        <v>509.81</v>
      </c>
      <c r="K295" s="34">
        <f t="shared" si="28"/>
        <v>-3.725490196078387E-4</v>
      </c>
      <c r="L295" s="8">
        <v>270502.81246551499</v>
      </c>
      <c r="M295" s="32">
        <f t="shared" si="29"/>
        <v>-1.0270571235681284E-2</v>
      </c>
    </row>
    <row r="296" spans="1:13" ht="15.6" x14ac:dyDescent="0.3">
      <c r="A296" s="7">
        <v>44259</v>
      </c>
      <c r="B296" s="8">
        <v>1091.53</v>
      </c>
      <c r="C296" s="34">
        <f t="shared" si="24"/>
        <v>8.8027361838308085E-4</v>
      </c>
      <c r="D296" s="8">
        <v>72.760000000000005</v>
      </c>
      <c r="E296" s="34">
        <f t="shared" si="25"/>
        <v>-2.9866666666666597E-2</v>
      </c>
      <c r="F296" s="8">
        <v>550.20000000000005</v>
      </c>
      <c r="G296" s="34">
        <f t="shared" si="26"/>
        <v>-2.7915194346289671E-2</v>
      </c>
      <c r="H296" s="8">
        <v>6100</v>
      </c>
      <c r="I296" s="34">
        <f t="shared" si="27"/>
        <v>2.6298487836949377E-3</v>
      </c>
      <c r="J296" s="8">
        <v>493.11</v>
      </c>
      <c r="K296" s="34">
        <f t="shared" si="28"/>
        <v>-3.2757301739863846E-2</v>
      </c>
      <c r="L296" s="8">
        <v>266931.39233398438</v>
      </c>
      <c r="M296" s="32">
        <f t="shared" si="29"/>
        <v>-1.3202894635285593E-2</v>
      </c>
    </row>
    <row r="297" spans="1:13" ht="15.6" x14ac:dyDescent="0.3">
      <c r="A297" s="7">
        <v>44260</v>
      </c>
      <c r="B297" s="8">
        <v>1100.1500000000001</v>
      </c>
      <c r="C297" s="34">
        <f t="shared" si="24"/>
        <v>7.8971718596833052E-3</v>
      </c>
      <c r="D297" s="8">
        <v>73.069999999999993</v>
      </c>
      <c r="E297" s="34">
        <f t="shared" si="25"/>
        <v>4.2605827377678396E-3</v>
      </c>
      <c r="F297" s="8">
        <v>550.20000000000005</v>
      </c>
      <c r="G297" s="34">
        <f t="shared" si="26"/>
        <v>0</v>
      </c>
      <c r="H297" s="8">
        <v>6081</v>
      </c>
      <c r="I297" s="34">
        <f t="shared" si="27"/>
        <v>-3.114754098360656E-3</v>
      </c>
      <c r="J297" s="8">
        <v>494.98</v>
      </c>
      <c r="K297" s="34">
        <f t="shared" si="28"/>
        <v>3.7922573056721714E-3</v>
      </c>
      <c r="L297" s="8">
        <v>266586</v>
      </c>
      <c r="M297" s="32">
        <f t="shared" si="29"/>
        <v>-1.2939367339463031E-3</v>
      </c>
    </row>
    <row r="298" spans="1:13" ht="15.6" x14ac:dyDescent="0.3">
      <c r="A298" s="7">
        <v>44263</v>
      </c>
      <c r="B298" s="8">
        <v>1024.42</v>
      </c>
      <c r="C298" s="34">
        <f t="shared" si="24"/>
        <v>-6.8836067808935156E-2</v>
      </c>
      <c r="D298" s="8">
        <v>70.06</v>
      </c>
      <c r="E298" s="34">
        <f t="shared" si="25"/>
        <v>-4.1193376214588628E-2</v>
      </c>
      <c r="F298" s="8">
        <v>555.01</v>
      </c>
      <c r="G298" s="34">
        <f t="shared" si="26"/>
        <v>8.7422755361685669E-3</v>
      </c>
      <c r="H298" s="8">
        <v>6090</v>
      </c>
      <c r="I298" s="34">
        <f t="shared" si="27"/>
        <v>1.4800197335964479E-3</v>
      </c>
      <c r="J298" s="8">
        <v>470.81</v>
      </c>
      <c r="K298" s="34">
        <f t="shared" si="28"/>
        <v>-4.8830255767909843E-2</v>
      </c>
      <c r="L298" s="8">
        <v>262811.68711120641</v>
      </c>
      <c r="M298" s="32">
        <f t="shared" si="29"/>
        <v>-1.4157956114700656E-2</v>
      </c>
    </row>
    <row r="299" spans="1:13" ht="15.6" x14ac:dyDescent="0.3">
      <c r="A299" s="7">
        <v>44264</v>
      </c>
      <c r="B299" s="8">
        <v>997.83</v>
      </c>
      <c r="C299" s="34">
        <f t="shared" si="24"/>
        <v>-2.5956150797524481E-2</v>
      </c>
      <c r="D299" s="8">
        <v>66.959999999999994</v>
      </c>
      <c r="E299" s="34">
        <f t="shared" si="25"/>
        <v>-4.4247787610619586E-2</v>
      </c>
      <c r="F299" s="8">
        <v>560</v>
      </c>
      <c r="G299" s="34">
        <f t="shared" si="26"/>
        <v>8.9908289940721954E-3</v>
      </c>
      <c r="H299" s="8">
        <v>5926.67</v>
      </c>
      <c r="I299" s="34">
        <f t="shared" si="27"/>
        <v>-2.6819376026272566E-2</v>
      </c>
      <c r="J299" s="8">
        <v>460.54</v>
      </c>
      <c r="K299" s="34">
        <f t="shared" si="28"/>
        <v>-2.1813470402072984E-2</v>
      </c>
      <c r="L299" s="8">
        <v>269077.0461730957</v>
      </c>
      <c r="M299" s="32">
        <f t="shared" si="29"/>
        <v>2.383972771818995E-2</v>
      </c>
    </row>
    <row r="300" spans="1:13" ht="15.6" x14ac:dyDescent="0.3">
      <c r="A300" s="7">
        <v>44265</v>
      </c>
      <c r="B300" s="8">
        <v>1007.69</v>
      </c>
      <c r="C300" s="34">
        <f t="shared" si="24"/>
        <v>9.8814427307256873E-3</v>
      </c>
      <c r="D300" s="8">
        <v>67.290000000000006</v>
      </c>
      <c r="E300" s="34">
        <f t="shared" si="25"/>
        <v>4.9283154121865669E-3</v>
      </c>
      <c r="F300" s="8">
        <v>540</v>
      </c>
      <c r="G300" s="34">
        <f t="shared" si="26"/>
        <v>-3.5714285714285712E-2</v>
      </c>
      <c r="H300" s="8">
        <v>5948</v>
      </c>
      <c r="I300" s="34">
        <f t="shared" si="27"/>
        <v>3.5989856023702902E-3</v>
      </c>
      <c r="J300" s="8">
        <v>466.43</v>
      </c>
      <c r="K300" s="34">
        <f t="shared" si="28"/>
        <v>1.2789334259781964E-2</v>
      </c>
      <c r="L300" s="8">
        <v>269672.96449279791</v>
      </c>
      <c r="M300" s="32">
        <f t="shared" si="29"/>
        <v>2.2146754179799338E-3</v>
      </c>
    </row>
    <row r="301" spans="1:13" ht="15.6" x14ac:dyDescent="0.3">
      <c r="A301" s="7">
        <v>44266</v>
      </c>
      <c r="B301" s="8">
        <v>967.34</v>
      </c>
      <c r="C301" s="34">
        <f t="shared" si="24"/>
        <v>-4.0042076432236125E-2</v>
      </c>
      <c r="D301" s="8">
        <v>63.47</v>
      </c>
      <c r="E301" s="34">
        <f t="shared" si="25"/>
        <v>-5.6769207906078277E-2</v>
      </c>
      <c r="F301" s="8">
        <v>560</v>
      </c>
      <c r="G301" s="34">
        <f t="shared" si="26"/>
        <v>3.7037037037037035E-2</v>
      </c>
      <c r="H301" s="8">
        <v>5710.5</v>
      </c>
      <c r="I301" s="34">
        <f t="shared" si="27"/>
        <v>-3.9929388029589778E-2</v>
      </c>
      <c r="J301" s="8">
        <v>474.5</v>
      </c>
      <c r="K301" s="34">
        <f t="shared" si="28"/>
        <v>1.7301631541710424E-2</v>
      </c>
      <c r="L301" s="8">
        <v>269884.41239532462</v>
      </c>
      <c r="M301" s="32">
        <f t="shared" si="29"/>
        <v>7.8409010307873683E-4</v>
      </c>
    </row>
    <row r="302" spans="1:13" ht="15.6" x14ac:dyDescent="0.3">
      <c r="A302" s="7">
        <v>44267</v>
      </c>
      <c r="B302" s="8">
        <v>1000.28</v>
      </c>
      <c r="C302" s="34">
        <f t="shared" si="24"/>
        <v>3.4052142990055143E-2</v>
      </c>
      <c r="D302" s="8">
        <v>67.849999999999994</v>
      </c>
      <c r="E302" s="34">
        <f t="shared" si="25"/>
        <v>6.9008980620765645E-2</v>
      </c>
      <c r="F302" s="8">
        <v>568.49</v>
      </c>
      <c r="G302" s="34">
        <f t="shared" si="26"/>
        <v>1.5160714285714302E-2</v>
      </c>
      <c r="H302" s="8">
        <v>5750</v>
      </c>
      <c r="I302" s="34">
        <f t="shared" si="27"/>
        <v>6.9170825672007705E-3</v>
      </c>
      <c r="J302" s="8">
        <v>475.82</v>
      </c>
      <c r="K302" s="34">
        <f t="shared" si="28"/>
        <v>2.7818756585879728E-3</v>
      </c>
      <c r="L302" s="8">
        <v>269875.51975250238</v>
      </c>
      <c r="M302" s="32">
        <f t="shared" si="29"/>
        <v>-3.2949820048173639E-5</v>
      </c>
    </row>
    <row r="303" spans="1:13" ht="15.6" x14ac:dyDescent="0.3">
      <c r="A303" s="7">
        <v>44270</v>
      </c>
      <c r="B303" s="8">
        <v>994.25</v>
      </c>
      <c r="C303" s="34">
        <f t="shared" si="24"/>
        <v>-6.0283120726196395E-3</v>
      </c>
      <c r="D303" s="8">
        <v>68.77</v>
      </c>
      <c r="E303" s="34">
        <f t="shared" si="25"/>
        <v>1.3559322033898331E-2</v>
      </c>
      <c r="F303" s="8">
        <v>555</v>
      </c>
      <c r="G303" s="34">
        <f t="shared" si="26"/>
        <v>-2.3729529103414325E-2</v>
      </c>
      <c r="H303" s="8">
        <v>6036.25</v>
      </c>
      <c r="I303" s="34">
        <f t="shared" si="27"/>
        <v>4.9782608695652174E-2</v>
      </c>
      <c r="J303" s="8">
        <v>467.3</v>
      </c>
      <c r="K303" s="34">
        <f t="shared" si="28"/>
        <v>-1.7905930814173389E-2</v>
      </c>
      <c r="L303" s="8">
        <v>268545.37453496829</v>
      </c>
      <c r="M303" s="32">
        <f t="shared" si="29"/>
        <v>-4.9287361030520551E-3</v>
      </c>
    </row>
    <row r="304" spans="1:13" ht="15.6" x14ac:dyDescent="0.3">
      <c r="A304" s="7">
        <v>44271</v>
      </c>
      <c r="B304" s="8">
        <v>1028.96</v>
      </c>
      <c r="C304" s="34">
        <f t="shared" si="24"/>
        <v>3.4910736736233378E-2</v>
      </c>
      <c r="D304" s="8">
        <v>69.209999999999994</v>
      </c>
      <c r="E304" s="34">
        <f t="shared" si="25"/>
        <v>6.3981387232804679E-3</v>
      </c>
      <c r="F304" s="8">
        <v>555</v>
      </c>
      <c r="G304" s="34">
        <f t="shared" si="26"/>
        <v>0</v>
      </c>
      <c r="H304" s="8">
        <v>5900</v>
      </c>
      <c r="I304" s="34">
        <f t="shared" si="27"/>
        <v>-2.2571961068544213E-2</v>
      </c>
      <c r="J304" s="8">
        <v>464.07</v>
      </c>
      <c r="K304" s="34">
        <f t="shared" si="28"/>
        <v>-6.9120479349454702E-3</v>
      </c>
      <c r="L304" s="8">
        <v>271185.01089294441</v>
      </c>
      <c r="M304" s="32">
        <f t="shared" si="29"/>
        <v>9.8293867937479847E-3</v>
      </c>
    </row>
    <row r="305" spans="1:13" ht="15.6" x14ac:dyDescent="0.3">
      <c r="A305" s="7">
        <v>44272</v>
      </c>
      <c r="B305" s="8">
        <v>1081.05</v>
      </c>
      <c r="C305" s="34">
        <f t="shared" si="24"/>
        <v>5.0623930959415253E-2</v>
      </c>
      <c r="D305" s="8">
        <v>68.5</v>
      </c>
      <c r="E305" s="34">
        <f t="shared" si="25"/>
        <v>-1.0258633145499116E-2</v>
      </c>
      <c r="F305" s="8">
        <v>554.875</v>
      </c>
      <c r="G305" s="34">
        <f t="shared" si="26"/>
        <v>-2.2522522522522523E-4</v>
      </c>
      <c r="H305" s="8">
        <v>5950</v>
      </c>
      <c r="I305" s="34">
        <f t="shared" si="27"/>
        <v>8.4745762711864406E-3</v>
      </c>
      <c r="J305" s="8">
        <v>462.9</v>
      </c>
      <c r="K305" s="34">
        <f t="shared" si="28"/>
        <v>-2.5211713750081148E-3</v>
      </c>
      <c r="L305" s="8">
        <v>270071.51709716773</v>
      </c>
      <c r="M305" s="32">
        <f t="shared" si="29"/>
        <v>-4.1060300202810799E-3</v>
      </c>
    </row>
    <row r="306" spans="1:13" ht="15.6" x14ac:dyDescent="0.3">
      <c r="A306" s="7">
        <v>44273</v>
      </c>
      <c r="B306" s="8">
        <v>1100.18</v>
      </c>
      <c r="C306" s="34">
        <f t="shared" si="24"/>
        <v>1.7695758753064252E-2</v>
      </c>
      <c r="D306" s="8">
        <v>66.48</v>
      </c>
      <c r="E306" s="34">
        <f t="shared" si="25"/>
        <v>-2.9489051094890452E-2</v>
      </c>
      <c r="F306" s="8">
        <v>550</v>
      </c>
      <c r="G306" s="34">
        <f t="shared" si="26"/>
        <v>-8.7857625591349405E-3</v>
      </c>
      <c r="H306" s="8">
        <v>6000</v>
      </c>
      <c r="I306" s="34">
        <f t="shared" si="27"/>
        <v>8.4033613445378148E-3</v>
      </c>
      <c r="J306" s="8">
        <v>456.53</v>
      </c>
      <c r="K306" s="34">
        <f t="shared" si="28"/>
        <v>-1.376107150572479E-2</v>
      </c>
      <c r="L306" s="8">
        <v>269790.14239501947</v>
      </c>
      <c r="M306" s="32">
        <f t="shared" si="29"/>
        <v>-1.0418525625085502E-3</v>
      </c>
    </row>
    <row r="307" spans="1:13" ht="15.6" x14ac:dyDescent="0.3">
      <c r="A307" s="7">
        <v>44274</v>
      </c>
      <c r="B307" s="8">
        <v>1037.28</v>
      </c>
      <c r="C307" s="34">
        <f t="shared" si="24"/>
        <v>-5.7172462687923871E-2</v>
      </c>
      <c r="D307" s="8">
        <v>66.5</v>
      </c>
      <c r="E307" s="34">
        <f t="shared" si="25"/>
        <v>3.0084235860403156E-4</v>
      </c>
      <c r="F307" s="8">
        <v>559.5</v>
      </c>
      <c r="G307" s="34">
        <f t="shared" si="26"/>
        <v>1.7272727272727273E-2</v>
      </c>
      <c r="H307" s="8">
        <v>5855</v>
      </c>
      <c r="I307" s="34">
        <f t="shared" si="27"/>
        <v>-2.4166666666666666E-2</v>
      </c>
      <c r="J307" s="8">
        <v>464.52</v>
      </c>
      <c r="K307" s="34">
        <f t="shared" si="28"/>
        <v>1.7501588066501674E-2</v>
      </c>
      <c r="L307" s="8">
        <v>269742.85315307602</v>
      </c>
      <c r="M307" s="32">
        <f t="shared" si="29"/>
        <v>-1.7528157820611008E-4</v>
      </c>
    </row>
    <row r="308" spans="1:13" ht="15.6" x14ac:dyDescent="0.3">
      <c r="A308" s="7">
        <v>44277</v>
      </c>
      <c r="B308" s="8">
        <v>1067.46</v>
      </c>
      <c r="C308" s="34">
        <f t="shared" si="24"/>
        <v>2.9095326237852909E-2</v>
      </c>
      <c r="D308" s="8">
        <v>66</v>
      </c>
      <c r="E308" s="34">
        <f t="shared" si="25"/>
        <v>-7.5187969924812026E-3</v>
      </c>
      <c r="F308" s="8">
        <v>553.94000000000005</v>
      </c>
      <c r="G308" s="34">
        <f t="shared" si="26"/>
        <v>-9.9374441465593308E-3</v>
      </c>
      <c r="H308" s="8">
        <v>5948.45</v>
      </c>
      <c r="I308" s="34">
        <f t="shared" si="27"/>
        <v>1.5960717335610559E-2</v>
      </c>
      <c r="J308" s="8">
        <v>499.35</v>
      </c>
      <c r="K308" s="34">
        <f t="shared" si="28"/>
        <v>7.4980625161457079E-2</v>
      </c>
      <c r="L308" s="8">
        <v>268452.90457964322</v>
      </c>
      <c r="M308" s="32">
        <f t="shared" si="29"/>
        <v>-4.7821418004382618E-3</v>
      </c>
    </row>
    <row r="309" spans="1:13" ht="15.6" x14ac:dyDescent="0.3">
      <c r="A309" s="7">
        <v>44279</v>
      </c>
      <c r="B309" s="8">
        <v>1073.1400000000001</v>
      </c>
      <c r="C309" s="34">
        <f t="shared" si="24"/>
        <v>5.3210424746595311E-3</v>
      </c>
      <c r="D309" s="8">
        <v>65.86</v>
      </c>
      <c r="E309" s="34">
        <f t="shared" si="25"/>
        <v>-2.1212121212121297E-3</v>
      </c>
      <c r="F309" s="8">
        <v>536.73</v>
      </c>
      <c r="G309" s="34">
        <f t="shared" si="26"/>
        <v>-3.1068346752355914E-2</v>
      </c>
      <c r="H309" s="8">
        <v>5950</v>
      </c>
      <c r="I309" s="34">
        <f t="shared" si="27"/>
        <v>2.6057208180285316E-4</v>
      </c>
      <c r="J309" s="8">
        <v>510.42</v>
      </c>
      <c r="K309" s="34">
        <f t="shared" si="28"/>
        <v>2.2168819465304881E-2</v>
      </c>
      <c r="L309" s="8">
        <v>269985.82909210213</v>
      </c>
      <c r="M309" s="32">
        <f t="shared" si="29"/>
        <v>5.7102176445408019E-3</v>
      </c>
    </row>
    <row r="310" spans="1:13" ht="15.6" x14ac:dyDescent="0.3">
      <c r="A310" s="7">
        <v>44280</v>
      </c>
      <c r="B310" s="8">
        <v>1100.81</v>
      </c>
      <c r="C310" s="34">
        <f t="shared" si="24"/>
        <v>2.5784147455131523E-2</v>
      </c>
      <c r="D310" s="8">
        <v>65.5</v>
      </c>
      <c r="E310" s="34">
        <f t="shared" si="25"/>
        <v>-5.4661402976009634E-3</v>
      </c>
      <c r="F310" s="8">
        <v>535</v>
      </c>
      <c r="G310" s="34">
        <f t="shared" si="26"/>
        <v>-3.2232221042237589E-3</v>
      </c>
      <c r="H310" s="8">
        <v>5997.5</v>
      </c>
      <c r="I310" s="34">
        <f t="shared" si="27"/>
        <v>7.9831932773109238E-3</v>
      </c>
      <c r="J310" s="8">
        <v>507.66</v>
      </c>
      <c r="K310" s="34">
        <f t="shared" si="28"/>
        <v>-5.4073116257199773E-3</v>
      </c>
      <c r="L310" s="8">
        <v>268739.42906768812</v>
      </c>
      <c r="M310" s="32">
        <f t="shared" si="29"/>
        <v>-4.6165386850315435E-3</v>
      </c>
    </row>
    <row r="311" spans="1:13" ht="15.6" x14ac:dyDescent="0.3">
      <c r="A311" s="7">
        <v>44281</v>
      </c>
      <c r="B311" s="8">
        <v>1139.01</v>
      </c>
      <c r="C311" s="34">
        <f t="shared" si="24"/>
        <v>3.4701719642808521E-2</v>
      </c>
      <c r="D311" s="8">
        <v>64.3</v>
      </c>
      <c r="E311" s="34">
        <f t="shared" si="25"/>
        <v>-1.8320610687022943E-2</v>
      </c>
      <c r="F311" s="8">
        <v>538</v>
      </c>
      <c r="G311" s="34">
        <f t="shared" si="26"/>
        <v>5.6074766355140183E-3</v>
      </c>
      <c r="H311" s="8">
        <v>5940</v>
      </c>
      <c r="I311" s="34">
        <f t="shared" si="27"/>
        <v>-9.5873280533555656E-3</v>
      </c>
      <c r="J311" s="8">
        <v>499.86</v>
      </c>
      <c r="K311" s="34">
        <f t="shared" si="28"/>
        <v>-1.5364614111807137E-2</v>
      </c>
      <c r="L311" s="8">
        <v>268144.55772766098</v>
      </c>
      <c r="M311" s="32">
        <f t="shared" si="29"/>
        <v>-2.2135618211695514E-3</v>
      </c>
    </row>
    <row r="312" spans="1:13" ht="15.6" x14ac:dyDescent="0.3">
      <c r="A312" s="7">
        <v>44284</v>
      </c>
      <c r="B312" s="8">
        <v>1129.95</v>
      </c>
      <c r="C312" s="34">
        <f t="shared" si="24"/>
        <v>-7.9542760818605146E-3</v>
      </c>
      <c r="D312" s="8">
        <v>64.13</v>
      </c>
      <c r="E312" s="34">
        <f t="shared" si="25"/>
        <v>-2.6438569206843191E-3</v>
      </c>
      <c r="F312" s="8">
        <v>544.91</v>
      </c>
      <c r="G312" s="34">
        <f t="shared" si="26"/>
        <v>1.2843866171003658E-2</v>
      </c>
      <c r="H312" s="8">
        <v>5847.5</v>
      </c>
      <c r="I312" s="34">
        <f t="shared" si="27"/>
        <v>-1.5572390572390573E-2</v>
      </c>
      <c r="J312" s="8">
        <v>482.64</v>
      </c>
      <c r="K312" s="34">
        <f t="shared" si="28"/>
        <v>-3.444964590085229E-2</v>
      </c>
      <c r="L312" s="8">
        <v>264793.38849401852</v>
      </c>
      <c r="M312" s="32">
        <f t="shared" si="29"/>
        <v>-1.2497621663632831E-2</v>
      </c>
    </row>
    <row r="313" spans="1:13" ht="15.6" x14ac:dyDescent="0.3">
      <c r="A313" s="7">
        <v>44285</v>
      </c>
      <c r="B313" s="8">
        <v>1164.1500000000001</v>
      </c>
      <c r="C313" s="34">
        <f t="shared" si="24"/>
        <v>3.0266825965750737E-2</v>
      </c>
      <c r="D313" s="8">
        <v>62.69</v>
      </c>
      <c r="E313" s="34">
        <f t="shared" si="25"/>
        <v>-2.2454389521284857E-2</v>
      </c>
      <c r="F313" s="8">
        <v>567.37</v>
      </c>
      <c r="G313" s="34">
        <f t="shared" si="26"/>
        <v>4.1217815786093188E-2</v>
      </c>
      <c r="H313" s="8">
        <v>5850</v>
      </c>
      <c r="I313" s="34">
        <f t="shared" si="27"/>
        <v>4.2753313381787086E-4</v>
      </c>
      <c r="J313" s="8">
        <v>497.93</v>
      </c>
      <c r="K313" s="34">
        <f t="shared" si="28"/>
        <v>3.1679927067793844E-2</v>
      </c>
      <c r="L313" s="8">
        <v>259068.0290338136</v>
      </c>
      <c r="M313" s="32">
        <f t="shared" si="29"/>
        <v>-2.1621987968684718E-2</v>
      </c>
    </row>
    <row r="314" spans="1:13" ht="15.6" x14ac:dyDescent="0.3">
      <c r="A314" s="7">
        <v>44286</v>
      </c>
      <c r="B314" s="8">
        <v>1156.05</v>
      </c>
      <c r="C314" s="34">
        <f t="shared" si="24"/>
        <v>-6.9578662543487834E-3</v>
      </c>
      <c r="D314" s="8">
        <v>61.34</v>
      </c>
      <c r="E314" s="34">
        <f t="shared" si="25"/>
        <v>-2.1534535013558693E-2</v>
      </c>
      <c r="F314" s="8">
        <v>587.83000000000004</v>
      </c>
      <c r="G314" s="34">
        <f t="shared" si="26"/>
        <v>3.6061124134162958E-2</v>
      </c>
      <c r="H314" s="8">
        <v>5849.9</v>
      </c>
      <c r="I314" s="34">
        <f t="shared" si="27"/>
        <v>-1.7094017094079281E-5</v>
      </c>
      <c r="J314" s="8">
        <v>505.77</v>
      </c>
      <c r="K314" s="34">
        <f t="shared" si="28"/>
        <v>1.5745185066173908E-2</v>
      </c>
      <c r="L314" s="8">
        <v>261868.65269104019</v>
      </c>
      <c r="M314" s="32">
        <f t="shared" si="29"/>
        <v>1.0810379295629157E-2</v>
      </c>
    </row>
    <row r="315" spans="1:13" ht="15.6" x14ac:dyDescent="0.3">
      <c r="A315" s="7">
        <v>44287</v>
      </c>
      <c r="B315" s="8">
        <v>1151.03</v>
      </c>
      <c r="C315" s="34">
        <f t="shared" si="24"/>
        <v>-4.3423727347432911E-3</v>
      </c>
      <c r="D315" s="8">
        <v>60.75</v>
      </c>
      <c r="E315" s="34">
        <f t="shared" si="25"/>
        <v>-9.618519726116782E-3</v>
      </c>
      <c r="F315" s="8">
        <v>575</v>
      </c>
      <c r="G315" s="34">
        <f t="shared" si="26"/>
        <v>-2.1826038140278722E-2</v>
      </c>
      <c r="H315" s="8">
        <v>5850</v>
      </c>
      <c r="I315" s="34">
        <f t="shared" si="27"/>
        <v>1.7094309304494746E-5</v>
      </c>
      <c r="J315" s="8">
        <v>496.78</v>
      </c>
      <c r="K315" s="34">
        <f t="shared" si="28"/>
        <v>-1.7774877908930956E-2</v>
      </c>
      <c r="L315" s="8">
        <v>262980.49264526367</v>
      </c>
      <c r="M315" s="32">
        <f t="shared" si="29"/>
        <v>4.2457924719048485E-3</v>
      </c>
    </row>
    <row r="316" spans="1:13" ht="15.6" x14ac:dyDescent="0.3">
      <c r="A316" s="7">
        <v>44288</v>
      </c>
      <c r="B316" s="8">
        <v>1162.8800000000001</v>
      </c>
      <c r="C316" s="34">
        <f t="shared" si="24"/>
        <v>1.0295126973232789E-2</v>
      </c>
      <c r="D316" s="8">
        <v>60.75</v>
      </c>
      <c r="E316" s="34">
        <f t="shared" si="25"/>
        <v>0</v>
      </c>
      <c r="F316" s="8">
        <v>566.01</v>
      </c>
      <c r="G316" s="34">
        <f t="shared" si="26"/>
        <v>-1.5634782608695667E-2</v>
      </c>
      <c r="H316" s="8">
        <v>5900</v>
      </c>
      <c r="I316" s="34">
        <f t="shared" si="27"/>
        <v>8.5470085470085479E-3</v>
      </c>
      <c r="J316" s="8">
        <v>492.09</v>
      </c>
      <c r="K316" s="34">
        <f t="shared" si="28"/>
        <v>-9.4407987439107822E-3</v>
      </c>
      <c r="L316" s="8">
        <v>263221.79246091284</v>
      </c>
      <c r="M316" s="32">
        <f t="shared" si="29"/>
        <v>9.1755785085800184E-4</v>
      </c>
    </row>
    <row r="317" spans="1:13" ht="15.6" x14ac:dyDescent="0.3">
      <c r="A317" s="7">
        <v>44291</v>
      </c>
      <c r="B317" s="8">
        <v>1157.8399999999999</v>
      </c>
      <c r="C317" s="34">
        <f t="shared" si="24"/>
        <v>-4.3340671436435324E-3</v>
      </c>
      <c r="D317" s="8">
        <v>60.16</v>
      </c>
      <c r="E317" s="34">
        <f t="shared" si="25"/>
        <v>-9.7119341563786567E-3</v>
      </c>
      <c r="F317" s="8">
        <v>568.79999999999995</v>
      </c>
      <c r="G317" s="34">
        <f t="shared" si="26"/>
        <v>4.9292415328350443E-3</v>
      </c>
      <c r="H317" s="8">
        <v>5850</v>
      </c>
      <c r="I317" s="34">
        <f t="shared" si="27"/>
        <v>-8.4745762711864406E-3</v>
      </c>
      <c r="J317" s="8">
        <v>485.06</v>
      </c>
      <c r="K317" s="34">
        <f t="shared" si="28"/>
        <v>-1.4286004592655761E-2</v>
      </c>
      <c r="L317" s="8">
        <v>264662.75</v>
      </c>
      <c r="M317" s="32">
        <f t="shared" si="29"/>
        <v>5.4743094240615985E-3</v>
      </c>
    </row>
    <row r="318" spans="1:13" ht="15.6" x14ac:dyDescent="0.3">
      <c r="A318" s="7">
        <v>44292</v>
      </c>
      <c r="B318" s="8">
        <v>1152.92</v>
      </c>
      <c r="C318" s="34">
        <f t="shared" si="24"/>
        <v>-4.2492917847024164E-3</v>
      </c>
      <c r="D318" s="8">
        <v>60.5</v>
      </c>
      <c r="E318" s="34">
        <f t="shared" si="25"/>
        <v>5.6515957446809078E-3</v>
      </c>
      <c r="F318" s="8">
        <v>561.20749999999998</v>
      </c>
      <c r="G318" s="34">
        <f t="shared" si="26"/>
        <v>-1.334827707454285E-2</v>
      </c>
      <c r="H318" s="8">
        <v>5850</v>
      </c>
      <c r="I318" s="34">
        <f t="shared" si="27"/>
        <v>0</v>
      </c>
      <c r="J318" s="8">
        <v>493.58</v>
      </c>
      <c r="K318" s="34">
        <f t="shared" si="28"/>
        <v>1.7564837339710513E-2</v>
      </c>
      <c r="L318" s="8">
        <v>263352.95377349848</v>
      </c>
      <c r="M318" s="32">
        <f t="shared" si="29"/>
        <v>-4.9489254778072207E-3</v>
      </c>
    </row>
    <row r="319" spans="1:13" ht="15.6" x14ac:dyDescent="0.3">
      <c r="A319" s="7">
        <v>44293</v>
      </c>
      <c r="B319" s="8">
        <v>1135.3599999999999</v>
      </c>
      <c r="C319" s="34">
        <f t="shared" si="24"/>
        <v>-1.5230891995975585E-2</v>
      </c>
      <c r="D319" s="8">
        <v>60</v>
      </c>
      <c r="E319" s="34">
        <f t="shared" si="25"/>
        <v>-8.2644628099173556E-3</v>
      </c>
      <c r="F319" s="8">
        <v>550.03</v>
      </c>
      <c r="G319" s="34">
        <f t="shared" si="26"/>
        <v>-1.9916875665417888E-2</v>
      </c>
      <c r="H319" s="8">
        <v>5810</v>
      </c>
      <c r="I319" s="34">
        <f t="shared" si="27"/>
        <v>-6.8376068376068376E-3</v>
      </c>
      <c r="J319" s="8">
        <v>477.05</v>
      </c>
      <c r="K319" s="34">
        <f t="shared" si="28"/>
        <v>-3.349001175088126E-2</v>
      </c>
      <c r="L319" s="8">
        <v>264195.45281029679</v>
      </c>
      <c r="M319" s="32">
        <f t="shared" si="29"/>
        <v>3.1991250704669085E-3</v>
      </c>
    </row>
    <row r="320" spans="1:13" ht="15.6" x14ac:dyDescent="0.3">
      <c r="A320" s="7">
        <v>44294</v>
      </c>
      <c r="B320" s="8">
        <v>1122.18</v>
      </c>
      <c r="C320" s="34">
        <f t="shared" si="24"/>
        <v>-1.1608652762119361E-2</v>
      </c>
      <c r="D320" s="8">
        <v>64.5</v>
      </c>
      <c r="E320" s="34">
        <f t="shared" si="25"/>
        <v>7.4999999999999997E-2</v>
      </c>
      <c r="F320" s="8">
        <v>559.99</v>
      </c>
      <c r="G320" s="34">
        <f t="shared" si="26"/>
        <v>1.8108103194371283E-2</v>
      </c>
      <c r="H320" s="8">
        <v>5800</v>
      </c>
      <c r="I320" s="34">
        <f t="shared" si="27"/>
        <v>-1.7211703958691911E-3</v>
      </c>
      <c r="J320" s="8">
        <v>481.59</v>
      </c>
      <c r="K320" s="34">
        <f t="shared" si="28"/>
        <v>9.5168221360443627E-3</v>
      </c>
      <c r="L320" s="8">
        <v>266681.90428709978</v>
      </c>
      <c r="M320" s="32">
        <f t="shared" si="29"/>
        <v>9.411409054751468E-3</v>
      </c>
    </row>
    <row r="321" spans="1:13" ht="15.6" x14ac:dyDescent="0.3">
      <c r="A321" s="7">
        <v>44295</v>
      </c>
      <c r="B321" s="8">
        <v>1109.71</v>
      </c>
      <c r="C321" s="34">
        <f t="shared" si="24"/>
        <v>-1.1112299274626198E-2</v>
      </c>
      <c r="D321" s="8">
        <v>66.86</v>
      </c>
      <c r="E321" s="34">
        <f t="shared" si="25"/>
        <v>3.6589147286821694E-2</v>
      </c>
      <c r="F321" s="8">
        <v>562.99</v>
      </c>
      <c r="G321" s="34">
        <f t="shared" si="26"/>
        <v>5.3572385221164667E-3</v>
      </c>
      <c r="H321" s="8">
        <v>5849</v>
      </c>
      <c r="I321" s="34">
        <f t="shared" si="27"/>
        <v>8.4482758620689647E-3</v>
      </c>
      <c r="J321" s="8">
        <v>481.96</v>
      </c>
      <c r="K321" s="34">
        <f t="shared" si="28"/>
        <v>7.6828837808094969E-4</v>
      </c>
      <c r="L321" s="8">
        <v>264009.27394584939</v>
      </c>
      <c r="M321" s="32">
        <f t="shared" si="29"/>
        <v>-1.0021791123754453E-2</v>
      </c>
    </row>
    <row r="322" spans="1:13" ht="15.6" x14ac:dyDescent="0.3">
      <c r="A322" s="7">
        <v>44298</v>
      </c>
      <c r="B322" s="8">
        <v>1110</v>
      </c>
      <c r="C322" s="34">
        <f t="shared" si="24"/>
        <v>2.6132953654555118E-4</v>
      </c>
      <c r="D322" s="8">
        <v>65.5</v>
      </c>
      <c r="E322" s="34">
        <f t="shared" si="25"/>
        <v>-2.0341011067903071E-2</v>
      </c>
      <c r="F322" s="8">
        <v>559.9</v>
      </c>
      <c r="G322" s="34">
        <f t="shared" si="26"/>
        <v>-5.4885521945328194E-3</v>
      </c>
      <c r="H322" s="8">
        <v>5820</v>
      </c>
      <c r="I322" s="34">
        <f t="shared" si="27"/>
        <v>-4.9581124978628826E-3</v>
      </c>
      <c r="J322" s="8">
        <v>482.15</v>
      </c>
      <c r="K322" s="34">
        <f t="shared" si="28"/>
        <v>3.94223587019665E-4</v>
      </c>
      <c r="L322" s="8">
        <v>264007.99255371088</v>
      </c>
      <c r="M322" s="32">
        <f t="shared" si="29"/>
        <v>-4.8535876007612153E-6</v>
      </c>
    </row>
    <row r="323" spans="1:13" ht="15.6" x14ac:dyDescent="0.3">
      <c r="A323" s="7">
        <v>44299</v>
      </c>
      <c r="B323" s="8">
        <v>1110</v>
      </c>
      <c r="C323" s="34">
        <f t="shared" si="24"/>
        <v>0</v>
      </c>
      <c r="D323" s="8">
        <v>65.7</v>
      </c>
      <c r="E323" s="34">
        <f t="shared" si="25"/>
        <v>3.0534351145038601E-3</v>
      </c>
      <c r="F323" s="8">
        <v>558</v>
      </c>
      <c r="G323" s="34">
        <f t="shared" si="26"/>
        <v>-3.393463118413962E-3</v>
      </c>
      <c r="H323" s="8">
        <v>5850</v>
      </c>
      <c r="I323" s="34">
        <f t="shared" si="27"/>
        <v>5.1546391752577319E-3</v>
      </c>
      <c r="J323" s="8">
        <v>486.03</v>
      </c>
      <c r="K323" s="34">
        <f t="shared" si="28"/>
        <v>8.0472881883231276E-3</v>
      </c>
      <c r="L323" s="8">
        <v>266470.12320678681</v>
      </c>
      <c r="M323" s="32">
        <f t="shared" si="29"/>
        <v>9.3259701316619273E-3</v>
      </c>
    </row>
    <row r="324" spans="1:13" ht="15.6" x14ac:dyDescent="0.3">
      <c r="A324" s="7">
        <v>44300</v>
      </c>
      <c r="B324" s="8">
        <v>1117.6099999999999</v>
      </c>
      <c r="C324" s="34">
        <f t="shared" ref="C324:C387" si="30">(B324-B323)/B323</f>
        <v>6.8558558558557657E-3</v>
      </c>
      <c r="D324" s="8">
        <v>65.05</v>
      </c>
      <c r="E324" s="34">
        <f t="shared" ref="E324:E387" si="31">(D324-D323)/D323</f>
        <v>-9.8934550989346372E-3</v>
      </c>
      <c r="F324" s="8">
        <v>550</v>
      </c>
      <c r="G324" s="34">
        <f t="shared" ref="G324:G387" si="32">(F324-F323)/F323</f>
        <v>-1.4336917562724014E-2</v>
      </c>
      <c r="H324" s="8">
        <v>5810</v>
      </c>
      <c r="I324" s="34">
        <f t="shared" ref="I324:I387" si="33">(H324-H323)/H323</f>
        <v>-6.8376068376068376E-3</v>
      </c>
      <c r="J324" s="8">
        <v>488.01</v>
      </c>
      <c r="K324" s="34">
        <f t="shared" ref="K324:K387" si="34">(J324-J323)/J323</f>
        <v>4.0738226035430284E-3</v>
      </c>
      <c r="L324" s="8">
        <v>264745.75431457529</v>
      </c>
      <c r="M324" s="32">
        <f t="shared" ref="M324:M387" si="35">(L324-L323)/L323</f>
        <v>-6.4711528311689045E-3</v>
      </c>
    </row>
    <row r="325" spans="1:13" ht="15.6" x14ac:dyDescent="0.3">
      <c r="A325" s="7">
        <v>44301</v>
      </c>
      <c r="B325" s="8">
        <v>1121.6400000000001</v>
      </c>
      <c r="C325" s="34">
        <f t="shared" si="30"/>
        <v>3.6059090380367036E-3</v>
      </c>
      <c r="D325" s="8">
        <v>66.349999999999994</v>
      </c>
      <c r="E325" s="34">
        <f t="shared" si="31"/>
        <v>1.9984627209838544E-2</v>
      </c>
      <c r="F325" s="8">
        <v>550</v>
      </c>
      <c r="G325" s="34">
        <f t="shared" si="32"/>
        <v>0</v>
      </c>
      <c r="H325" s="8">
        <v>5851.49</v>
      </c>
      <c r="I325" s="34">
        <f t="shared" si="33"/>
        <v>7.1411359724612364E-3</v>
      </c>
      <c r="J325" s="8">
        <v>471.16</v>
      </c>
      <c r="K325" s="34">
        <f t="shared" si="34"/>
        <v>-3.4527980983996162E-2</v>
      </c>
      <c r="L325" s="8">
        <v>269400.05450073263</v>
      </c>
      <c r="M325" s="32">
        <f t="shared" si="35"/>
        <v>1.7580263744766334E-2</v>
      </c>
    </row>
    <row r="326" spans="1:13" ht="15.6" x14ac:dyDescent="0.3">
      <c r="A326" s="7">
        <v>44302</v>
      </c>
      <c r="B326" s="8">
        <v>1129.82</v>
      </c>
      <c r="C326" s="34">
        <f t="shared" si="30"/>
        <v>7.2928925501942118E-3</v>
      </c>
      <c r="D326" s="8">
        <v>65.522499999999994</v>
      </c>
      <c r="E326" s="34">
        <f t="shared" si="31"/>
        <v>-1.2471740768651103E-2</v>
      </c>
      <c r="F326" s="8">
        <v>550</v>
      </c>
      <c r="G326" s="34">
        <f t="shared" si="32"/>
        <v>0</v>
      </c>
      <c r="H326" s="8">
        <v>5766.82</v>
      </c>
      <c r="I326" s="34">
        <f t="shared" si="33"/>
        <v>-1.4469818798288996E-2</v>
      </c>
      <c r="J326" s="8">
        <v>471.84</v>
      </c>
      <c r="K326" s="34">
        <f t="shared" si="34"/>
        <v>1.4432464555563925E-3</v>
      </c>
      <c r="L326" s="8">
        <v>271386.45542907709</v>
      </c>
      <c r="M326" s="32">
        <f t="shared" si="35"/>
        <v>7.3734243744893492E-3</v>
      </c>
    </row>
    <row r="327" spans="1:13" ht="15.6" x14ac:dyDescent="0.3">
      <c r="A327" s="7">
        <v>44305</v>
      </c>
      <c r="B327" s="8">
        <v>1122</v>
      </c>
      <c r="C327" s="34">
        <f t="shared" si="30"/>
        <v>-6.9214565151970555E-3</v>
      </c>
      <c r="D327" s="8">
        <v>65</v>
      </c>
      <c r="E327" s="34">
        <f t="shared" si="31"/>
        <v>-7.9743599526879132E-3</v>
      </c>
      <c r="F327" s="8">
        <v>540.01</v>
      </c>
      <c r="G327" s="34">
        <f t="shared" si="32"/>
        <v>-1.8163636363636382E-2</v>
      </c>
      <c r="H327" s="8">
        <v>5710</v>
      </c>
      <c r="I327" s="34">
        <f t="shared" si="33"/>
        <v>-9.8529172056696264E-3</v>
      </c>
      <c r="J327" s="8">
        <v>460.48</v>
      </c>
      <c r="K327" s="34">
        <f t="shared" si="34"/>
        <v>-2.4075957951847995E-2</v>
      </c>
      <c r="L327" s="8">
        <v>269060.60616304172</v>
      </c>
      <c r="M327" s="32">
        <f t="shared" si="35"/>
        <v>-8.5702481443227108E-3</v>
      </c>
    </row>
    <row r="328" spans="1:13" ht="15.6" x14ac:dyDescent="0.3">
      <c r="A328" s="7">
        <v>44306</v>
      </c>
      <c r="B328" s="8">
        <v>1125.23</v>
      </c>
      <c r="C328" s="34">
        <f t="shared" si="30"/>
        <v>2.8787878787878952E-3</v>
      </c>
      <c r="D328" s="8">
        <v>65.69</v>
      </c>
      <c r="E328" s="34">
        <f t="shared" si="31"/>
        <v>1.061538461538458E-2</v>
      </c>
      <c r="F328" s="8">
        <v>540.02750000000003</v>
      </c>
      <c r="G328" s="34">
        <f t="shared" si="32"/>
        <v>3.240680728142243E-5</v>
      </c>
      <c r="H328" s="8">
        <v>5800</v>
      </c>
      <c r="I328" s="34">
        <f t="shared" si="33"/>
        <v>1.5761821366024518E-2</v>
      </c>
      <c r="J328" s="8">
        <v>469.29</v>
      </c>
      <c r="K328" s="34">
        <f t="shared" si="34"/>
        <v>1.9132209867963868E-2</v>
      </c>
      <c r="L328" s="8">
        <v>271038.25744628912</v>
      </c>
      <c r="M328" s="32">
        <f t="shared" si="35"/>
        <v>7.3502074920956872E-3</v>
      </c>
    </row>
    <row r="329" spans="1:13" ht="15.6" x14ac:dyDescent="0.3">
      <c r="A329" s="7">
        <v>44307</v>
      </c>
      <c r="B329" s="8">
        <v>1109.19</v>
      </c>
      <c r="C329" s="34">
        <f t="shared" si="30"/>
        <v>-1.4254863450139051E-2</v>
      </c>
      <c r="D329" s="8">
        <v>69.16</v>
      </c>
      <c r="E329" s="34">
        <f t="shared" si="31"/>
        <v>5.2823869690972733E-2</v>
      </c>
      <c r="F329" s="8">
        <v>535.1</v>
      </c>
      <c r="G329" s="34">
        <f t="shared" si="32"/>
        <v>-9.1245353245899673E-3</v>
      </c>
      <c r="H329" s="8">
        <v>5726.01</v>
      </c>
      <c r="I329" s="34">
        <f t="shared" si="33"/>
        <v>-1.2756896551724101E-2</v>
      </c>
      <c r="J329" s="8">
        <v>470.97</v>
      </c>
      <c r="K329" s="34">
        <f t="shared" si="34"/>
        <v>3.5798759828677509E-3</v>
      </c>
      <c r="L329" s="8">
        <v>273325.75744628912</v>
      </c>
      <c r="M329" s="32">
        <f t="shared" si="35"/>
        <v>8.4397679558329778E-3</v>
      </c>
    </row>
    <row r="330" spans="1:13" ht="15.6" x14ac:dyDescent="0.3">
      <c r="A330" s="7">
        <v>44308</v>
      </c>
      <c r="B330" s="8">
        <v>1099.48</v>
      </c>
      <c r="C330" s="34">
        <f t="shared" si="30"/>
        <v>-8.7541359009728151E-3</v>
      </c>
      <c r="D330" s="8">
        <v>66</v>
      </c>
      <c r="E330" s="34">
        <f t="shared" si="31"/>
        <v>-4.5691150954308805E-2</v>
      </c>
      <c r="F330" s="8">
        <v>535</v>
      </c>
      <c r="G330" s="34">
        <f t="shared" si="32"/>
        <v>-1.8688095683054145E-4</v>
      </c>
      <c r="H330" s="8">
        <v>5708.5</v>
      </c>
      <c r="I330" s="34">
        <f t="shared" si="33"/>
        <v>-3.057975798156171E-3</v>
      </c>
      <c r="J330" s="8">
        <v>462.23</v>
      </c>
      <c r="K330" s="34">
        <f t="shared" si="34"/>
        <v>-1.8557445272522684E-2</v>
      </c>
      <c r="L330" s="8">
        <v>272345.46166259801</v>
      </c>
      <c r="M330" s="32">
        <f t="shared" si="35"/>
        <v>-3.5865473962282709E-3</v>
      </c>
    </row>
    <row r="331" spans="1:13" ht="15.6" x14ac:dyDescent="0.3">
      <c r="A331" s="7">
        <v>44309</v>
      </c>
      <c r="B331" s="8">
        <v>1083.51</v>
      </c>
      <c r="C331" s="34">
        <f t="shared" si="30"/>
        <v>-1.4525048204605838E-2</v>
      </c>
      <c r="D331" s="8">
        <v>63.9</v>
      </c>
      <c r="E331" s="34">
        <f t="shared" si="31"/>
        <v>-3.1818181818181843E-2</v>
      </c>
      <c r="F331" s="8">
        <v>543.5</v>
      </c>
      <c r="G331" s="34">
        <f t="shared" si="32"/>
        <v>1.5887850467289719E-2</v>
      </c>
      <c r="H331" s="8">
        <v>5710</v>
      </c>
      <c r="I331" s="34">
        <f t="shared" si="33"/>
        <v>2.627660506262591E-4</v>
      </c>
      <c r="J331" s="8">
        <v>455.74</v>
      </c>
      <c r="K331" s="34">
        <f t="shared" si="34"/>
        <v>-1.4040629124029182E-2</v>
      </c>
      <c r="L331" s="8">
        <v>271881</v>
      </c>
      <c r="M331" s="32">
        <f t="shared" si="35"/>
        <v>-1.7054136307709891E-3</v>
      </c>
    </row>
    <row r="332" spans="1:13" ht="15.6" x14ac:dyDescent="0.3">
      <c r="A332" s="7">
        <v>44312</v>
      </c>
      <c r="B332" s="8">
        <v>1082.7</v>
      </c>
      <c r="C332" s="34">
        <f t="shared" si="30"/>
        <v>-7.4757039621225964E-4</v>
      </c>
      <c r="D332" s="8">
        <v>66.41</v>
      </c>
      <c r="E332" s="34">
        <f t="shared" si="31"/>
        <v>3.9280125195618125E-2</v>
      </c>
      <c r="F332" s="8">
        <v>540</v>
      </c>
      <c r="G332" s="34">
        <f t="shared" si="32"/>
        <v>-6.439742410303588E-3</v>
      </c>
      <c r="H332" s="8">
        <v>5750</v>
      </c>
      <c r="I332" s="34">
        <f t="shared" si="33"/>
        <v>7.0052539404553416E-3</v>
      </c>
      <c r="J332" s="8">
        <v>473.28</v>
      </c>
      <c r="K332" s="34">
        <f t="shared" si="34"/>
        <v>3.8486856541010146E-2</v>
      </c>
      <c r="L332" s="8">
        <v>270077.04688491672</v>
      </c>
      <c r="M332" s="32">
        <f t="shared" si="35"/>
        <v>-6.6350834191549876E-3</v>
      </c>
    </row>
    <row r="333" spans="1:13" ht="15.6" x14ac:dyDescent="0.3">
      <c r="A333" s="7">
        <v>44313</v>
      </c>
      <c r="B333" s="8">
        <v>1087.21</v>
      </c>
      <c r="C333" s="34">
        <f t="shared" si="30"/>
        <v>4.1655121455620127E-3</v>
      </c>
      <c r="D333" s="8">
        <v>66.41</v>
      </c>
      <c r="E333" s="34">
        <f t="shared" si="31"/>
        <v>0</v>
      </c>
      <c r="F333" s="8">
        <v>541.51</v>
      </c>
      <c r="G333" s="34">
        <f t="shared" si="32"/>
        <v>2.7962962962962794E-3</v>
      </c>
      <c r="H333" s="8">
        <v>5840.5</v>
      </c>
      <c r="I333" s="34">
        <f t="shared" si="33"/>
        <v>1.573913043478261E-2</v>
      </c>
      <c r="J333" s="8">
        <v>472.24</v>
      </c>
      <c r="K333" s="34">
        <f t="shared" si="34"/>
        <v>-2.1974306964164208E-3</v>
      </c>
      <c r="L333" s="8">
        <v>273474.17565917969</v>
      </c>
      <c r="M333" s="32">
        <f t="shared" si="35"/>
        <v>1.2578369074475716E-2</v>
      </c>
    </row>
    <row r="334" spans="1:13" ht="15.6" x14ac:dyDescent="0.3">
      <c r="A334" s="7">
        <v>44314</v>
      </c>
      <c r="B334" s="8">
        <v>1085</v>
      </c>
      <c r="C334" s="34">
        <f t="shared" si="30"/>
        <v>-2.032725968304225E-3</v>
      </c>
      <c r="D334" s="8">
        <v>65.98</v>
      </c>
      <c r="E334" s="34">
        <f t="shared" si="31"/>
        <v>-6.4749284746272043E-3</v>
      </c>
      <c r="F334" s="8">
        <v>541.51</v>
      </c>
      <c r="G334" s="34">
        <f t="shared" si="32"/>
        <v>0</v>
      </c>
      <c r="H334" s="8">
        <v>5765</v>
      </c>
      <c r="I334" s="34">
        <f t="shared" si="33"/>
        <v>-1.2926975430185771E-2</v>
      </c>
      <c r="J334" s="8">
        <v>464.23</v>
      </c>
      <c r="K334" s="34">
        <f t="shared" si="34"/>
        <v>-1.6961714382517343E-2</v>
      </c>
      <c r="L334" s="8">
        <v>273072.79248046881</v>
      </c>
      <c r="M334" s="32">
        <f t="shared" si="35"/>
        <v>-1.4677187626341277E-3</v>
      </c>
    </row>
    <row r="335" spans="1:13" ht="15.6" x14ac:dyDescent="0.3">
      <c r="A335" s="7">
        <v>44315</v>
      </c>
      <c r="B335" s="8">
        <v>1084.83</v>
      </c>
      <c r="C335" s="34">
        <f t="shared" si="30"/>
        <v>-1.5668202764983663E-4</v>
      </c>
      <c r="D335" s="8">
        <v>66.010000000000005</v>
      </c>
      <c r="E335" s="34">
        <f t="shared" si="31"/>
        <v>4.5468323734466708E-4</v>
      </c>
      <c r="F335" s="8">
        <v>550</v>
      </c>
      <c r="G335" s="34">
        <f t="shared" si="32"/>
        <v>1.5678380823992186E-2</v>
      </c>
      <c r="H335" s="8">
        <v>5755</v>
      </c>
      <c r="I335" s="34">
        <f t="shared" si="33"/>
        <v>-1.7346053772766695E-3</v>
      </c>
      <c r="J335" s="8">
        <v>456.77</v>
      </c>
      <c r="K335" s="34">
        <f t="shared" si="34"/>
        <v>-1.6069620662171845E-2</v>
      </c>
      <c r="L335" s="8">
        <v>272110.57545105001</v>
      </c>
      <c r="M335" s="32">
        <f t="shared" si="35"/>
        <v>-3.5236649564332474E-3</v>
      </c>
    </row>
    <row r="336" spans="1:13" ht="15.6" x14ac:dyDescent="0.3">
      <c r="A336" s="7">
        <v>44316</v>
      </c>
      <c r="B336" s="8">
        <v>1091.82</v>
      </c>
      <c r="C336" s="34">
        <f t="shared" si="30"/>
        <v>6.443405879262197E-3</v>
      </c>
      <c r="D336" s="8">
        <v>64.989999999999995</v>
      </c>
      <c r="E336" s="34">
        <f t="shared" si="31"/>
        <v>-1.5452204211483262E-2</v>
      </c>
      <c r="F336" s="8">
        <v>525</v>
      </c>
      <c r="G336" s="34">
        <f t="shared" si="32"/>
        <v>-4.5454545454545456E-2</v>
      </c>
      <c r="H336" s="8">
        <v>5738.5</v>
      </c>
      <c r="I336" s="34">
        <f t="shared" si="33"/>
        <v>-2.8670721112076455E-3</v>
      </c>
      <c r="J336" s="8">
        <v>456.7</v>
      </c>
      <c r="K336" s="34">
        <f t="shared" si="34"/>
        <v>-1.5324999452677099E-4</v>
      </c>
      <c r="L336" s="8">
        <v>270679.6819505617</v>
      </c>
      <c r="M336" s="32">
        <f t="shared" si="35"/>
        <v>-5.2585001450842659E-3</v>
      </c>
    </row>
    <row r="337" spans="1:13" ht="15.6" x14ac:dyDescent="0.3">
      <c r="A337" s="7">
        <v>44319</v>
      </c>
      <c r="B337" s="8">
        <v>1098.3</v>
      </c>
      <c r="C337" s="34">
        <f t="shared" si="30"/>
        <v>5.9350442380612361E-3</v>
      </c>
      <c r="D337" s="8">
        <v>67.569999999999993</v>
      </c>
      <c r="E337" s="34">
        <f t="shared" si="31"/>
        <v>3.9698415140790866E-2</v>
      </c>
      <c r="F337" s="8">
        <v>540</v>
      </c>
      <c r="G337" s="34">
        <f t="shared" si="32"/>
        <v>2.8571428571428571E-2</v>
      </c>
      <c r="H337" s="8">
        <v>5725</v>
      </c>
      <c r="I337" s="34">
        <f t="shared" si="33"/>
        <v>-2.3525311492550317E-3</v>
      </c>
      <c r="J337" s="8">
        <v>460.14</v>
      </c>
      <c r="K337" s="34">
        <f t="shared" si="34"/>
        <v>7.5322969126341097E-3</v>
      </c>
      <c r="L337" s="8">
        <v>273337.77794698073</v>
      </c>
      <c r="M337" s="32">
        <f t="shared" si="35"/>
        <v>9.8200795023267173E-3</v>
      </c>
    </row>
    <row r="338" spans="1:13" ht="15.6" x14ac:dyDescent="0.3">
      <c r="A338" s="7">
        <v>44320</v>
      </c>
      <c r="B338" s="8">
        <v>1119.82</v>
      </c>
      <c r="C338" s="34">
        <f t="shared" si="30"/>
        <v>1.9593917873076558E-2</v>
      </c>
      <c r="D338" s="8">
        <v>66.099999999999994</v>
      </c>
      <c r="E338" s="34">
        <f t="shared" si="31"/>
        <v>-2.1755216812194746E-2</v>
      </c>
      <c r="F338" s="8">
        <v>535</v>
      </c>
      <c r="G338" s="34">
        <f t="shared" si="32"/>
        <v>-9.2592592592592587E-3</v>
      </c>
      <c r="H338" s="8">
        <v>5610</v>
      </c>
      <c r="I338" s="34">
        <f t="shared" si="33"/>
        <v>-2.0087336244541485E-2</v>
      </c>
      <c r="J338" s="8">
        <v>476.53</v>
      </c>
      <c r="K338" s="34">
        <f t="shared" si="34"/>
        <v>3.5619594036597528E-2</v>
      </c>
      <c r="L338" s="8">
        <v>271342.25288024917</v>
      </c>
      <c r="M338" s="32">
        <f t="shared" si="35"/>
        <v>-7.300582750470107E-3</v>
      </c>
    </row>
    <row r="339" spans="1:13" ht="15.6" x14ac:dyDescent="0.3">
      <c r="A339" s="7">
        <v>44321</v>
      </c>
      <c r="B339" s="8">
        <v>1111.92</v>
      </c>
      <c r="C339" s="34">
        <f t="shared" si="30"/>
        <v>-7.0547052204817419E-3</v>
      </c>
      <c r="D339" s="8">
        <v>67.03</v>
      </c>
      <c r="E339" s="34">
        <f t="shared" si="31"/>
        <v>1.4069591527988002E-2</v>
      </c>
      <c r="F339" s="8">
        <v>525.11</v>
      </c>
      <c r="G339" s="34">
        <f t="shared" si="32"/>
        <v>-1.8485981308411191E-2</v>
      </c>
      <c r="H339" s="8">
        <v>5600</v>
      </c>
      <c r="I339" s="34">
        <f t="shared" si="33"/>
        <v>-1.7825311942959001E-3</v>
      </c>
      <c r="J339" s="8">
        <v>483.73</v>
      </c>
      <c r="K339" s="34">
        <f t="shared" si="34"/>
        <v>1.5109227121062779E-2</v>
      </c>
      <c r="L339" s="8">
        <v>273145.71715148911</v>
      </c>
      <c r="M339" s="32">
        <f t="shared" si="35"/>
        <v>6.6464557292367395E-3</v>
      </c>
    </row>
    <row r="340" spans="1:13" ht="15.6" x14ac:dyDescent="0.3">
      <c r="A340" s="7">
        <v>44322</v>
      </c>
      <c r="B340" s="8">
        <v>1119.98</v>
      </c>
      <c r="C340" s="34">
        <f t="shared" si="30"/>
        <v>7.2487229297071238E-3</v>
      </c>
      <c r="D340" s="8">
        <v>67.61</v>
      </c>
      <c r="E340" s="34">
        <f t="shared" si="31"/>
        <v>8.6528420110398071E-3</v>
      </c>
      <c r="F340" s="8">
        <v>531.40250000000003</v>
      </c>
      <c r="G340" s="34">
        <f t="shared" si="32"/>
        <v>1.1983203519262665E-2</v>
      </c>
      <c r="H340" s="8">
        <v>5602.5</v>
      </c>
      <c r="I340" s="34">
        <f t="shared" si="33"/>
        <v>4.4642857142857141E-4</v>
      </c>
      <c r="J340" s="8">
        <v>486.49</v>
      </c>
      <c r="K340" s="34">
        <f t="shared" si="34"/>
        <v>5.705662249602032E-3</v>
      </c>
      <c r="L340" s="8">
        <v>277317.625</v>
      </c>
      <c r="M340" s="32">
        <f t="shared" si="35"/>
        <v>1.5273561277173945E-2</v>
      </c>
    </row>
    <row r="341" spans="1:13" ht="15.6" x14ac:dyDescent="0.3">
      <c r="A341" s="7">
        <v>44333</v>
      </c>
      <c r="B341" s="8">
        <v>1124.05</v>
      </c>
      <c r="C341" s="34">
        <f t="shared" si="30"/>
        <v>3.6339934641689462E-3</v>
      </c>
      <c r="D341" s="8">
        <v>69.63</v>
      </c>
      <c r="E341" s="34">
        <f t="shared" si="31"/>
        <v>2.9877237095104217E-2</v>
      </c>
      <c r="F341" s="8">
        <v>535.5</v>
      </c>
      <c r="G341" s="34">
        <f t="shared" si="32"/>
        <v>7.7107277440357693E-3</v>
      </c>
      <c r="H341" s="8">
        <v>5600</v>
      </c>
      <c r="I341" s="34">
        <f t="shared" si="33"/>
        <v>-4.4622936189201248E-4</v>
      </c>
      <c r="J341" s="8">
        <v>482.83</v>
      </c>
      <c r="K341" s="34">
        <f t="shared" si="34"/>
        <v>-7.5232789985406169E-3</v>
      </c>
      <c r="L341" s="8">
        <v>283860</v>
      </c>
      <c r="M341" s="32">
        <f t="shared" si="35"/>
        <v>2.3591630715862361E-2</v>
      </c>
    </row>
    <row r="342" spans="1:13" ht="15.6" x14ac:dyDescent="0.3">
      <c r="A342" s="7">
        <v>44334</v>
      </c>
      <c r="B342" s="8">
        <v>1128.97</v>
      </c>
      <c r="C342" s="34">
        <f t="shared" si="30"/>
        <v>4.3770294915707244E-3</v>
      </c>
      <c r="D342" s="8">
        <v>70.930000000000007</v>
      </c>
      <c r="E342" s="34">
        <f t="shared" si="31"/>
        <v>1.8670113456843478E-2</v>
      </c>
      <c r="F342" s="8">
        <v>530</v>
      </c>
      <c r="G342" s="34">
        <f t="shared" si="32"/>
        <v>-1.027077497665733E-2</v>
      </c>
      <c r="H342" s="8">
        <v>5600</v>
      </c>
      <c r="I342" s="34">
        <f t="shared" si="33"/>
        <v>0</v>
      </c>
      <c r="J342" s="8">
        <v>481.48</v>
      </c>
      <c r="K342" s="34">
        <f t="shared" si="34"/>
        <v>-2.7960151606154669E-3</v>
      </c>
      <c r="L342" s="8">
        <v>284839.50744628912</v>
      </c>
      <c r="M342" s="32">
        <f t="shared" si="35"/>
        <v>3.4506709162584396E-3</v>
      </c>
    </row>
    <row r="343" spans="1:13" ht="15.6" x14ac:dyDescent="0.3">
      <c r="A343" s="7">
        <v>44335</v>
      </c>
      <c r="B343" s="8">
        <v>1125.56</v>
      </c>
      <c r="C343" s="34">
        <f t="shared" si="30"/>
        <v>-3.0204522706538542E-3</v>
      </c>
      <c r="D343" s="8">
        <v>70.02</v>
      </c>
      <c r="E343" s="34">
        <f t="shared" si="31"/>
        <v>-1.2829550260820678E-2</v>
      </c>
      <c r="F343" s="8">
        <v>530.04999999999995</v>
      </c>
      <c r="G343" s="34">
        <f t="shared" si="32"/>
        <v>9.4339622641423628E-5</v>
      </c>
      <c r="H343" s="8">
        <v>5550</v>
      </c>
      <c r="I343" s="34">
        <f t="shared" si="33"/>
        <v>-8.9285714285714281E-3</v>
      </c>
      <c r="J343" s="8">
        <v>480.06</v>
      </c>
      <c r="K343" s="34">
        <f t="shared" si="34"/>
        <v>-2.949239843814937E-3</v>
      </c>
      <c r="L343" s="8">
        <v>287029.96222876012</v>
      </c>
      <c r="M343" s="32">
        <f t="shared" si="35"/>
        <v>7.6901368146202352E-3</v>
      </c>
    </row>
    <row r="344" spans="1:13" ht="15.6" x14ac:dyDescent="0.3">
      <c r="A344" s="7">
        <v>44336</v>
      </c>
      <c r="B344" s="8">
        <v>1121.48</v>
      </c>
      <c r="C344" s="34">
        <f t="shared" si="30"/>
        <v>-3.6248622907707516E-3</v>
      </c>
      <c r="D344" s="8">
        <v>70</v>
      </c>
      <c r="E344" s="34">
        <f t="shared" si="31"/>
        <v>-2.8563267637812085E-4</v>
      </c>
      <c r="F344" s="8">
        <v>536.26250000000005</v>
      </c>
      <c r="G344" s="34">
        <f t="shared" si="32"/>
        <v>1.1720592396943856E-2</v>
      </c>
      <c r="H344" s="8">
        <v>5550.33</v>
      </c>
      <c r="I344" s="34">
        <f t="shared" si="33"/>
        <v>5.9459459459446347E-5</v>
      </c>
      <c r="J344" s="8">
        <v>477.12</v>
      </c>
      <c r="K344" s="34">
        <f t="shared" si="34"/>
        <v>-6.1242344706911589E-3</v>
      </c>
      <c r="L344" s="8">
        <v>287539.0532037355</v>
      </c>
      <c r="M344" s="32">
        <f t="shared" si="35"/>
        <v>1.7736509841074944E-3</v>
      </c>
    </row>
    <row r="345" spans="1:13" ht="15.6" x14ac:dyDescent="0.3">
      <c r="A345" s="7">
        <v>44337</v>
      </c>
      <c r="B345" s="8">
        <v>1149.73</v>
      </c>
      <c r="C345" s="34">
        <f t="shared" si="30"/>
        <v>2.518992759567714E-2</v>
      </c>
      <c r="D345" s="8">
        <v>71.7</v>
      </c>
      <c r="E345" s="34">
        <f t="shared" si="31"/>
        <v>2.4285714285714327E-2</v>
      </c>
      <c r="F345" s="8">
        <v>540</v>
      </c>
      <c r="G345" s="34">
        <f t="shared" si="32"/>
        <v>6.9695345096850037E-3</v>
      </c>
      <c r="H345" s="8">
        <v>5798</v>
      </c>
      <c r="I345" s="34">
        <f t="shared" si="33"/>
        <v>4.462257199121495E-2</v>
      </c>
      <c r="J345" s="8">
        <v>480</v>
      </c>
      <c r="K345" s="34">
        <f t="shared" si="34"/>
        <v>6.0362173038229277E-3</v>
      </c>
      <c r="L345" s="8">
        <v>287322.77397888148</v>
      </c>
      <c r="M345" s="32">
        <f t="shared" si="35"/>
        <v>-7.5217339155935956E-4</v>
      </c>
    </row>
    <row r="346" spans="1:13" ht="15.6" x14ac:dyDescent="0.3">
      <c r="A346" s="7">
        <v>44340</v>
      </c>
      <c r="B346" s="8">
        <v>1141.1300000000001</v>
      </c>
      <c r="C346" s="34">
        <f t="shared" si="30"/>
        <v>-7.4800170474806334E-3</v>
      </c>
      <c r="D346" s="8">
        <v>70.56</v>
      </c>
      <c r="E346" s="34">
        <f t="shared" si="31"/>
        <v>-1.5899581589958165E-2</v>
      </c>
      <c r="F346" s="8">
        <v>545</v>
      </c>
      <c r="G346" s="34">
        <f t="shared" si="32"/>
        <v>9.2592592592592587E-3</v>
      </c>
      <c r="H346" s="8">
        <v>5760.75</v>
      </c>
      <c r="I346" s="34">
        <f t="shared" si="33"/>
        <v>-6.4246291824767163E-3</v>
      </c>
      <c r="J346" s="8">
        <v>479.89</v>
      </c>
      <c r="K346" s="34">
        <f t="shared" si="34"/>
        <v>-2.291666666666951E-4</v>
      </c>
      <c r="L346" s="8">
        <v>288438.03201477038</v>
      </c>
      <c r="M346" s="32">
        <f t="shared" si="35"/>
        <v>3.8815511226091251E-3</v>
      </c>
    </row>
    <row r="347" spans="1:13" ht="15.6" x14ac:dyDescent="0.3">
      <c r="A347" s="7">
        <v>44341</v>
      </c>
      <c r="B347" s="8">
        <v>1130.26</v>
      </c>
      <c r="C347" s="34">
        <f t="shared" si="30"/>
        <v>-9.5256456319614043E-3</v>
      </c>
      <c r="D347" s="8">
        <v>72</v>
      </c>
      <c r="E347" s="34">
        <f t="shared" si="31"/>
        <v>2.040816326530609E-2</v>
      </c>
      <c r="F347" s="8">
        <v>537.6</v>
      </c>
      <c r="G347" s="34">
        <f t="shared" si="32"/>
        <v>-1.3577981651376105E-2</v>
      </c>
      <c r="H347" s="8">
        <v>5750</v>
      </c>
      <c r="I347" s="34">
        <f t="shared" si="33"/>
        <v>-1.8660764657379681E-3</v>
      </c>
      <c r="J347" s="8">
        <v>487.2</v>
      </c>
      <c r="K347" s="34">
        <f t="shared" si="34"/>
        <v>1.5232657484006757E-2</v>
      </c>
      <c r="L347" s="8">
        <v>290883.82125854492</v>
      </c>
      <c r="M347" s="32">
        <f t="shared" si="35"/>
        <v>8.4794270252450711E-3</v>
      </c>
    </row>
    <row r="348" spans="1:13" ht="15.6" x14ac:dyDescent="0.3">
      <c r="A348" s="7">
        <v>44342</v>
      </c>
      <c r="B348" s="8">
        <v>1139.75</v>
      </c>
      <c r="C348" s="34">
        <f t="shared" si="30"/>
        <v>8.3962981968750631E-3</v>
      </c>
      <c r="D348" s="8">
        <v>74</v>
      </c>
      <c r="E348" s="34">
        <f t="shared" si="31"/>
        <v>2.7777777777777776E-2</v>
      </c>
      <c r="F348" s="8">
        <v>540</v>
      </c>
      <c r="G348" s="34">
        <f t="shared" si="32"/>
        <v>4.4642857142856715E-3</v>
      </c>
      <c r="H348" s="8">
        <v>5745</v>
      </c>
      <c r="I348" s="34">
        <f t="shared" si="33"/>
        <v>-8.6956521739130438E-4</v>
      </c>
      <c r="J348" s="8">
        <v>482.68</v>
      </c>
      <c r="K348" s="34">
        <f t="shared" si="34"/>
        <v>-9.2775041050902757E-3</v>
      </c>
      <c r="L348" s="8">
        <v>292800.20751953119</v>
      </c>
      <c r="M348" s="32">
        <f t="shared" si="35"/>
        <v>6.5881500479978124E-3</v>
      </c>
    </row>
    <row r="349" spans="1:13" ht="15.6" x14ac:dyDescent="0.3">
      <c r="A349" s="7">
        <v>44343</v>
      </c>
      <c r="B349" s="8">
        <v>1161.71</v>
      </c>
      <c r="C349" s="34">
        <f t="shared" si="30"/>
        <v>1.9267383198069785E-2</v>
      </c>
      <c r="D349" s="8">
        <v>75.510000000000005</v>
      </c>
      <c r="E349" s="34">
        <f t="shared" si="31"/>
        <v>2.0405405405405475E-2</v>
      </c>
      <c r="F349" s="8">
        <v>540.14</v>
      </c>
      <c r="G349" s="34">
        <f t="shared" si="32"/>
        <v>2.59259259259234E-4</v>
      </c>
      <c r="H349" s="8">
        <v>5678.1</v>
      </c>
      <c r="I349" s="34">
        <f t="shared" si="33"/>
        <v>-1.1644908616187926E-2</v>
      </c>
      <c r="J349" s="8">
        <v>493.54</v>
      </c>
      <c r="K349" s="34">
        <f t="shared" si="34"/>
        <v>2.2499378470208033E-2</v>
      </c>
      <c r="L349" s="8">
        <v>292696.06089050323</v>
      </c>
      <c r="M349" s="32">
        <f t="shared" si="35"/>
        <v>-3.5569178693637706E-4</v>
      </c>
    </row>
    <row r="350" spans="1:13" ht="15.6" x14ac:dyDescent="0.3">
      <c r="A350" s="7">
        <v>44344</v>
      </c>
      <c r="B350" s="8">
        <v>1197.3599999999999</v>
      </c>
      <c r="C350" s="34">
        <f t="shared" si="30"/>
        <v>3.0687520982000553E-2</v>
      </c>
      <c r="D350" s="8">
        <v>75.5</v>
      </c>
      <c r="E350" s="34">
        <f t="shared" si="31"/>
        <v>-1.3243279035896061E-4</v>
      </c>
      <c r="F350" s="8">
        <v>540.01</v>
      </c>
      <c r="G350" s="34">
        <f t="shared" si="32"/>
        <v>-2.4067834265189666E-4</v>
      </c>
      <c r="H350" s="8">
        <v>5701.4</v>
      </c>
      <c r="I350" s="34">
        <f t="shared" si="33"/>
        <v>4.1034853207937991E-3</v>
      </c>
      <c r="J350" s="8">
        <v>502.72</v>
      </c>
      <c r="K350" s="34">
        <f t="shared" si="34"/>
        <v>1.8600316083802745E-2</v>
      </c>
      <c r="L350" s="8">
        <v>294792.36919403082</v>
      </c>
      <c r="M350" s="32">
        <f t="shared" si="35"/>
        <v>7.162065308121161E-3</v>
      </c>
    </row>
    <row r="351" spans="1:13" ht="15.6" x14ac:dyDescent="0.3">
      <c r="A351" s="7">
        <v>44347</v>
      </c>
      <c r="B351" s="8">
        <v>1212.3399999999999</v>
      </c>
      <c r="C351" s="34">
        <f t="shared" si="30"/>
        <v>1.2510857219215623E-2</v>
      </c>
      <c r="D351" s="8">
        <v>78.180000000000007</v>
      </c>
      <c r="E351" s="34">
        <f t="shared" si="31"/>
        <v>3.5496688741721946E-2</v>
      </c>
      <c r="F351" s="8">
        <v>545</v>
      </c>
      <c r="G351" s="34">
        <f t="shared" si="32"/>
        <v>9.2405696190811445E-3</v>
      </c>
      <c r="H351" s="8">
        <v>5682.5</v>
      </c>
      <c r="I351" s="34">
        <f t="shared" si="33"/>
        <v>-3.314975269232055E-3</v>
      </c>
      <c r="J351" s="8">
        <v>519.69000000000005</v>
      </c>
      <c r="K351" s="34">
        <f t="shared" si="34"/>
        <v>3.3756365372374336E-2</v>
      </c>
      <c r="L351" s="8">
        <v>293027.11938045209</v>
      </c>
      <c r="M351" s="32">
        <f t="shared" si="35"/>
        <v>-5.988112305637238E-3</v>
      </c>
    </row>
    <row r="352" spans="1:13" ht="15.6" x14ac:dyDescent="0.3">
      <c r="A352" s="7">
        <v>44348</v>
      </c>
      <c r="B352" s="8">
        <v>1199.3900000000001</v>
      </c>
      <c r="C352" s="34">
        <f t="shared" si="30"/>
        <v>-1.068182193114128E-2</v>
      </c>
      <c r="D352" s="8">
        <v>79</v>
      </c>
      <c r="E352" s="34">
        <f t="shared" si="31"/>
        <v>1.0488616014325826E-2</v>
      </c>
      <c r="F352" s="8">
        <v>550</v>
      </c>
      <c r="G352" s="34">
        <f t="shared" si="32"/>
        <v>9.1743119266055051E-3</v>
      </c>
      <c r="H352" s="8">
        <v>5700</v>
      </c>
      <c r="I352" s="34">
        <f t="shared" si="33"/>
        <v>3.0796304443466782E-3</v>
      </c>
      <c r="J352" s="8">
        <v>522.89</v>
      </c>
      <c r="K352" s="34">
        <f t="shared" si="34"/>
        <v>6.1575169812771681E-3</v>
      </c>
      <c r="L352" s="8">
        <v>290861.93887577951</v>
      </c>
      <c r="M352" s="32">
        <f t="shared" si="35"/>
        <v>-7.3890106460126441E-3</v>
      </c>
    </row>
    <row r="353" spans="1:13" ht="15.6" x14ac:dyDescent="0.3">
      <c r="A353" s="7">
        <v>44349</v>
      </c>
      <c r="B353" s="8">
        <v>1211.17</v>
      </c>
      <c r="C353" s="34">
        <f t="shared" si="30"/>
        <v>9.8216593434995881E-3</v>
      </c>
      <c r="D353" s="8">
        <v>78</v>
      </c>
      <c r="E353" s="34">
        <f t="shared" si="31"/>
        <v>-1.2658227848101266E-2</v>
      </c>
      <c r="F353" s="8">
        <v>547.73749999999995</v>
      </c>
      <c r="G353" s="34">
        <f t="shared" si="32"/>
        <v>-4.113636363636446E-3</v>
      </c>
      <c r="H353" s="8">
        <v>5586.33</v>
      </c>
      <c r="I353" s="34">
        <f t="shared" si="33"/>
        <v>-1.9942105263157907E-2</v>
      </c>
      <c r="J353" s="8">
        <v>522.35</v>
      </c>
      <c r="K353" s="34">
        <f t="shared" si="34"/>
        <v>-1.0327219874160219E-3</v>
      </c>
      <c r="L353" s="8">
        <v>293755</v>
      </c>
      <c r="M353" s="32">
        <f t="shared" si="35"/>
        <v>9.9465097956871248E-3</v>
      </c>
    </row>
    <row r="354" spans="1:13" ht="15.6" x14ac:dyDescent="0.3">
      <c r="A354" s="7">
        <v>44350</v>
      </c>
      <c r="B354" s="8">
        <v>1236.94</v>
      </c>
      <c r="C354" s="34">
        <f t="shared" si="30"/>
        <v>2.127694708422433E-2</v>
      </c>
      <c r="D354" s="8">
        <v>78</v>
      </c>
      <c r="E354" s="34">
        <f t="shared" si="31"/>
        <v>0</v>
      </c>
      <c r="F354" s="8">
        <v>550</v>
      </c>
      <c r="G354" s="34">
        <f t="shared" si="32"/>
        <v>4.1306282662772692E-3</v>
      </c>
      <c r="H354" s="8">
        <v>5688.84</v>
      </c>
      <c r="I354" s="34">
        <f t="shared" si="33"/>
        <v>1.8350151172594569E-2</v>
      </c>
      <c r="J354" s="8">
        <v>532.03</v>
      </c>
      <c r="K354" s="34">
        <f t="shared" si="34"/>
        <v>1.8531635876328036E-2</v>
      </c>
      <c r="L354" s="8">
        <v>288726.15817626938</v>
      </c>
      <c r="M354" s="32">
        <f t="shared" si="35"/>
        <v>-1.7119170137463592E-2</v>
      </c>
    </row>
    <row r="355" spans="1:13" ht="15.6" x14ac:dyDescent="0.3">
      <c r="A355" s="7">
        <v>44351</v>
      </c>
      <c r="B355" s="8">
        <v>1239.8499999999999</v>
      </c>
      <c r="C355" s="34">
        <f t="shared" si="30"/>
        <v>2.3525797532619646E-3</v>
      </c>
      <c r="D355" s="8">
        <v>76.400000000000006</v>
      </c>
      <c r="E355" s="34">
        <f t="shared" si="31"/>
        <v>-2.051282051282044E-2</v>
      </c>
      <c r="F355" s="8">
        <v>545.95000000000005</v>
      </c>
      <c r="G355" s="34">
        <f t="shared" si="32"/>
        <v>-7.3636363636362806E-3</v>
      </c>
      <c r="H355" s="8">
        <v>5715.31</v>
      </c>
      <c r="I355" s="34">
        <f t="shared" si="33"/>
        <v>4.6529696739581799E-3</v>
      </c>
      <c r="J355" s="8">
        <v>528.03</v>
      </c>
      <c r="K355" s="34">
        <f t="shared" si="34"/>
        <v>-7.5183730240775898E-3</v>
      </c>
      <c r="L355" s="8">
        <v>291974.10754394531</v>
      </c>
      <c r="M355" s="32">
        <f t="shared" si="35"/>
        <v>1.1249238337778297E-2</v>
      </c>
    </row>
    <row r="356" spans="1:13" ht="15.6" x14ac:dyDescent="0.3">
      <c r="A356" s="7">
        <v>44354</v>
      </c>
      <c r="B356" s="8">
        <v>1273.45</v>
      </c>
      <c r="C356" s="34">
        <f t="shared" si="30"/>
        <v>2.7100052425696769E-2</v>
      </c>
      <c r="D356" s="8">
        <v>79.989999999999995</v>
      </c>
      <c r="E356" s="34">
        <f t="shared" si="31"/>
        <v>4.6989528795811371E-2</v>
      </c>
      <c r="F356" s="8">
        <v>550</v>
      </c>
      <c r="G356" s="34">
        <f t="shared" si="32"/>
        <v>7.4182617455810134E-3</v>
      </c>
      <c r="H356" s="8">
        <v>5706.67</v>
      </c>
      <c r="I356" s="34">
        <f t="shared" si="33"/>
        <v>-1.511729022572761E-3</v>
      </c>
      <c r="J356" s="8">
        <v>538.79</v>
      </c>
      <c r="K356" s="34">
        <f t="shared" si="34"/>
        <v>2.0377630058898151E-2</v>
      </c>
      <c r="L356" s="8">
        <v>292107.20751953119</v>
      </c>
      <c r="M356" s="32">
        <f t="shared" si="35"/>
        <v>4.5586225677852712E-4</v>
      </c>
    </row>
    <row r="357" spans="1:13" ht="15.6" x14ac:dyDescent="0.3">
      <c r="A357" s="7">
        <v>44355</v>
      </c>
      <c r="B357" s="8">
        <v>1275.26</v>
      </c>
      <c r="C357" s="34">
        <f t="shared" si="30"/>
        <v>1.4213357414896112E-3</v>
      </c>
      <c r="D357" s="8">
        <v>78.47</v>
      </c>
      <c r="E357" s="34">
        <f t="shared" si="31"/>
        <v>-1.9002375296912066E-2</v>
      </c>
      <c r="F357" s="8">
        <v>557.83000000000004</v>
      </c>
      <c r="G357" s="34">
        <f t="shared" si="32"/>
        <v>1.423636363636371E-2</v>
      </c>
      <c r="H357" s="8">
        <v>5776.19</v>
      </c>
      <c r="I357" s="34">
        <f t="shared" si="33"/>
        <v>1.2182235874862139E-2</v>
      </c>
      <c r="J357" s="8">
        <v>532.16999999999996</v>
      </c>
      <c r="K357" s="34">
        <f t="shared" si="34"/>
        <v>-1.2286790771914856E-2</v>
      </c>
      <c r="L357" s="8">
        <v>291398.79248046881</v>
      </c>
      <c r="M357" s="32">
        <f t="shared" si="35"/>
        <v>-2.4251884952719515E-3</v>
      </c>
    </row>
    <row r="358" spans="1:13" ht="15.6" x14ac:dyDescent="0.3">
      <c r="A358" s="7">
        <v>44356</v>
      </c>
      <c r="B358" s="8">
        <v>1335.6</v>
      </c>
      <c r="C358" s="34">
        <f t="shared" si="30"/>
        <v>4.7315841475463763E-2</v>
      </c>
      <c r="D358" s="8">
        <v>78.12</v>
      </c>
      <c r="E358" s="34">
        <f t="shared" si="31"/>
        <v>-4.4603033006243697E-3</v>
      </c>
      <c r="F358" s="8">
        <v>555</v>
      </c>
      <c r="G358" s="34">
        <f t="shared" si="32"/>
        <v>-5.073230195579371E-3</v>
      </c>
      <c r="H358" s="8">
        <v>5715.12</v>
      </c>
      <c r="I358" s="34">
        <f t="shared" si="33"/>
        <v>-1.0572713155211258E-2</v>
      </c>
      <c r="J358" s="8">
        <v>530.61</v>
      </c>
      <c r="K358" s="34">
        <f t="shared" si="34"/>
        <v>-2.9313941033879127E-3</v>
      </c>
      <c r="L358" s="8">
        <v>293919.29241943359</v>
      </c>
      <c r="M358" s="32">
        <f t="shared" si="35"/>
        <v>8.6496581454905096E-3</v>
      </c>
    </row>
    <row r="359" spans="1:13" ht="15.6" x14ac:dyDescent="0.3">
      <c r="A359" s="7">
        <v>44357</v>
      </c>
      <c r="B359" s="8">
        <v>1306.26</v>
      </c>
      <c r="C359" s="34">
        <f t="shared" si="30"/>
        <v>-2.1967654986522853E-2</v>
      </c>
      <c r="D359" s="8">
        <v>79.16</v>
      </c>
      <c r="E359" s="34">
        <f t="shared" si="31"/>
        <v>1.331285202252934E-2</v>
      </c>
      <c r="F359" s="8">
        <v>550.01</v>
      </c>
      <c r="G359" s="34">
        <f t="shared" si="32"/>
        <v>-8.9909909909910071E-3</v>
      </c>
      <c r="H359" s="8">
        <v>5800</v>
      </c>
      <c r="I359" s="34">
        <f t="shared" si="33"/>
        <v>1.4851831632581662E-2</v>
      </c>
      <c r="J359" s="8">
        <v>533.49</v>
      </c>
      <c r="K359" s="34">
        <f t="shared" si="34"/>
        <v>5.4277152711030615E-3</v>
      </c>
      <c r="L359" s="8">
        <v>294169.25819763169</v>
      </c>
      <c r="M359" s="32">
        <f t="shared" si="35"/>
        <v>8.5045719911907951E-4</v>
      </c>
    </row>
    <row r="360" spans="1:13" ht="15.6" x14ac:dyDescent="0.3">
      <c r="A360" s="7">
        <v>44358</v>
      </c>
      <c r="B360" s="8">
        <v>1317.73</v>
      </c>
      <c r="C360" s="34">
        <f t="shared" si="30"/>
        <v>8.7807940226295126E-3</v>
      </c>
      <c r="D360" s="8">
        <v>78.08</v>
      </c>
      <c r="E360" s="34">
        <f t="shared" si="31"/>
        <v>-1.3643254168772085E-2</v>
      </c>
      <c r="F360" s="8">
        <v>553.00250000000005</v>
      </c>
      <c r="G360" s="34">
        <f t="shared" si="32"/>
        <v>5.4408101670879866E-3</v>
      </c>
      <c r="H360" s="8">
        <v>5799.5</v>
      </c>
      <c r="I360" s="34">
        <f t="shared" si="33"/>
        <v>-8.6206896551724131E-5</v>
      </c>
      <c r="J360" s="8">
        <v>535</v>
      </c>
      <c r="K360" s="34">
        <f t="shared" si="34"/>
        <v>2.8304185645466472E-3</v>
      </c>
      <c r="L360" s="8">
        <v>291560.2295208741</v>
      </c>
      <c r="M360" s="32">
        <f t="shared" si="35"/>
        <v>-8.8691411629585222E-3</v>
      </c>
    </row>
    <row r="361" spans="1:13" ht="15.6" x14ac:dyDescent="0.3">
      <c r="A361" s="7">
        <v>44361</v>
      </c>
      <c r="B361" s="8">
        <v>1319.03</v>
      </c>
      <c r="C361" s="34">
        <f t="shared" si="30"/>
        <v>9.8654504337000325E-4</v>
      </c>
      <c r="D361" s="8">
        <v>76.55</v>
      </c>
      <c r="E361" s="34">
        <f t="shared" si="31"/>
        <v>-1.9595286885245918E-2</v>
      </c>
      <c r="F361" s="8">
        <v>552</v>
      </c>
      <c r="G361" s="34">
        <f t="shared" si="32"/>
        <v>-1.8128308642366977E-3</v>
      </c>
      <c r="H361" s="8">
        <v>5799</v>
      </c>
      <c r="I361" s="34">
        <f t="shared" si="33"/>
        <v>-8.6214328821450129E-5</v>
      </c>
      <c r="J361" s="8">
        <v>553.19000000000005</v>
      </c>
      <c r="K361" s="34">
        <f t="shared" si="34"/>
        <v>3.40000000000001E-2</v>
      </c>
      <c r="L361" s="8">
        <v>289665.58862304688</v>
      </c>
      <c r="M361" s="32">
        <f t="shared" si="35"/>
        <v>-6.4982830509521779E-3</v>
      </c>
    </row>
    <row r="362" spans="1:13" ht="15.6" x14ac:dyDescent="0.3">
      <c r="A362" s="7">
        <v>44362</v>
      </c>
      <c r="B362" s="8">
        <v>1346.23</v>
      </c>
      <c r="C362" s="34">
        <f t="shared" si="30"/>
        <v>2.0621214073978641E-2</v>
      </c>
      <c r="D362" s="8">
        <v>75.430000000000007</v>
      </c>
      <c r="E362" s="34">
        <f t="shared" si="31"/>
        <v>-1.4630960156760162E-2</v>
      </c>
      <c r="F362" s="8">
        <v>555</v>
      </c>
      <c r="G362" s="34">
        <f t="shared" si="32"/>
        <v>5.434782608695652E-3</v>
      </c>
      <c r="H362" s="8">
        <v>5730.01</v>
      </c>
      <c r="I362" s="34">
        <f t="shared" si="33"/>
        <v>-1.1896878772202066E-2</v>
      </c>
      <c r="J362" s="8">
        <v>548.97</v>
      </c>
      <c r="K362" s="34">
        <f t="shared" si="34"/>
        <v>-7.6284820766825629E-3</v>
      </c>
      <c r="L362" s="8">
        <v>288003.85565948492</v>
      </c>
      <c r="M362" s="32">
        <f t="shared" si="35"/>
        <v>-5.736728934428008E-3</v>
      </c>
    </row>
    <row r="363" spans="1:13" ht="15.6" x14ac:dyDescent="0.3">
      <c r="A363" s="7">
        <v>44363</v>
      </c>
      <c r="B363" s="8">
        <v>1314.64</v>
      </c>
      <c r="C363" s="34">
        <f t="shared" si="30"/>
        <v>-2.3465529664321787E-2</v>
      </c>
      <c r="D363" s="8">
        <v>78.5</v>
      </c>
      <c r="E363" s="34">
        <f t="shared" si="31"/>
        <v>4.0699986742675234E-2</v>
      </c>
      <c r="F363" s="8">
        <v>555</v>
      </c>
      <c r="G363" s="34">
        <f t="shared" si="32"/>
        <v>0</v>
      </c>
      <c r="H363" s="8">
        <v>5750</v>
      </c>
      <c r="I363" s="34">
        <f t="shared" si="33"/>
        <v>3.4886501070678379E-3</v>
      </c>
      <c r="J363" s="8">
        <v>540.78</v>
      </c>
      <c r="K363" s="34">
        <f t="shared" si="34"/>
        <v>-1.491884802448231E-2</v>
      </c>
      <c r="L363" s="8">
        <v>290825.7886505127</v>
      </c>
      <c r="M363" s="32">
        <f t="shared" si="35"/>
        <v>9.7982472650096214E-3</v>
      </c>
    </row>
    <row r="364" spans="1:13" ht="15.6" x14ac:dyDescent="0.3">
      <c r="A364" s="7">
        <v>44364</v>
      </c>
      <c r="B364" s="8">
        <v>1294.99</v>
      </c>
      <c r="C364" s="34">
        <f t="shared" si="30"/>
        <v>-1.4947057749650163E-2</v>
      </c>
      <c r="D364" s="8">
        <v>77.33</v>
      </c>
      <c r="E364" s="34">
        <f t="shared" si="31"/>
        <v>-1.4904458598726137E-2</v>
      </c>
      <c r="F364" s="8">
        <v>550</v>
      </c>
      <c r="G364" s="34">
        <f t="shared" si="32"/>
        <v>-9.0090090090090089E-3</v>
      </c>
      <c r="H364" s="8">
        <v>5780</v>
      </c>
      <c r="I364" s="34">
        <f t="shared" si="33"/>
        <v>5.2173913043478265E-3</v>
      </c>
      <c r="J364" s="8">
        <v>529.57000000000005</v>
      </c>
      <c r="K364" s="34">
        <f t="shared" si="34"/>
        <v>-2.0729316912607574E-2</v>
      </c>
      <c r="L364" s="8">
        <v>276712.8076171875</v>
      </c>
      <c r="M364" s="32">
        <f t="shared" si="35"/>
        <v>-4.8527268158756236E-2</v>
      </c>
    </row>
    <row r="365" spans="1:13" ht="15.6" x14ac:dyDescent="0.3">
      <c r="A365" s="7">
        <v>44365</v>
      </c>
      <c r="B365" s="8">
        <v>1293.25</v>
      </c>
      <c r="C365" s="34">
        <f t="shared" si="30"/>
        <v>-1.343639719225638E-3</v>
      </c>
      <c r="D365" s="8">
        <v>76.790000000000006</v>
      </c>
      <c r="E365" s="34">
        <f t="shared" si="31"/>
        <v>-6.9830596146384588E-3</v>
      </c>
      <c r="F365" s="8">
        <v>541.17999999999995</v>
      </c>
      <c r="G365" s="34">
        <f t="shared" si="32"/>
        <v>-1.6036363636363727E-2</v>
      </c>
      <c r="H365" s="8">
        <v>5750</v>
      </c>
      <c r="I365" s="34">
        <f t="shared" si="33"/>
        <v>-5.1903114186851208E-3</v>
      </c>
      <c r="J365" s="8">
        <v>534.78</v>
      </c>
      <c r="K365" s="34">
        <f t="shared" si="34"/>
        <v>9.838170591234251E-3</v>
      </c>
      <c r="L365" s="8">
        <v>276676.35382080078</v>
      </c>
      <c r="M365" s="32">
        <f t="shared" si="35"/>
        <v>-1.3173873916652961E-4</v>
      </c>
    </row>
    <row r="366" spans="1:13" ht="15.6" x14ac:dyDescent="0.3">
      <c r="A366" s="7">
        <v>44368</v>
      </c>
      <c r="B366" s="8">
        <v>1282.51</v>
      </c>
      <c r="C366" s="34">
        <f t="shared" si="30"/>
        <v>-8.304658805335402E-3</v>
      </c>
      <c r="D366" s="8">
        <v>75.5</v>
      </c>
      <c r="E366" s="34">
        <f t="shared" si="31"/>
        <v>-1.679906237791387E-2</v>
      </c>
      <c r="F366" s="8">
        <v>538.34</v>
      </c>
      <c r="G366" s="34">
        <f t="shared" si="32"/>
        <v>-5.247791862226835E-3</v>
      </c>
      <c r="H366" s="8">
        <v>5750</v>
      </c>
      <c r="I366" s="34">
        <f t="shared" si="33"/>
        <v>0</v>
      </c>
      <c r="J366" s="8">
        <v>522.13</v>
      </c>
      <c r="K366" s="34">
        <f t="shared" si="34"/>
        <v>-2.3654586932944349E-2</v>
      </c>
      <c r="L366" s="8">
        <v>278851.70764160162</v>
      </c>
      <c r="M366" s="32">
        <f t="shared" si="35"/>
        <v>7.8624493591880427E-3</v>
      </c>
    </row>
    <row r="367" spans="1:13" ht="15.6" x14ac:dyDescent="0.3">
      <c r="A367" s="7">
        <v>44369</v>
      </c>
      <c r="B367" s="8">
        <v>1270</v>
      </c>
      <c r="C367" s="34">
        <f t="shared" si="30"/>
        <v>-9.7543099079149403E-3</v>
      </c>
      <c r="D367" s="8">
        <v>79.48</v>
      </c>
      <c r="E367" s="34">
        <f t="shared" si="31"/>
        <v>5.271523178807952E-2</v>
      </c>
      <c r="F367" s="8">
        <v>538.65499999999997</v>
      </c>
      <c r="G367" s="34">
        <f t="shared" si="32"/>
        <v>5.8513207266772094E-4</v>
      </c>
      <c r="H367" s="8">
        <v>5760</v>
      </c>
      <c r="I367" s="34">
        <f t="shared" si="33"/>
        <v>1.7391304347826088E-3</v>
      </c>
      <c r="J367" s="8">
        <v>526.69000000000005</v>
      </c>
      <c r="K367" s="34">
        <f t="shared" si="34"/>
        <v>8.7334571849923565E-3</v>
      </c>
      <c r="L367" s="8">
        <v>278879.10766601563</v>
      </c>
      <c r="M367" s="32">
        <f t="shared" si="35"/>
        <v>9.8260199464944966E-5</v>
      </c>
    </row>
    <row r="368" spans="1:13" ht="15.6" x14ac:dyDescent="0.3">
      <c r="A368" s="7">
        <v>44370</v>
      </c>
      <c r="B368" s="8">
        <v>1275.79</v>
      </c>
      <c r="C368" s="34">
        <f t="shared" si="30"/>
        <v>4.5590551181102076E-3</v>
      </c>
      <c r="D368" s="8">
        <v>80</v>
      </c>
      <c r="E368" s="34">
        <f t="shared" si="31"/>
        <v>6.5425264217412685E-3</v>
      </c>
      <c r="F368" s="8">
        <v>539.99</v>
      </c>
      <c r="G368" s="34">
        <f t="shared" si="32"/>
        <v>2.4783952622736936E-3</v>
      </c>
      <c r="H368" s="8">
        <v>5750</v>
      </c>
      <c r="I368" s="34">
        <f t="shared" si="33"/>
        <v>-1.736111111111111E-3</v>
      </c>
      <c r="J368" s="8">
        <v>524.34</v>
      </c>
      <c r="K368" s="34">
        <f t="shared" si="34"/>
        <v>-4.461827640547613E-3</v>
      </c>
      <c r="L368" s="8">
        <v>280712.25769042969</v>
      </c>
      <c r="M368" s="32">
        <f t="shared" si="35"/>
        <v>6.5732784350752971E-3</v>
      </c>
    </row>
    <row r="369" spans="1:13" ht="15.6" x14ac:dyDescent="0.3">
      <c r="A369" s="7">
        <v>44371</v>
      </c>
      <c r="B369" s="8">
        <v>1270</v>
      </c>
      <c r="C369" s="34">
        <f t="shared" si="30"/>
        <v>-4.5383644643710672E-3</v>
      </c>
      <c r="D369" s="8">
        <v>79.989999999999995</v>
      </c>
      <c r="E369" s="34">
        <f t="shared" si="31"/>
        <v>-1.2500000000006394E-4</v>
      </c>
      <c r="F369" s="8">
        <v>535.11</v>
      </c>
      <c r="G369" s="34">
        <f t="shared" si="32"/>
        <v>-9.0372043926739299E-3</v>
      </c>
      <c r="H369" s="8">
        <v>5760</v>
      </c>
      <c r="I369" s="34">
        <f t="shared" si="33"/>
        <v>1.7391304347826088E-3</v>
      </c>
      <c r="J369" s="8">
        <v>518.54</v>
      </c>
      <c r="K369" s="34">
        <f t="shared" si="34"/>
        <v>-1.1061524964717679E-2</v>
      </c>
      <c r="L369" s="8">
        <v>280544.79614257813</v>
      </c>
      <c r="M369" s="32">
        <f t="shared" si="35"/>
        <v>-5.9655944214676796E-4</v>
      </c>
    </row>
    <row r="370" spans="1:13" ht="15.6" x14ac:dyDescent="0.3">
      <c r="A370" s="7">
        <v>44372</v>
      </c>
      <c r="B370" s="8">
        <v>1247.25</v>
      </c>
      <c r="C370" s="34">
        <f t="shared" si="30"/>
        <v>-1.7913385826771655E-2</v>
      </c>
      <c r="D370" s="8">
        <v>77.790000000000006</v>
      </c>
      <c r="E370" s="34">
        <f t="shared" si="31"/>
        <v>-2.7503437929741078E-2</v>
      </c>
      <c r="F370" s="8">
        <v>532.99</v>
      </c>
      <c r="G370" s="34">
        <f t="shared" si="32"/>
        <v>-3.9618022462671312E-3</v>
      </c>
      <c r="H370" s="8">
        <v>5815</v>
      </c>
      <c r="I370" s="34">
        <f t="shared" si="33"/>
        <v>9.5486111111111119E-3</v>
      </c>
      <c r="J370" s="8">
        <v>510.22</v>
      </c>
      <c r="K370" s="34">
        <f t="shared" si="34"/>
        <v>-1.6045049562232301E-2</v>
      </c>
      <c r="L370" s="8">
        <v>279992.16699584952</v>
      </c>
      <c r="M370" s="32">
        <f t="shared" si="35"/>
        <v>-1.9698427998919286E-3</v>
      </c>
    </row>
    <row r="371" spans="1:13" ht="15.6" x14ac:dyDescent="0.3">
      <c r="A371" s="7">
        <v>44375</v>
      </c>
      <c r="B371" s="8">
        <v>1228.53</v>
      </c>
      <c r="C371" s="34">
        <f t="shared" si="30"/>
        <v>-1.5009019843656065E-2</v>
      </c>
      <c r="D371" s="8">
        <v>75.11</v>
      </c>
      <c r="E371" s="34">
        <f t="shared" si="31"/>
        <v>-3.4451729014012167E-2</v>
      </c>
      <c r="F371" s="8">
        <v>554.84</v>
      </c>
      <c r="G371" s="34">
        <f t="shared" si="32"/>
        <v>4.0995140621775311E-2</v>
      </c>
      <c r="H371" s="8">
        <v>5794.75</v>
      </c>
      <c r="I371" s="34">
        <f t="shared" si="33"/>
        <v>-3.4823731728288909E-3</v>
      </c>
      <c r="J371" s="8">
        <v>525.63</v>
      </c>
      <c r="K371" s="34">
        <f t="shared" si="34"/>
        <v>3.020265767708041E-2</v>
      </c>
      <c r="L371" s="8">
        <v>278560.86346972547</v>
      </c>
      <c r="M371" s="32">
        <f t="shared" si="35"/>
        <v>-5.1119413142199114E-3</v>
      </c>
    </row>
    <row r="372" spans="1:13" ht="15.6" x14ac:dyDescent="0.3">
      <c r="A372" s="7">
        <v>44376</v>
      </c>
      <c r="B372" s="8">
        <v>1277.75</v>
      </c>
      <c r="C372" s="34">
        <f t="shared" si="30"/>
        <v>4.006414169780146E-2</v>
      </c>
      <c r="D372" s="8">
        <v>75.45</v>
      </c>
      <c r="E372" s="34">
        <f t="shared" si="31"/>
        <v>4.526694181866641E-3</v>
      </c>
      <c r="F372" s="8">
        <v>573.22</v>
      </c>
      <c r="G372" s="34">
        <f t="shared" si="32"/>
        <v>3.3126667147285696E-2</v>
      </c>
      <c r="H372" s="8">
        <v>5800</v>
      </c>
      <c r="I372" s="34">
        <f t="shared" si="33"/>
        <v>9.0599249320505633E-4</v>
      </c>
      <c r="J372" s="8">
        <v>544.67999999999995</v>
      </c>
      <c r="K372" s="34">
        <f t="shared" si="34"/>
        <v>3.6242223617373351E-2</v>
      </c>
      <c r="L372" s="8">
        <v>278081.70770263672</v>
      </c>
      <c r="M372" s="32">
        <f t="shared" si="35"/>
        <v>-1.7201115803578471E-3</v>
      </c>
    </row>
    <row r="373" spans="1:13" ht="15.6" x14ac:dyDescent="0.3">
      <c r="A373" s="7">
        <v>44377</v>
      </c>
      <c r="B373" s="8">
        <v>1254.1400000000001</v>
      </c>
      <c r="C373" s="34">
        <f t="shared" si="30"/>
        <v>-1.8477792995499825E-2</v>
      </c>
      <c r="D373" s="8">
        <v>75.2</v>
      </c>
      <c r="E373" s="34">
        <f t="shared" si="31"/>
        <v>-3.3134526176275677E-3</v>
      </c>
      <c r="F373" s="8">
        <v>581.79999999999995</v>
      </c>
      <c r="G373" s="34">
        <f t="shared" si="32"/>
        <v>1.496807508460962E-2</v>
      </c>
      <c r="H373" s="8">
        <v>5829.916666666667</v>
      </c>
      <c r="I373" s="34">
        <f t="shared" si="33"/>
        <v>5.1580459770115463E-3</v>
      </c>
      <c r="J373" s="8">
        <v>545.20000000000005</v>
      </c>
      <c r="K373" s="34">
        <f t="shared" si="34"/>
        <v>9.5468899170172495E-4</v>
      </c>
      <c r="L373" s="8">
        <v>279963.49852783227</v>
      </c>
      <c r="M373" s="32">
        <f t="shared" si="35"/>
        <v>6.7670428261603684E-3</v>
      </c>
    </row>
    <row r="374" spans="1:13" ht="15.6" x14ac:dyDescent="0.3">
      <c r="A374" s="7">
        <v>44378</v>
      </c>
      <c r="B374" s="8">
        <v>1262.31</v>
      </c>
      <c r="C374" s="34">
        <f t="shared" si="30"/>
        <v>6.5144242269601837E-3</v>
      </c>
      <c r="D374" s="8">
        <v>77.08</v>
      </c>
      <c r="E374" s="34">
        <f t="shared" si="31"/>
        <v>2.4999999999999939E-2</v>
      </c>
      <c r="F374" s="8">
        <v>565.505</v>
      </c>
      <c r="G374" s="34">
        <f t="shared" si="32"/>
        <v>-2.8007906497077965E-2</v>
      </c>
      <c r="H374" s="8">
        <v>5895</v>
      </c>
      <c r="I374" s="34">
        <f t="shared" si="33"/>
        <v>1.1163681584928262E-2</v>
      </c>
      <c r="J374" s="8">
        <v>535.5</v>
      </c>
      <c r="K374" s="34">
        <f t="shared" si="34"/>
        <v>-1.7791636096845278E-2</v>
      </c>
      <c r="L374" s="8">
        <v>280325.82969299331</v>
      </c>
      <c r="M374" s="32">
        <f t="shared" si="35"/>
        <v>1.2942085917140417E-3</v>
      </c>
    </row>
    <row r="375" spans="1:13" ht="15.6" x14ac:dyDescent="0.3">
      <c r="A375" s="7">
        <v>44379</v>
      </c>
      <c r="B375" s="8">
        <v>1247.6600000000001</v>
      </c>
      <c r="C375" s="34">
        <f t="shared" si="30"/>
        <v>-1.1605706997488623E-2</v>
      </c>
      <c r="D375" s="8">
        <v>77.010000000000005</v>
      </c>
      <c r="E375" s="34">
        <f t="shared" si="31"/>
        <v>-9.0814737934604545E-4</v>
      </c>
      <c r="F375" s="8">
        <v>563</v>
      </c>
      <c r="G375" s="34">
        <f t="shared" si="32"/>
        <v>-4.4296690568606739E-3</v>
      </c>
      <c r="H375" s="8">
        <v>5848.3055555555557</v>
      </c>
      <c r="I375" s="34">
        <f t="shared" si="33"/>
        <v>-7.9210253510507787E-3</v>
      </c>
      <c r="J375" s="8">
        <v>528.9</v>
      </c>
      <c r="K375" s="34">
        <f t="shared" si="34"/>
        <v>-1.2324929971988838E-2</v>
      </c>
      <c r="L375" s="8">
        <v>281383.41702636698</v>
      </c>
      <c r="M375" s="32">
        <f t="shared" si="35"/>
        <v>3.7727074045653002E-3</v>
      </c>
    </row>
    <row r="376" spans="1:13" ht="15.6" x14ac:dyDescent="0.3">
      <c r="A376" s="7">
        <v>44382</v>
      </c>
      <c r="B376" s="8">
        <v>1242.55</v>
      </c>
      <c r="C376" s="34">
        <f t="shared" si="30"/>
        <v>-4.095667088790317E-3</v>
      </c>
      <c r="D376" s="8">
        <v>78</v>
      </c>
      <c r="E376" s="34">
        <f t="shared" si="31"/>
        <v>1.2855473315153809E-2</v>
      </c>
      <c r="F376" s="8">
        <v>544</v>
      </c>
      <c r="G376" s="34">
        <f t="shared" si="32"/>
        <v>-3.3747779751332148E-2</v>
      </c>
      <c r="H376" s="8">
        <v>5854.4351851851852</v>
      </c>
      <c r="I376" s="34">
        <f t="shared" si="33"/>
        <v>1.0481035184296697E-3</v>
      </c>
      <c r="J376" s="8">
        <v>521.37</v>
      </c>
      <c r="K376" s="34">
        <f t="shared" si="34"/>
        <v>-1.4237095859330636E-2</v>
      </c>
      <c r="L376" s="8">
        <v>281887.39728355408</v>
      </c>
      <c r="M376" s="32">
        <f t="shared" si="35"/>
        <v>1.7910801656796694E-3</v>
      </c>
    </row>
    <row r="377" spans="1:13" ht="15.6" x14ac:dyDescent="0.3">
      <c r="A377" s="7">
        <v>44383</v>
      </c>
      <c r="B377" s="8">
        <v>1237</v>
      </c>
      <c r="C377" s="34">
        <f t="shared" si="30"/>
        <v>-4.4666210615266627E-3</v>
      </c>
      <c r="D377" s="8">
        <v>77.010000000000005</v>
      </c>
      <c r="E377" s="34">
        <f t="shared" si="31"/>
        <v>-1.2692307692307626E-2</v>
      </c>
      <c r="F377" s="8">
        <v>545</v>
      </c>
      <c r="G377" s="34">
        <f t="shared" si="32"/>
        <v>1.838235294117647E-3</v>
      </c>
      <c r="H377" s="8">
        <v>5820</v>
      </c>
      <c r="I377" s="34">
        <f t="shared" si="33"/>
        <v>-5.8818970739183234E-3</v>
      </c>
      <c r="J377" s="8">
        <v>523.1</v>
      </c>
      <c r="K377" s="34">
        <f t="shared" si="34"/>
        <v>3.3181809463529127E-3</v>
      </c>
      <c r="L377" s="8">
        <v>281020.50904846191</v>
      </c>
      <c r="M377" s="32">
        <f t="shared" si="35"/>
        <v>-3.0752997240956798E-3</v>
      </c>
    </row>
    <row r="378" spans="1:13" ht="15.6" x14ac:dyDescent="0.3">
      <c r="A378" s="7">
        <v>44384</v>
      </c>
      <c r="B378" s="8">
        <v>1240</v>
      </c>
      <c r="C378" s="34">
        <f t="shared" si="30"/>
        <v>2.425222312045271E-3</v>
      </c>
      <c r="D378" s="8">
        <v>75.45</v>
      </c>
      <c r="E378" s="34">
        <f t="shared" si="31"/>
        <v>-2.0257109466303106E-2</v>
      </c>
      <c r="F378" s="8">
        <v>548.5</v>
      </c>
      <c r="G378" s="34">
        <f t="shared" si="32"/>
        <v>6.4220183486238536E-3</v>
      </c>
      <c r="H378" s="8">
        <v>5938.6087962962974</v>
      </c>
      <c r="I378" s="34">
        <f t="shared" si="33"/>
        <v>2.0379518263968631E-2</v>
      </c>
      <c r="J378" s="8">
        <v>521.86</v>
      </c>
      <c r="K378" s="34">
        <f t="shared" si="34"/>
        <v>-2.370483655132879E-3</v>
      </c>
      <c r="L378" s="8">
        <v>284817.1609954834</v>
      </c>
      <c r="M378" s="32">
        <f t="shared" si="35"/>
        <v>1.3510230836450277E-2</v>
      </c>
    </row>
    <row r="379" spans="1:13" ht="15.6" x14ac:dyDescent="0.3">
      <c r="A379" s="7">
        <v>44385</v>
      </c>
      <c r="B379" s="8">
        <v>1239.21</v>
      </c>
      <c r="C379" s="34">
        <f t="shared" si="30"/>
        <v>-6.3709677419351905E-4</v>
      </c>
      <c r="D379" s="8">
        <v>77.09</v>
      </c>
      <c r="E379" s="34">
        <f t="shared" si="31"/>
        <v>2.1736249171636853E-2</v>
      </c>
      <c r="F379" s="8">
        <v>550</v>
      </c>
      <c r="G379" s="34">
        <f t="shared" si="32"/>
        <v>2.7347310847766638E-3</v>
      </c>
      <c r="H379" s="8">
        <v>5990</v>
      </c>
      <c r="I379" s="34">
        <f t="shared" si="33"/>
        <v>8.6537445833700065E-3</v>
      </c>
      <c r="J379" s="8">
        <v>527.21</v>
      </c>
      <c r="K379" s="34">
        <f t="shared" si="34"/>
        <v>1.0251791668263562E-2</v>
      </c>
      <c r="L379" s="8">
        <v>285056.62514892587</v>
      </c>
      <c r="M379" s="32">
        <f t="shared" si="35"/>
        <v>8.4076448415364624E-4</v>
      </c>
    </row>
    <row r="380" spans="1:13" ht="15.6" x14ac:dyDescent="0.3">
      <c r="A380" s="7">
        <v>44386</v>
      </c>
      <c r="B380" s="8">
        <v>1231.7</v>
      </c>
      <c r="C380" s="34">
        <f t="shared" si="30"/>
        <v>-6.0603126185230834E-3</v>
      </c>
      <c r="D380" s="8">
        <v>75.94</v>
      </c>
      <c r="E380" s="34">
        <f t="shared" si="31"/>
        <v>-1.4917628745622073E-2</v>
      </c>
      <c r="F380" s="8">
        <v>555</v>
      </c>
      <c r="G380" s="34">
        <f t="shared" si="32"/>
        <v>9.0909090909090905E-3</v>
      </c>
      <c r="H380" s="8">
        <v>6090</v>
      </c>
      <c r="I380" s="34">
        <f t="shared" si="33"/>
        <v>1.6694490818030049E-2</v>
      </c>
      <c r="J380" s="8">
        <v>520.47</v>
      </c>
      <c r="K380" s="34">
        <f t="shared" si="34"/>
        <v>-1.2784279509114031E-2</v>
      </c>
      <c r="L380" s="8">
        <v>286703.98895263672</v>
      </c>
      <c r="M380" s="32">
        <f t="shared" si="35"/>
        <v>5.7790756585650053E-3</v>
      </c>
    </row>
    <row r="381" spans="1:13" ht="15.6" x14ac:dyDescent="0.3">
      <c r="A381" s="7">
        <v>44389</v>
      </c>
      <c r="B381" s="8">
        <v>1215.3900000000001</v>
      </c>
      <c r="C381" s="34">
        <f t="shared" si="30"/>
        <v>-1.3241860842737634E-2</v>
      </c>
      <c r="D381" s="8">
        <v>76.45</v>
      </c>
      <c r="E381" s="34">
        <f t="shared" si="31"/>
        <v>6.7158282854886111E-3</v>
      </c>
      <c r="F381" s="8">
        <v>546.82749999999999</v>
      </c>
      <c r="G381" s="34">
        <f t="shared" si="32"/>
        <v>-1.472522522522525E-2</v>
      </c>
      <c r="H381" s="8">
        <v>5875</v>
      </c>
      <c r="I381" s="34">
        <f t="shared" si="33"/>
        <v>-3.5303776683087026E-2</v>
      </c>
      <c r="J381" s="8">
        <v>516</v>
      </c>
      <c r="K381" s="34">
        <f t="shared" si="34"/>
        <v>-8.5883912617442451E-3</v>
      </c>
      <c r="L381" s="8">
        <v>285239.0534286499</v>
      </c>
      <c r="M381" s="32">
        <f t="shared" si="35"/>
        <v>-5.109574963844757E-3</v>
      </c>
    </row>
    <row r="382" spans="1:13" ht="15.6" x14ac:dyDescent="0.3">
      <c r="A382" s="7">
        <v>44390</v>
      </c>
      <c r="B382" s="8">
        <v>1201.8499999999999</v>
      </c>
      <c r="C382" s="34">
        <f t="shared" si="30"/>
        <v>-1.1140456972659139E-2</v>
      </c>
      <c r="D382" s="8">
        <v>76.739999999999995</v>
      </c>
      <c r="E382" s="34">
        <f t="shared" si="31"/>
        <v>3.7933289731849839E-3</v>
      </c>
      <c r="F382" s="8">
        <v>540.30999999999995</v>
      </c>
      <c r="G382" s="34">
        <f t="shared" si="32"/>
        <v>-1.1918749514243598E-2</v>
      </c>
      <c r="H382" s="8">
        <v>5815.01</v>
      </c>
      <c r="I382" s="34">
        <f t="shared" si="33"/>
        <v>-1.0211063829787197E-2</v>
      </c>
      <c r="J382" s="8">
        <v>515</v>
      </c>
      <c r="K382" s="34">
        <f t="shared" si="34"/>
        <v>-1.937984496124031E-3</v>
      </c>
      <c r="L382" s="8">
        <v>288146.95388793951</v>
      </c>
      <c r="M382" s="32">
        <f t="shared" si="35"/>
        <v>1.0194608432246096E-2</v>
      </c>
    </row>
    <row r="383" spans="1:13" ht="15.6" x14ac:dyDescent="0.3">
      <c r="A383" s="7">
        <v>44391</v>
      </c>
      <c r="B383" s="8">
        <v>1240.23</v>
      </c>
      <c r="C383" s="34">
        <f t="shared" si="30"/>
        <v>3.1934101593376972E-2</v>
      </c>
      <c r="D383" s="8">
        <v>76.569999999999993</v>
      </c>
      <c r="E383" s="34">
        <f t="shared" si="31"/>
        <v>-2.2152723481887113E-3</v>
      </c>
      <c r="F383" s="8">
        <v>542</v>
      </c>
      <c r="G383" s="34">
        <f t="shared" si="32"/>
        <v>3.1278340212101473E-3</v>
      </c>
      <c r="H383" s="8">
        <v>5863.336666666667</v>
      </c>
      <c r="I383" s="34">
        <f t="shared" si="33"/>
        <v>8.3106764505421014E-3</v>
      </c>
      <c r="J383" s="8">
        <v>515.25</v>
      </c>
      <c r="K383" s="34">
        <f t="shared" si="34"/>
        <v>4.8543689320388347E-4</v>
      </c>
      <c r="L383" s="8">
        <v>290246.14890319848</v>
      </c>
      <c r="M383" s="32">
        <f t="shared" si="35"/>
        <v>7.2851542830306946E-3</v>
      </c>
    </row>
    <row r="384" spans="1:13" ht="15.6" x14ac:dyDescent="0.3">
      <c r="A384" s="7">
        <v>44392</v>
      </c>
      <c r="B384" s="8">
        <v>1244.8900000000001</v>
      </c>
      <c r="C384" s="34">
        <f t="shared" si="30"/>
        <v>3.7573675850447754E-3</v>
      </c>
      <c r="D384" s="8">
        <v>77.069999999999993</v>
      </c>
      <c r="E384" s="34">
        <f t="shared" si="31"/>
        <v>6.5299725741151896E-3</v>
      </c>
      <c r="F384" s="8">
        <v>543.20499999999993</v>
      </c>
      <c r="G384" s="34">
        <f t="shared" si="32"/>
        <v>2.2232472324721906E-3</v>
      </c>
      <c r="H384" s="8">
        <v>5867.086666666667</v>
      </c>
      <c r="I384" s="34">
        <f t="shared" si="33"/>
        <v>6.3956757273020306E-4</v>
      </c>
      <c r="J384" s="8">
        <v>524.95000000000005</v>
      </c>
      <c r="K384" s="34">
        <f t="shared" si="34"/>
        <v>1.8825812712275684E-2</v>
      </c>
      <c r="L384" s="8">
        <v>290898.45504394552</v>
      </c>
      <c r="M384" s="32">
        <f t="shared" si="35"/>
        <v>2.2474239303846605E-3</v>
      </c>
    </row>
    <row r="385" spans="1:13" ht="15.6" x14ac:dyDescent="0.3">
      <c r="A385" s="7">
        <v>44393</v>
      </c>
      <c r="B385" s="8">
        <v>1260.03</v>
      </c>
      <c r="C385" s="34">
        <f t="shared" si="30"/>
        <v>1.2161717099502664E-2</v>
      </c>
      <c r="D385" s="8">
        <v>78</v>
      </c>
      <c r="E385" s="34">
        <f t="shared" si="31"/>
        <v>1.2066952121448123E-2</v>
      </c>
      <c r="F385" s="8">
        <v>545</v>
      </c>
      <c r="G385" s="34">
        <f t="shared" si="32"/>
        <v>3.3044614832339041E-3</v>
      </c>
      <c r="H385" s="8">
        <v>5900</v>
      </c>
      <c r="I385" s="34">
        <f t="shared" si="33"/>
        <v>5.6098256602083521E-3</v>
      </c>
      <c r="J385" s="8">
        <v>518.13</v>
      </c>
      <c r="K385" s="34">
        <f t="shared" si="34"/>
        <v>-1.2991713496523572E-2</v>
      </c>
      <c r="L385" s="8">
        <v>288686.9610748291</v>
      </c>
      <c r="M385" s="32">
        <f t="shared" si="35"/>
        <v>-7.6022884644826715E-3</v>
      </c>
    </row>
    <row r="386" spans="1:13" ht="15.6" x14ac:dyDescent="0.3">
      <c r="A386" s="7">
        <v>44396</v>
      </c>
      <c r="B386" s="8">
        <v>1272.97</v>
      </c>
      <c r="C386" s="34">
        <f t="shared" si="30"/>
        <v>1.0269596755632845E-2</v>
      </c>
      <c r="D386" s="8">
        <v>77.98</v>
      </c>
      <c r="E386" s="34">
        <f t="shared" si="31"/>
        <v>-2.564102564102054E-4</v>
      </c>
      <c r="F386" s="8">
        <v>545.51</v>
      </c>
      <c r="G386" s="34">
        <f t="shared" si="32"/>
        <v>9.3577981651374483E-4</v>
      </c>
      <c r="H386" s="8">
        <v>5890</v>
      </c>
      <c r="I386" s="34">
        <f t="shared" si="33"/>
        <v>-1.6949152542372881E-3</v>
      </c>
      <c r="J386" s="8">
        <v>518.79999999999995</v>
      </c>
      <c r="K386" s="34">
        <f t="shared" si="34"/>
        <v>1.2931117673170036E-3</v>
      </c>
      <c r="L386" s="8">
        <v>285960.55145677179</v>
      </c>
      <c r="M386" s="32">
        <f t="shared" si="35"/>
        <v>-9.4441730513440524E-3</v>
      </c>
    </row>
    <row r="387" spans="1:13" ht="15.6" x14ac:dyDescent="0.3">
      <c r="A387" s="7">
        <v>44400</v>
      </c>
      <c r="B387" s="8">
        <v>1254.9100000000001</v>
      </c>
      <c r="C387" s="34">
        <f t="shared" si="30"/>
        <v>-1.418729428030507E-2</v>
      </c>
      <c r="D387" s="8">
        <v>76.5</v>
      </c>
      <c r="E387" s="34">
        <f t="shared" si="31"/>
        <v>-1.8979225442421185E-2</v>
      </c>
      <c r="F387" s="8">
        <v>554.14</v>
      </c>
      <c r="G387" s="34">
        <f t="shared" si="32"/>
        <v>1.5820058294073427E-2</v>
      </c>
      <c r="H387" s="8">
        <v>5960</v>
      </c>
      <c r="I387" s="34">
        <f t="shared" si="33"/>
        <v>1.1884550084889643E-2</v>
      </c>
      <c r="J387" s="8">
        <v>523.94000000000005</v>
      </c>
      <c r="K387" s="34">
        <f t="shared" si="34"/>
        <v>9.907478797224558E-3</v>
      </c>
      <c r="L387" s="8">
        <v>289124.70391845697</v>
      </c>
      <c r="M387" s="32">
        <f t="shared" si="35"/>
        <v>1.1064996362491286E-2</v>
      </c>
    </row>
    <row r="388" spans="1:13" ht="15.6" x14ac:dyDescent="0.3">
      <c r="A388" s="7">
        <v>44403</v>
      </c>
      <c r="B388" s="8">
        <v>1256.25</v>
      </c>
      <c r="C388" s="34">
        <f t="shared" ref="C388:C451" si="36">(B388-B387)/B387</f>
        <v>1.0678056593699293E-3</v>
      </c>
      <c r="D388" s="8">
        <v>76.62</v>
      </c>
      <c r="E388" s="34">
        <f t="shared" ref="E388:E451" si="37">(D388-D387)/D387</f>
        <v>1.5686274509804515E-3</v>
      </c>
      <c r="F388" s="8">
        <v>549.66250000000002</v>
      </c>
      <c r="G388" s="34">
        <f t="shared" ref="G388:G451" si="38">(F388-F387)/F387</f>
        <v>-8.0800880643879958E-3</v>
      </c>
      <c r="H388" s="8">
        <v>5945.83</v>
      </c>
      <c r="I388" s="34">
        <f t="shared" ref="I388:I451" si="39">(H388-H387)/H387</f>
        <v>-2.3775167785235023E-3</v>
      </c>
      <c r="J388" s="8">
        <v>524</v>
      </c>
      <c r="K388" s="34">
        <f t="shared" ref="K388:K451" si="40">(J388-J387)/J387</f>
        <v>1.14516929419295E-4</v>
      </c>
      <c r="L388" s="8">
        <v>286686.76989236852</v>
      </c>
      <c r="M388" s="32">
        <f t="shared" ref="M388:M451" si="41">(L388-L387)/L387</f>
        <v>-8.4321194040064794E-3</v>
      </c>
    </row>
    <row r="389" spans="1:13" ht="15.6" x14ac:dyDescent="0.3">
      <c r="A389" s="7">
        <v>44404</v>
      </c>
      <c r="B389" s="8">
        <v>1249.95</v>
      </c>
      <c r="C389" s="34">
        <f t="shared" si="36"/>
        <v>-5.0149253731342925E-3</v>
      </c>
      <c r="D389" s="8">
        <v>82.36</v>
      </c>
      <c r="E389" s="34">
        <f t="shared" si="37"/>
        <v>7.4915165753067017E-2</v>
      </c>
      <c r="F389" s="8">
        <v>549</v>
      </c>
      <c r="G389" s="34">
        <f t="shared" si="38"/>
        <v>-1.2052850612876496E-3</v>
      </c>
      <c r="H389" s="8">
        <v>5961</v>
      </c>
      <c r="I389" s="34">
        <f t="shared" si="39"/>
        <v>2.5513679334928973E-3</v>
      </c>
      <c r="J389" s="8">
        <v>525.01</v>
      </c>
      <c r="K389" s="34">
        <f t="shared" si="40"/>
        <v>1.9274809160305169E-3</v>
      </c>
      <c r="L389" s="8">
        <v>289719.5</v>
      </c>
      <c r="M389" s="32">
        <f t="shared" si="41"/>
        <v>1.0578549225588823E-2</v>
      </c>
    </row>
    <row r="390" spans="1:13" ht="15.6" x14ac:dyDescent="0.3">
      <c r="A390" s="7">
        <v>44405</v>
      </c>
      <c r="B390" s="8">
        <v>1239.73</v>
      </c>
      <c r="C390" s="34">
        <f t="shared" si="36"/>
        <v>-8.1763270530821452E-3</v>
      </c>
      <c r="D390" s="8">
        <v>86.87</v>
      </c>
      <c r="E390" s="34">
        <f t="shared" si="37"/>
        <v>5.4759592034968496E-2</v>
      </c>
      <c r="F390" s="8">
        <v>550</v>
      </c>
      <c r="G390" s="34">
        <f t="shared" si="38"/>
        <v>1.8214936247723133E-3</v>
      </c>
      <c r="H390" s="8">
        <v>5950</v>
      </c>
      <c r="I390" s="34">
        <f t="shared" si="39"/>
        <v>-1.8453279651065259E-3</v>
      </c>
      <c r="J390" s="8">
        <v>525.15</v>
      </c>
      <c r="K390" s="34">
        <f t="shared" si="40"/>
        <v>2.6666158739830931E-4</v>
      </c>
      <c r="L390" s="8">
        <v>289539.53901672357</v>
      </c>
      <c r="M390" s="32">
        <f t="shared" si="41"/>
        <v>-6.2115592245749903E-4</v>
      </c>
    </row>
    <row r="391" spans="1:13" ht="15.6" x14ac:dyDescent="0.3">
      <c r="A391" s="7">
        <v>44406</v>
      </c>
      <c r="B391" s="8">
        <v>1235</v>
      </c>
      <c r="C391" s="34">
        <f t="shared" si="36"/>
        <v>-3.8153468900486544E-3</v>
      </c>
      <c r="D391" s="8">
        <v>87.04</v>
      </c>
      <c r="E391" s="34">
        <f t="shared" si="37"/>
        <v>1.9569471624266339E-3</v>
      </c>
      <c r="F391" s="8">
        <v>540</v>
      </c>
      <c r="G391" s="34">
        <f t="shared" si="38"/>
        <v>-1.8181818181818181E-2</v>
      </c>
      <c r="H391" s="8">
        <v>5927</v>
      </c>
      <c r="I391" s="34">
        <f t="shared" si="39"/>
        <v>-3.8655462184873949E-3</v>
      </c>
      <c r="J391" s="8">
        <v>525.07000000000005</v>
      </c>
      <c r="K391" s="34">
        <f t="shared" si="40"/>
        <v>-1.5233742740155621E-4</v>
      </c>
      <c r="L391" s="8">
        <v>295738.79211425781</v>
      </c>
      <c r="M391" s="32">
        <f t="shared" si="41"/>
        <v>2.1410730702227768E-2</v>
      </c>
    </row>
    <row r="392" spans="1:13" ht="15.6" x14ac:dyDescent="0.3">
      <c r="A392" s="7">
        <v>44407</v>
      </c>
      <c r="B392" s="8">
        <v>1235.99</v>
      </c>
      <c r="C392" s="34">
        <f t="shared" si="36"/>
        <v>8.0161943319838791E-4</v>
      </c>
      <c r="D392" s="8">
        <v>86.05</v>
      </c>
      <c r="E392" s="34">
        <f t="shared" si="37"/>
        <v>-1.1374080882353045E-2</v>
      </c>
      <c r="F392" s="8">
        <v>549</v>
      </c>
      <c r="G392" s="34">
        <f t="shared" si="38"/>
        <v>1.6666666666666666E-2</v>
      </c>
      <c r="H392" s="8">
        <v>5900</v>
      </c>
      <c r="I392" s="34">
        <f t="shared" si="39"/>
        <v>-4.5554243293403074E-3</v>
      </c>
      <c r="J392" s="8">
        <v>528.99</v>
      </c>
      <c r="K392" s="34">
        <f t="shared" si="40"/>
        <v>7.4656712438340772E-3</v>
      </c>
      <c r="L392" s="8">
        <v>291698.79669669463</v>
      </c>
      <c r="M392" s="32">
        <f t="shared" si="41"/>
        <v>-1.3660688165664604E-2</v>
      </c>
    </row>
    <row r="393" spans="1:13" ht="15.6" x14ac:dyDescent="0.3">
      <c r="A393" s="7">
        <v>44410</v>
      </c>
      <c r="B393" s="8">
        <v>1264.06</v>
      </c>
      <c r="C393" s="34">
        <f t="shared" si="36"/>
        <v>2.2710539729285783E-2</v>
      </c>
      <c r="D393" s="8">
        <v>88.16</v>
      </c>
      <c r="E393" s="34">
        <f t="shared" si="37"/>
        <v>2.4520627542126666E-2</v>
      </c>
      <c r="F393" s="8">
        <v>543.20000000000005</v>
      </c>
      <c r="G393" s="34">
        <f t="shared" si="38"/>
        <v>-1.0564663023679335E-2</v>
      </c>
      <c r="H393" s="8">
        <v>5910</v>
      </c>
      <c r="I393" s="34">
        <f t="shared" si="39"/>
        <v>1.6949152542372881E-3</v>
      </c>
      <c r="J393" s="8">
        <v>523.26</v>
      </c>
      <c r="K393" s="34">
        <f t="shared" si="40"/>
        <v>-1.0831962797028333E-2</v>
      </c>
      <c r="L393" s="8">
        <v>293159.05007184477</v>
      </c>
      <c r="M393" s="32">
        <f t="shared" si="41"/>
        <v>5.0060315355654455E-3</v>
      </c>
    </row>
    <row r="394" spans="1:13" ht="15.6" x14ac:dyDescent="0.3">
      <c r="A394" s="7">
        <v>44411</v>
      </c>
      <c r="B394" s="8">
        <v>1252.6500000000001</v>
      </c>
      <c r="C394" s="34">
        <f t="shared" si="36"/>
        <v>-9.0264702624874259E-3</v>
      </c>
      <c r="D394" s="8">
        <v>87.98</v>
      </c>
      <c r="E394" s="34">
        <f t="shared" si="37"/>
        <v>-2.0417422867512773E-3</v>
      </c>
      <c r="F394" s="8">
        <v>545</v>
      </c>
      <c r="G394" s="34">
        <f t="shared" si="38"/>
        <v>3.3136966126656006E-3</v>
      </c>
      <c r="H394" s="8">
        <v>5878.54</v>
      </c>
      <c r="I394" s="34">
        <f t="shared" si="39"/>
        <v>-5.3231810490693802E-3</v>
      </c>
      <c r="J394" s="8">
        <v>524.99</v>
      </c>
      <c r="K394" s="34">
        <f t="shared" si="40"/>
        <v>3.3061957726560759E-3</v>
      </c>
      <c r="L394" s="8">
        <v>293412.88076086162</v>
      </c>
      <c r="M394" s="32">
        <f t="shared" si="41"/>
        <v>8.6584633479552982E-4</v>
      </c>
    </row>
    <row r="395" spans="1:13" ht="15.6" x14ac:dyDescent="0.3">
      <c r="A395" s="7">
        <v>44412</v>
      </c>
      <c r="B395" s="8">
        <v>1251.82</v>
      </c>
      <c r="C395" s="34">
        <f t="shared" si="36"/>
        <v>-6.6259529796843062E-4</v>
      </c>
      <c r="D395" s="8">
        <v>86.61</v>
      </c>
      <c r="E395" s="34">
        <f t="shared" si="37"/>
        <v>-1.5571720845646789E-2</v>
      </c>
      <c r="F395" s="8">
        <v>545</v>
      </c>
      <c r="G395" s="34">
        <f t="shared" si="38"/>
        <v>0</v>
      </c>
      <c r="H395" s="8">
        <v>6050</v>
      </c>
      <c r="I395" s="34">
        <f t="shared" si="39"/>
        <v>2.9167106118185814E-2</v>
      </c>
      <c r="J395" s="8">
        <v>525</v>
      </c>
      <c r="K395" s="34">
        <f t="shared" si="40"/>
        <v>1.9047981866303939E-5</v>
      </c>
      <c r="L395" s="8">
        <v>292395.75</v>
      </c>
      <c r="M395" s="32">
        <f t="shared" si="41"/>
        <v>-3.4665511555731746E-3</v>
      </c>
    </row>
    <row r="396" spans="1:13" ht="15.6" x14ac:dyDescent="0.3">
      <c r="A396" s="7">
        <v>44413</v>
      </c>
      <c r="B396" s="8">
        <v>1258</v>
      </c>
      <c r="C396" s="34">
        <f t="shared" si="36"/>
        <v>4.9368120017255386E-3</v>
      </c>
      <c r="D396" s="8">
        <v>86</v>
      </c>
      <c r="E396" s="34">
        <f t="shared" si="37"/>
        <v>-7.0430666204826164E-3</v>
      </c>
      <c r="F396" s="8">
        <v>535.51</v>
      </c>
      <c r="G396" s="34">
        <f t="shared" si="38"/>
        <v>-1.7412844036697264E-2</v>
      </c>
      <c r="H396" s="8">
        <v>5983.18</v>
      </c>
      <c r="I396" s="34">
        <f t="shared" si="39"/>
        <v>-1.1044628099173505E-2</v>
      </c>
      <c r="J396" s="8">
        <v>518.05999999999995</v>
      </c>
      <c r="K396" s="34">
        <f t="shared" si="40"/>
        <v>-1.3219047619047722E-2</v>
      </c>
      <c r="L396" s="8">
        <v>291523.64605712891</v>
      </c>
      <c r="M396" s="32">
        <f t="shared" si="41"/>
        <v>-2.982614976008009E-3</v>
      </c>
    </row>
    <row r="397" spans="1:13" ht="15.6" x14ac:dyDescent="0.3">
      <c r="A397" s="7">
        <v>44414</v>
      </c>
      <c r="B397" s="8">
        <v>1251.53</v>
      </c>
      <c r="C397" s="34">
        <f t="shared" si="36"/>
        <v>-5.1430842607313411E-3</v>
      </c>
      <c r="D397" s="8">
        <v>86</v>
      </c>
      <c r="E397" s="34">
        <f t="shared" si="37"/>
        <v>0</v>
      </c>
      <c r="F397" s="8">
        <v>535</v>
      </c>
      <c r="G397" s="34">
        <f t="shared" si="38"/>
        <v>-9.523631678213122E-4</v>
      </c>
      <c r="H397" s="8">
        <v>5955</v>
      </c>
      <c r="I397" s="34">
        <f t="shared" si="39"/>
        <v>-4.7098700022396604E-3</v>
      </c>
      <c r="J397" s="8">
        <v>516.6</v>
      </c>
      <c r="K397" s="34">
        <f t="shared" si="40"/>
        <v>-2.8182063853606199E-3</v>
      </c>
      <c r="L397" s="8">
        <v>286880</v>
      </c>
      <c r="M397" s="32">
        <f t="shared" si="41"/>
        <v>-1.5928883025217468E-2</v>
      </c>
    </row>
    <row r="398" spans="1:13" ht="15.6" x14ac:dyDescent="0.3">
      <c r="A398" s="7">
        <v>44417</v>
      </c>
      <c r="B398" s="8">
        <v>1252.6600000000001</v>
      </c>
      <c r="C398" s="34">
        <f t="shared" si="36"/>
        <v>9.02894856695492E-4</v>
      </c>
      <c r="D398" s="8">
        <v>86</v>
      </c>
      <c r="E398" s="34">
        <f t="shared" si="37"/>
        <v>0</v>
      </c>
      <c r="F398" s="8">
        <v>527.1</v>
      </c>
      <c r="G398" s="34">
        <f t="shared" si="38"/>
        <v>-1.4766355140186873E-2</v>
      </c>
      <c r="H398" s="8">
        <v>6000</v>
      </c>
      <c r="I398" s="34">
        <f t="shared" si="39"/>
        <v>7.556675062972292E-3</v>
      </c>
      <c r="J398" s="8">
        <v>516.64</v>
      </c>
      <c r="K398" s="34">
        <f t="shared" si="40"/>
        <v>7.742934572195823E-5</v>
      </c>
      <c r="L398" s="8">
        <v>281602.89604552282</v>
      </c>
      <c r="M398" s="32">
        <f t="shared" si="41"/>
        <v>-1.8394813003615371E-2</v>
      </c>
    </row>
    <row r="399" spans="1:13" ht="15.6" x14ac:dyDescent="0.3">
      <c r="A399" s="7">
        <v>44418</v>
      </c>
      <c r="B399" s="8">
        <v>1265.0899999999999</v>
      </c>
      <c r="C399" s="34">
        <f t="shared" si="36"/>
        <v>9.9228841026294725E-3</v>
      </c>
      <c r="D399" s="8">
        <v>86</v>
      </c>
      <c r="E399" s="34">
        <f t="shared" si="37"/>
        <v>0</v>
      </c>
      <c r="F399" s="8">
        <v>539.51</v>
      </c>
      <c r="G399" s="34">
        <f t="shared" si="38"/>
        <v>2.3543919559855752E-2</v>
      </c>
      <c r="H399" s="8">
        <v>5985</v>
      </c>
      <c r="I399" s="34">
        <f t="shared" si="39"/>
        <v>-2.5000000000000001E-3</v>
      </c>
      <c r="J399" s="8">
        <v>515</v>
      </c>
      <c r="K399" s="34">
        <f t="shared" si="40"/>
        <v>-3.1743573861876479E-3</v>
      </c>
      <c r="L399" s="8">
        <v>281760.58957424009</v>
      </c>
      <c r="M399" s="32">
        <f t="shared" si="41"/>
        <v>5.5998546510606622E-4</v>
      </c>
    </row>
    <row r="400" spans="1:13" ht="15.6" x14ac:dyDescent="0.3">
      <c r="A400" s="7">
        <v>44419</v>
      </c>
      <c r="B400" s="8">
        <v>1334.45</v>
      </c>
      <c r="C400" s="34">
        <f t="shared" si="36"/>
        <v>5.4826138851781399E-2</v>
      </c>
      <c r="D400" s="8">
        <v>86.33</v>
      </c>
      <c r="E400" s="34">
        <f t="shared" si="37"/>
        <v>3.8372093023255616E-3</v>
      </c>
      <c r="F400" s="8">
        <v>530.41999999999996</v>
      </c>
      <c r="G400" s="34">
        <f t="shared" si="38"/>
        <v>-1.6848621897647926E-2</v>
      </c>
      <c r="H400" s="8">
        <v>5850</v>
      </c>
      <c r="I400" s="34">
        <f t="shared" si="39"/>
        <v>-2.2556390977443608E-2</v>
      </c>
      <c r="J400" s="8">
        <v>515</v>
      </c>
      <c r="K400" s="34">
        <f t="shared" si="40"/>
        <v>0</v>
      </c>
      <c r="L400" s="8">
        <v>285313.06726071239</v>
      </c>
      <c r="M400" s="32">
        <f t="shared" si="41"/>
        <v>1.2608142578918994E-2</v>
      </c>
    </row>
    <row r="401" spans="1:13" ht="15.6" x14ac:dyDescent="0.3">
      <c r="A401" s="7">
        <v>44420</v>
      </c>
      <c r="B401" s="8">
        <v>1323.94</v>
      </c>
      <c r="C401" s="34">
        <f t="shared" si="36"/>
        <v>-7.8759039304582348E-3</v>
      </c>
      <c r="D401" s="8">
        <v>86.21</v>
      </c>
      <c r="E401" s="34">
        <f t="shared" si="37"/>
        <v>-1.3900150584965198E-3</v>
      </c>
      <c r="F401" s="8">
        <v>525.11</v>
      </c>
      <c r="G401" s="34">
        <f t="shared" si="38"/>
        <v>-1.001093473096781E-2</v>
      </c>
      <c r="H401" s="8">
        <v>5850</v>
      </c>
      <c r="I401" s="34">
        <f t="shared" si="39"/>
        <v>0</v>
      </c>
      <c r="J401" s="8">
        <v>511.08</v>
      </c>
      <c r="K401" s="34">
        <f t="shared" si="40"/>
        <v>-7.6116504854369244E-3</v>
      </c>
      <c r="L401" s="8">
        <v>283732.78999328607</v>
      </c>
      <c r="M401" s="32">
        <f t="shared" si="41"/>
        <v>-5.5387483040946397E-3</v>
      </c>
    </row>
    <row r="402" spans="1:13" ht="15.6" x14ac:dyDescent="0.3">
      <c r="A402" s="7">
        <v>44421</v>
      </c>
      <c r="B402" s="8">
        <v>1324.79</v>
      </c>
      <c r="C402" s="34">
        <f t="shared" si="36"/>
        <v>6.4202305240411873E-4</v>
      </c>
      <c r="D402" s="8">
        <v>87</v>
      </c>
      <c r="E402" s="34">
        <f t="shared" si="37"/>
        <v>9.1636701078761894E-3</v>
      </c>
      <c r="F402" s="8">
        <v>530</v>
      </c>
      <c r="G402" s="34">
        <f t="shared" si="38"/>
        <v>9.3123345584734361E-3</v>
      </c>
      <c r="H402" s="8">
        <v>5851</v>
      </c>
      <c r="I402" s="34">
        <f t="shared" si="39"/>
        <v>1.7094017094017094E-4</v>
      </c>
      <c r="J402" s="8">
        <v>511</v>
      </c>
      <c r="K402" s="34">
        <f t="shared" si="40"/>
        <v>-1.5653126712057621E-4</v>
      </c>
      <c r="L402" s="8">
        <v>289396.76042372728</v>
      </c>
      <c r="M402" s="32">
        <f t="shared" si="41"/>
        <v>1.9962340026245209E-2</v>
      </c>
    </row>
    <row r="403" spans="1:13" ht="15.6" x14ac:dyDescent="0.3">
      <c r="A403" s="7">
        <v>44424</v>
      </c>
      <c r="B403" s="8">
        <v>1315.25</v>
      </c>
      <c r="C403" s="34">
        <f t="shared" si="36"/>
        <v>-7.2011413129627819E-3</v>
      </c>
      <c r="D403" s="8">
        <v>85.06</v>
      </c>
      <c r="E403" s="34">
        <f t="shared" si="37"/>
        <v>-2.2298850574712616E-2</v>
      </c>
      <c r="F403" s="8">
        <v>512</v>
      </c>
      <c r="G403" s="34">
        <f t="shared" si="38"/>
        <v>-3.3962264150943396E-2</v>
      </c>
      <c r="H403" s="8">
        <v>5760.01</v>
      </c>
      <c r="I403" s="34">
        <f t="shared" si="39"/>
        <v>-1.5551187831139939E-2</v>
      </c>
      <c r="J403" s="8">
        <v>518.6</v>
      </c>
      <c r="K403" s="34">
        <f t="shared" si="40"/>
        <v>1.4872798434442315E-2</v>
      </c>
      <c r="L403" s="8">
        <v>291372.6225326024</v>
      </c>
      <c r="M403" s="32">
        <f t="shared" si="41"/>
        <v>6.8275197897243838E-3</v>
      </c>
    </row>
    <row r="404" spans="1:13" ht="15.6" x14ac:dyDescent="0.3">
      <c r="A404" s="7">
        <v>44425</v>
      </c>
      <c r="B404" s="8">
        <v>1319.04</v>
      </c>
      <c r="C404" s="34">
        <f t="shared" si="36"/>
        <v>2.8815814483938136E-3</v>
      </c>
      <c r="D404" s="8">
        <v>84</v>
      </c>
      <c r="E404" s="34">
        <f t="shared" si="37"/>
        <v>-1.2461791676463699E-2</v>
      </c>
      <c r="F404" s="8">
        <v>520.51250000000005</v>
      </c>
      <c r="G404" s="34">
        <f t="shared" si="38"/>
        <v>1.6625976562500089E-2</v>
      </c>
      <c r="H404" s="8">
        <v>5760</v>
      </c>
      <c r="I404" s="34">
        <f t="shared" si="39"/>
        <v>-1.7361080970724493E-6</v>
      </c>
      <c r="J404" s="8">
        <v>513.07000000000005</v>
      </c>
      <c r="K404" s="34">
        <f t="shared" si="40"/>
        <v>-1.0663324334747344E-2</v>
      </c>
      <c r="L404" s="8">
        <v>291295.05317687988</v>
      </c>
      <c r="M404" s="32">
        <f t="shared" si="41"/>
        <v>-2.6622046727755742E-4</v>
      </c>
    </row>
    <row r="405" spans="1:13" ht="15.6" x14ac:dyDescent="0.3">
      <c r="A405" s="7">
        <v>44428</v>
      </c>
      <c r="B405" s="8">
        <v>1333.06</v>
      </c>
      <c r="C405" s="34">
        <f t="shared" si="36"/>
        <v>1.0628942261038317E-2</v>
      </c>
      <c r="D405" s="8">
        <v>84</v>
      </c>
      <c r="E405" s="34">
        <f t="shared" si="37"/>
        <v>0</v>
      </c>
      <c r="F405" s="8">
        <v>520.04999999999995</v>
      </c>
      <c r="G405" s="34">
        <f t="shared" si="38"/>
        <v>-8.8854734516479611E-4</v>
      </c>
      <c r="H405" s="8">
        <v>5637.83</v>
      </c>
      <c r="I405" s="34">
        <f t="shared" si="39"/>
        <v>-2.1210069444444458E-2</v>
      </c>
      <c r="J405" s="8">
        <v>513.07000000000005</v>
      </c>
      <c r="K405" s="34">
        <f t="shared" si="40"/>
        <v>0</v>
      </c>
      <c r="L405" s="8">
        <v>290082.05990600592</v>
      </c>
      <c r="M405" s="32">
        <f t="shared" si="41"/>
        <v>-4.1641396159838411E-3</v>
      </c>
    </row>
    <row r="406" spans="1:13" ht="15.6" x14ac:dyDescent="0.3">
      <c r="A406" s="7">
        <v>44431</v>
      </c>
      <c r="B406" s="8">
        <v>1358.23</v>
      </c>
      <c r="C406" s="34">
        <f t="shared" si="36"/>
        <v>1.8881370680989659E-2</v>
      </c>
      <c r="D406" s="8">
        <v>88.71</v>
      </c>
      <c r="E406" s="34">
        <f t="shared" si="37"/>
        <v>5.6071428571428494E-2</v>
      </c>
      <c r="F406" s="8">
        <v>520</v>
      </c>
      <c r="G406" s="34">
        <f t="shared" si="38"/>
        <v>-9.6144601480539427E-5</v>
      </c>
      <c r="H406" s="8">
        <v>5700</v>
      </c>
      <c r="I406" s="34">
        <f t="shared" si="39"/>
        <v>1.1027292415698961E-2</v>
      </c>
      <c r="J406" s="8">
        <v>511.5</v>
      </c>
      <c r="K406" s="34">
        <f t="shared" si="40"/>
        <v>-3.0600113045004579E-3</v>
      </c>
      <c r="L406" s="8">
        <v>293789.02646843338</v>
      </c>
      <c r="M406" s="32">
        <f t="shared" si="41"/>
        <v>1.2779027298787856E-2</v>
      </c>
    </row>
    <row r="407" spans="1:13" ht="15.6" x14ac:dyDescent="0.3">
      <c r="A407" s="7">
        <v>44432</v>
      </c>
      <c r="B407" s="8">
        <v>1368.36</v>
      </c>
      <c r="C407" s="34">
        <f t="shared" si="36"/>
        <v>7.4582360866715372E-3</v>
      </c>
      <c r="D407" s="8">
        <v>85.98</v>
      </c>
      <c r="E407" s="34">
        <f t="shared" si="37"/>
        <v>-3.077443354751426E-2</v>
      </c>
      <c r="F407" s="8">
        <v>521</v>
      </c>
      <c r="G407" s="34">
        <f t="shared" si="38"/>
        <v>1.9230769230769232E-3</v>
      </c>
      <c r="H407" s="8">
        <v>5700</v>
      </c>
      <c r="I407" s="34">
        <f t="shared" si="39"/>
        <v>0</v>
      </c>
      <c r="J407" s="8">
        <v>513.99</v>
      </c>
      <c r="K407" s="34">
        <f t="shared" si="40"/>
        <v>4.8680351906158536E-3</v>
      </c>
      <c r="L407" s="8">
        <v>296118.39599609381</v>
      </c>
      <c r="M407" s="32">
        <f t="shared" si="41"/>
        <v>7.9287152269137233E-3</v>
      </c>
    </row>
    <row r="408" spans="1:13" ht="15.6" x14ac:dyDescent="0.3">
      <c r="A408" s="7">
        <v>44433</v>
      </c>
      <c r="B408" s="8">
        <v>1372.86</v>
      </c>
      <c r="C408" s="34">
        <f t="shared" si="36"/>
        <v>3.2886082609839516E-3</v>
      </c>
      <c r="D408" s="8">
        <v>85.02</v>
      </c>
      <c r="E408" s="34">
        <f t="shared" si="37"/>
        <v>-1.1165387299372038E-2</v>
      </c>
      <c r="F408" s="8">
        <v>529.48</v>
      </c>
      <c r="G408" s="34">
        <f t="shared" si="38"/>
        <v>1.6276391554702532E-2</v>
      </c>
      <c r="H408" s="8">
        <v>5700</v>
      </c>
      <c r="I408" s="34">
        <f t="shared" si="39"/>
        <v>0</v>
      </c>
      <c r="J408" s="8">
        <v>506.86</v>
      </c>
      <c r="K408" s="34">
        <f t="shared" si="40"/>
        <v>-1.3871865211385427E-2</v>
      </c>
      <c r="L408" s="8">
        <v>294337.72287719703</v>
      </c>
      <c r="M408" s="32">
        <f t="shared" si="41"/>
        <v>-6.0133822922648541E-3</v>
      </c>
    </row>
    <row r="409" spans="1:13" ht="15.6" x14ac:dyDescent="0.3">
      <c r="A409" s="7">
        <v>44434</v>
      </c>
      <c r="B409" s="8">
        <v>1363.04</v>
      </c>
      <c r="C409" s="34">
        <f t="shared" si="36"/>
        <v>-7.1529507742959493E-3</v>
      </c>
      <c r="D409" s="8">
        <v>84.375</v>
      </c>
      <c r="E409" s="34">
        <f t="shared" si="37"/>
        <v>-7.5864502470006593E-3</v>
      </c>
      <c r="F409" s="8">
        <v>529.47749999999996</v>
      </c>
      <c r="G409" s="34">
        <f t="shared" si="38"/>
        <v>-4.7216136587870546E-6</v>
      </c>
      <c r="H409" s="8">
        <v>5650</v>
      </c>
      <c r="I409" s="34">
        <f t="shared" si="39"/>
        <v>-8.771929824561403E-3</v>
      </c>
      <c r="J409" s="8">
        <v>501.97</v>
      </c>
      <c r="K409" s="34">
        <f t="shared" si="40"/>
        <v>-9.6476344552736178E-3</v>
      </c>
      <c r="L409" s="8">
        <v>296071.42646423349</v>
      </c>
      <c r="M409" s="32">
        <f t="shared" si="41"/>
        <v>5.890184819292754E-3</v>
      </c>
    </row>
    <row r="410" spans="1:13" ht="15.6" x14ac:dyDescent="0.3">
      <c r="A410" s="7">
        <v>44435</v>
      </c>
      <c r="B410" s="8">
        <v>1368.32</v>
      </c>
      <c r="C410" s="34">
        <f t="shared" si="36"/>
        <v>3.8736940955511009E-3</v>
      </c>
      <c r="D410" s="8">
        <v>82.5</v>
      </c>
      <c r="E410" s="34">
        <f t="shared" si="37"/>
        <v>-2.2222222222222223E-2</v>
      </c>
      <c r="F410" s="8">
        <v>519.99</v>
      </c>
      <c r="G410" s="34">
        <f t="shared" si="38"/>
        <v>-1.7918608439452016E-2</v>
      </c>
      <c r="H410" s="8">
        <v>5600</v>
      </c>
      <c r="I410" s="34">
        <f t="shared" si="39"/>
        <v>-8.8495575221238937E-3</v>
      </c>
      <c r="J410" s="8">
        <v>499.98</v>
      </c>
      <c r="K410" s="34">
        <f t="shared" si="40"/>
        <v>-3.9643803414546866E-3</v>
      </c>
      <c r="L410" s="8">
        <v>301192.28149597161</v>
      </c>
      <c r="M410" s="32">
        <f t="shared" si="41"/>
        <v>1.7296012293022588E-2</v>
      </c>
    </row>
    <row r="411" spans="1:13" ht="15.6" x14ac:dyDescent="0.3">
      <c r="A411" s="7">
        <v>44438</v>
      </c>
      <c r="B411" s="8">
        <v>1360.12</v>
      </c>
      <c r="C411" s="34">
        <f t="shared" si="36"/>
        <v>-5.9927502338634571E-3</v>
      </c>
      <c r="D411" s="8">
        <v>84</v>
      </c>
      <c r="E411" s="34">
        <f t="shared" si="37"/>
        <v>1.8181818181818181E-2</v>
      </c>
      <c r="F411" s="8">
        <v>547.44000000000005</v>
      </c>
      <c r="G411" s="34">
        <f t="shared" si="38"/>
        <v>5.2789476720706253E-2</v>
      </c>
      <c r="H411" s="8">
        <v>5565</v>
      </c>
      <c r="I411" s="34">
        <f t="shared" si="39"/>
        <v>-6.2500000000000003E-3</v>
      </c>
      <c r="J411" s="8">
        <v>509.28</v>
      </c>
      <c r="K411" s="34">
        <f t="shared" si="40"/>
        <v>1.8600744029761099E-2</v>
      </c>
      <c r="L411" s="8">
        <v>298898.90922546393</v>
      </c>
      <c r="M411" s="32">
        <f t="shared" si="41"/>
        <v>-7.6143128871592721E-3</v>
      </c>
    </row>
    <row r="412" spans="1:13" ht="15.6" x14ac:dyDescent="0.3">
      <c r="A412" s="7">
        <v>44439</v>
      </c>
      <c r="B412" s="8">
        <v>1363.95</v>
      </c>
      <c r="C412" s="34">
        <f t="shared" si="36"/>
        <v>2.8159280063524946E-3</v>
      </c>
      <c r="D412" s="8">
        <v>82.2</v>
      </c>
      <c r="E412" s="34">
        <f t="shared" si="37"/>
        <v>-2.1428571428571394E-2</v>
      </c>
      <c r="F412" s="8">
        <v>571.88</v>
      </c>
      <c r="G412" s="34">
        <f t="shared" si="38"/>
        <v>4.4644161917287629E-2</v>
      </c>
      <c r="H412" s="8">
        <v>5616.25</v>
      </c>
      <c r="I412" s="34">
        <f t="shared" si="39"/>
        <v>9.2093441150044916E-3</v>
      </c>
      <c r="J412" s="8">
        <v>502.44</v>
      </c>
      <c r="K412" s="34">
        <f t="shared" si="40"/>
        <v>-1.3430725730442929E-2</v>
      </c>
      <c r="L412" s="8">
        <v>300038.14407348633</v>
      </c>
      <c r="M412" s="32">
        <f t="shared" si="41"/>
        <v>3.8114386264389505E-3</v>
      </c>
    </row>
    <row r="413" spans="1:13" ht="15.6" x14ac:dyDescent="0.3">
      <c r="A413" s="7">
        <v>44440</v>
      </c>
      <c r="B413" s="8">
        <v>1331.46</v>
      </c>
      <c r="C413" s="34">
        <f t="shared" si="36"/>
        <v>-2.3820521280105582E-2</v>
      </c>
      <c r="D413" s="8">
        <v>82.5</v>
      </c>
      <c r="E413" s="34">
        <f t="shared" si="37"/>
        <v>3.6496350364963156E-3</v>
      </c>
      <c r="F413" s="8">
        <v>567</v>
      </c>
      <c r="G413" s="34">
        <f t="shared" si="38"/>
        <v>-8.5332587256067623E-3</v>
      </c>
      <c r="H413" s="8">
        <v>5650</v>
      </c>
      <c r="I413" s="34">
        <f t="shared" si="39"/>
        <v>6.0093478744713998E-3</v>
      </c>
      <c r="J413" s="8">
        <v>500.52</v>
      </c>
      <c r="K413" s="34">
        <f t="shared" si="40"/>
        <v>-3.8213518032004139E-3</v>
      </c>
      <c r="L413" s="8">
        <v>299857.39924294868</v>
      </c>
      <c r="M413" s="32">
        <f t="shared" si="41"/>
        <v>-6.024061743742055E-4</v>
      </c>
    </row>
    <row r="414" spans="1:13" ht="15.6" x14ac:dyDescent="0.3">
      <c r="A414" s="7">
        <v>44441</v>
      </c>
      <c r="B414" s="8">
        <v>1318.63</v>
      </c>
      <c r="C414" s="34">
        <f t="shared" si="36"/>
        <v>-9.6360386342811098E-3</v>
      </c>
      <c r="D414" s="8">
        <v>80.540000000000006</v>
      </c>
      <c r="E414" s="34">
        <f t="shared" si="37"/>
        <v>-2.3757575757575682E-2</v>
      </c>
      <c r="F414" s="8">
        <v>545.04999999999995</v>
      </c>
      <c r="G414" s="34">
        <f t="shared" si="38"/>
        <v>-3.8712522045855458E-2</v>
      </c>
      <c r="H414" s="8">
        <v>5650</v>
      </c>
      <c r="I414" s="34">
        <f t="shared" si="39"/>
        <v>0</v>
      </c>
      <c r="J414" s="8">
        <v>493.36</v>
      </c>
      <c r="K414" s="34">
        <f t="shared" si="40"/>
        <v>-1.4305122672420619E-2</v>
      </c>
      <c r="L414" s="8">
        <v>299842.13591173291</v>
      </c>
      <c r="M414" s="32">
        <f t="shared" si="41"/>
        <v>-5.0901966248976514E-5</v>
      </c>
    </row>
    <row r="415" spans="1:13" ht="15.6" x14ac:dyDescent="0.3">
      <c r="A415" s="7">
        <v>44442</v>
      </c>
      <c r="B415" s="8">
        <v>1295.01</v>
      </c>
      <c r="C415" s="34">
        <f t="shared" si="36"/>
        <v>-1.7912530429309296E-2</v>
      </c>
      <c r="D415" s="8">
        <v>80</v>
      </c>
      <c r="E415" s="34">
        <f t="shared" si="37"/>
        <v>-6.7047429848523243E-3</v>
      </c>
      <c r="F415" s="8">
        <v>550.17999999999995</v>
      </c>
      <c r="G415" s="34">
        <f t="shared" si="38"/>
        <v>9.4119805522429063E-3</v>
      </c>
      <c r="H415" s="8">
        <v>5630.01</v>
      </c>
      <c r="I415" s="34">
        <f t="shared" si="39"/>
        <v>-3.538053097345094E-3</v>
      </c>
      <c r="J415" s="8">
        <v>504.02</v>
      </c>
      <c r="K415" s="34">
        <f t="shared" si="40"/>
        <v>2.16069401653964E-2</v>
      </c>
      <c r="L415" s="8">
        <v>303839.64145235531</v>
      </c>
      <c r="M415" s="32">
        <f t="shared" si="41"/>
        <v>1.3332033966697656E-2</v>
      </c>
    </row>
    <row r="416" spans="1:13" ht="15.6" x14ac:dyDescent="0.3">
      <c r="A416" s="7">
        <v>44445</v>
      </c>
      <c r="B416" s="8">
        <v>1290.07</v>
      </c>
      <c r="C416" s="34">
        <f t="shared" si="36"/>
        <v>-3.8146423579741118E-3</v>
      </c>
      <c r="D416" s="8">
        <v>81</v>
      </c>
      <c r="E416" s="34">
        <f t="shared" si="37"/>
        <v>1.2500000000000001E-2</v>
      </c>
      <c r="F416" s="8">
        <v>538.49</v>
      </c>
      <c r="G416" s="34">
        <f t="shared" si="38"/>
        <v>-2.1247591697262608E-2</v>
      </c>
      <c r="H416" s="8">
        <v>5650</v>
      </c>
      <c r="I416" s="34">
        <f t="shared" si="39"/>
        <v>3.5506153630277355E-3</v>
      </c>
      <c r="J416" s="8">
        <v>500.43</v>
      </c>
      <c r="K416" s="34">
        <f t="shared" si="40"/>
        <v>-7.1227332248719796E-3</v>
      </c>
      <c r="L416" s="8">
        <v>299939.15606940509</v>
      </c>
      <c r="M416" s="32">
        <f t="shared" si="41"/>
        <v>-1.2837315645535523E-2</v>
      </c>
    </row>
    <row r="417" spans="1:13" ht="15.6" x14ac:dyDescent="0.3">
      <c r="A417" s="7">
        <v>44446</v>
      </c>
      <c r="B417" s="8">
        <v>1263.8599999999999</v>
      </c>
      <c r="C417" s="34">
        <f t="shared" si="36"/>
        <v>-2.0316726999310145E-2</v>
      </c>
      <c r="D417" s="8">
        <v>80.92</v>
      </c>
      <c r="E417" s="34">
        <f t="shared" si="37"/>
        <v>-9.8765432098763331E-4</v>
      </c>
      <c r="F417" s="8">
        <v>532.21749999999997</v>
      </c>
      <c r="G417" s="34">
        <f t="shared" si="38"/>
        <v>-1.1648312874890966E-2</v>
      </c>
      <c r="H417" s="8">
        <v>6073.75</v>
      </c>
      <c r="I417" s="34">
        <f t="shared" si="39"/>
        <v>7.4999999999999997E-2</v>
      </c>
      <c r="J417" s="8">
        <v>522.52</v>
      </c>
      <c r="K417" s="34">
        <f t="shared" si="40"/>
        <v>4.4142037847451139E-2</v>
      </c>
      <c r="L417" s="8">
        <v>297659.30332321301</v>
      </c>
      <c r="M417" s="32">
        <f t="shared" si="41"/>
        <v>-7.6010507466538419E-3</v>
      </c>
    </row>
    <row r="418" spans="1:13" ht="15.6" x14ac:dyDescent="0.3">
      <c r="A418" s="7">
        <v>44447</v>
      </c>
      <c r="B418" s="8">
        <v>1294.3800000000001</v>
      </c>
      <c r="C418" s="34">
        <f t="shared" si="36"/>
        <v>2.4148244267561448E-2</v>
      </c>
      <c r="D418" s="8">
        <v>77.89</v>
      </c>
      <c r="E418" s="34">
        <f t="shared" si="37"/>
        <v>-3.7444389520514099E-2</v>
      </c>
      <c r="F418" s="8">
        <v>520.1</v>
      </c>
      <c r="G418" s="34">
        <f t="shared" si="38"/>
        <v>-2.2767947314772535E-2</v>
      </c>
      <c r="H418" s="8">
        <v>6164.5</v>
      </c>
      <c r="I418" s="34">
        <f t="shared" si="39"/>
        <v>1.4941345955958016E-2</v>
      </c>
      <c r="J418" s="8">
        <v>520.95000000000005</v>
      </c>
      <c r="K418" s="34">
        <f t="shared" si="40"/>
        <v>-3.004669677715564E-3</v>
      </c>
      <c r="L418" s="8">
        <v>298406.4193289876</v>
      </c>
      <c r="M418" s="32">
        <f t="shared" si="41"/>
        <v>2.5099702829154726E-3</v>
      </c>
    </row>
    <row r="419" spans="1:13" ht="15.6" x14ac:dyDescent="0.3">
      <c r="A419" s="7">
        <v>44448</v>
      </c>
      <c r="B419" s="8">
        <v>1316.1</v>
      </c>
      <c r="C419" s="34">
        <f t="shared" si="36"/>
        <v>1.6780234552449664E-2</v>
      </c>
      <c r="D419" s="8">
        <v>77</v>
      </c>
      <c r="E419" s="34">
        <f t="shared" si="37"/>
        <v>-1.1426370522531783E-2</v>
      </c>
      <c r="F419" s="8">
        <v>520.1</v>
      </c>
      <c r="G419" s="34">
        <f t="shared" si="38"/>
        <v>0</v>
      </c>
      <c r="H419" s="8">
        <v>6295</v>
      </c>
      <c r="I419" s="34">
        <f t="shared" si="39"/>
        <v>2.1169600129775326E-2</v>
      </c>
      <c r="J419" s="8">
        <v>519.83000000000004</v>
      </c>
      <c r="K419" s="34">
        <f t="shared" si="40"/>
        <v>-2.1499184182743152E-3</v>
      </c>
      <c r="L419" s="8">
        <v>299089.87629764149</v>
      </c>
      <c r="M419" s="32">
        <f t="shared" si="41"/>
        <v>2.2903561196530096E-3</v>
      </c>
    </row>
    <row r="420" spans="1:13" ht="15.6" x14ac:dyDescent="0.3">
      <c r="A420" s="7">
        <v>44449</v>
      </c>
      <c r="B420" s="8">
        <v>1315.62</v>
      </c>
      <c r="C420" s="34">
        <f t="shared" si="36"/>
        <v>-3.6471392751312074E-4</v>
      </c>
      <c r="D420" s="8">
        <v>76.48</v>
      </c>
      <c r="E420" s="34">
        <f t="shared" si="37"/>
        <v>-6.7532467532467012E-3</v>
      </c>
      <c r="F420" s="8">
        <v>530.67999999999995</v>
      </c>
      <c r="G420" s="34">
        <f t="shared" si="38"/>
        <v>2.034224187656206E-2</v>
      </c>
      <c r="H420" s="8">
        <v>6353.2</v>
      </c>
      <c r="I420" s="34">
        <f t="shared" si="39"/>
        <v>9.2454328832406382E-3</v>
      </c>
      <c r="J420" s="8">
        <v>522</v>
      </c>
      <c r="K420" s="34">
        <f t="shared" si="40"/>
        <v>4.174441644383662E-3</v>
      </c>
      <c r="L420" s="8">
        <v>298304.57399443717</v>
      </c>
      <c r="M420" s="32">
        <f t="shared" si="41"/>
        <v>-2.6256398676055941E-3</v>
      </c>
    </row>
    <row r="421" spans="1:13" ht="15.6" x14ac:dyDescent="0.3">
      <c r="A421" s="7">
        <v>44452</v>
      </c>
      <c r="B421" s="8">
        <v>1314.99</v>
      </c>
      <c r="C421" s="34">
        <f t="shared" si="36"/>
        <v>-4.7886167738395722E-4</v>
      </c>
      <c r="D421" s="8">
        <v>78.3</v>
      </c>
      <c r="E421" s="34">
        <f t="shared" si="37"/>
        <v>2.3797071129707022E-2</v>
      </c>
      <c r="F421" s="8">
        <v>537.51</v>
      </c>
      <c r="G421" s="34">
        <f t="shared" si="38"/>
        <v>1.2870279641215123E-2</v>
      </c>
      <c r="H421" s="8">
        <v>6400</v>
      </c>
      <c r="I421" s="34">
        <f t="shared" si="39"/>
        <v>7.3663665554366594E-3</v>
      </c>
      <c r="J421" s="8">
        <v>511.73</v>
      </c>
      <c r="K421" s="34">
        <f t="shared" si="40"/>
        <v>-1.9674329501915673E-2</v>
      </c>
      <c r="L421" s="8">
        <v>298971.96875</v>
      </c>
      <c r="M421" s="32">
        <f t="shared" si="41"/>
        <v>2.2372930680414952E-3</v>
      </c>
    </row>
    <row r="422" spans="1:13" ht="15.6" x14ac:dyDescent="0.3">
      <c r="A422" s="7">
        <v>44453</v>
      </c>
      <c r="B422" s="8">
        <v>1295.17</v>
      </c>
      <c r="C422" s="34">
        <f t="shared" si="36"/>
        <v>-1.5072357964699303E-2</v>
      </c>
      <c r="D422" s="8">
        <v>78.33</v>
      </c>
      <c r="E422" s="34">
        <f t="shared" si="37"/>
        <v>3.8314176245212182E-4</v>
      </c>
      <c r="F422" s="8">
        <v>534.23</v>
      </c>
      <c r="G422" s="34">
        <f t="shared" si="38"/>
        <v>-6.1022120518687516E-3</v>
      </c>
      <c r="H422" s="8">
        <v>6155.01</v>
      </c>
      <c r="I422" s="34">
        <f t="shared" si="39"/>
        <v>-3.8279687499999965E-2</v>
      </c>
      <c r="J422" s="8">
        <v>521.71</v>
      </c>
      <c r="K422" s="34">
        <f t="shared" si="40"/>
        <v>1.9502472006722331E-2</v>
      </c>
      <c r="L422" s="8">
        <v>302918.89781921363</v>
      </c>
      <c r="M422" s="32">
        <f t="shared" si="41"/>
        <v>1.3201669326110117E-2</v>
      </c>
    </row>
    <row r="423" spans="1:13" ht="15.6" x14ac:dyDescent="0.3">
      <c r="A423" s="7">
        <v>44454</v>
      </c>
      <c r="B423" s="8">
        <v>1300</v>
      </c>
      <c r="C423" s="34">
        <f t="shared" si="36"/>
        <v>3.7292401769651296E-3</v>
      </c>
      <c r="D423" s="8">
        <v>75.5</v>
      </c>
      <c r="E423" s="34">
        <f t="shared" si="37"/>
        <v>-3.6129196987105816E-2</v>
      </c>
      <c r="F423" s="8">
        <v>534.5</v>
      </c>
      <c r="G423" s="34">
        <f t="shared" si="38"/>
        <v>5.0540029575273158E-4</v>
      </c>
      <c r="H423" s="8">
        <v>6100.5</v>
      </c>
      <c r="I423" s="34">
        <f t="shared" si="39"/>
        <v>-8.8562000711615765E-3</v>
      </c>
      <c r="J423" s="8">
        <v>520</v>
      </c>
      <c r="K423" s="34">
        <f t="shared" si="40"/>
        <v>-3.2776830039677909E-3</v>
      </c>
      <c r="L423" s="8">
        <v>301840.15317138663</v>
      </c>
      <c r="M423" s="32">
        <f t="shared" si="41"/>
        <v>-3.5611665551180298E-3</v>
      </c>
    </row>
    <row r="424" spans="1:13" ht="15.6" x14ac:dyDescent="0.3">
      <c r="A424" s="7">
        <v>44455</v>
      </c>
      <c r="B424" s="8">
        <v>1281.8900000000001</v>
      </c>
      <c r="C424" s="34">
        <f t="shared" si="36"/>
        <v>-1.3930769230769155E-2</v>
      </c>
      <c r="D424" s="8">
        <v>75</v>
      </c>
      <c r="E424" s="34">
        <f t="shared" si="37"/>
        <v>-6.6225165562913907E-3</v>
      </c>
      <c r="F424" s="8">
        <v>520.13750000000005</v>
      </c>
      <c r="G424" s="34">
        <f t="shared" si="38"/>
        <v>-2.6870907390084107E-2</v>
      </c>
      <c r="H424" s="8">
        <v>5987</v>
      </c>
      <c r="I424" s="34">
        <f t="shared" si="39"/>
        <v>-1.8605032374395543E-2</v>
      </c>
      <c r="J424" s="8">
        <v>520.23</v>
      </c>
      <c r="K424" s="34">
        <f t="shared" si="40"/>
        <v>4.4230769230772728E-4</v>
      </c>
      <c r="L424" s="8">
        <v>296878.31051452638</v>
      </c>
      <c r="M424" s="32">
        <f t="shared" si="41"/>
        <v>-1.6438643449941798E-2</v>
      </c>
    </row>
    <row r="425" spans="1:13" ht="15.6" x14ac:dyDescent="0.3">
      <c r="A425" s="7">
        <v>44456</v>
      </c>
      <c r="B425" s="8">
        <v>1267.71</v>
      </c>
      <c r="C425" s="34">
        <f t="shared" si="36"/>
        <v>-1.106179157337998E-2</v>
      </c>
      <c r="D425" s="8">
        <v>76.86</v>
      </c>
      <c r="E425" s="34">
        <f t="shared" si="37"/>
        <v>2.4799999999999992E-2</v>
      </c>
      <c r="F425" s="8">
        <v>506.82</v>
      </c>
      <c r="G425" s="34">
        <f t="shared" si="38"/>
        <v>-2.5603806685732238E-2</v>
      </c>
      <c r="H425" s="8">
        <v>5910</v>
      </c>
      <c r="I425" s="34">
        <f t="shared" si="39"/>
        <v>-1.2861199265074327E-2</v>
      </c>
      <c r="J425" s="8">
        <v>515</v>
      </c>
      <c r="K425" s="34">
        <f t="shared" si="40"/>
        <v>-1.005324567979551E-2</v>
      </c>
      <c r="L425" s="8">
        <v>293024.50408935553</v>
      </c>
      <c r="M425" s="32">
        <f t="shared" si="41"/>
        <v>-1.2981097940404401E-2</v>
      </c>
    </row>
    <row r="426" spans="1:13" ht="15.6" x14ac:dyDescent="0.3">
      <c r="A426" s="7">
        <v>44459</v>
      </c>
      <c r="B426" s="8">
        <v>1274.1099999999999</v>
      </c>
      <c r="C426" s="34">
        <f t="shared" si="36"/>
        <v>5.0484732312594078E-3</v>
      </c>
      <c r="D426" s="8">
        <v>74</v>
      </c>
      <c r="E426" s="34">
        <f t="shared" si="37"/>
        <v>-3.7210512620348676E-2</v>
      </c>
      <c r="F426" s="8">
        <v>505</v>
      </c>
      <c r="G426" s="34">
        <f t="shared" si="38"/>
        <v>-3.5910185075569102E-3</v>
      </c>
      <c r="H426" s="8">
        <v>5805.01</v>
      </c>
      <c r="I426" s="34">
        <f t="shared" si="39"/>
        <v>-1.7764805414551572E-2</v>
      </c>
      <c r="J426" s="8">
        <v>516.87</v>
      </c>
      <c r="K426" s="34">
        <f t="shared" si="40"/>
        <v>3.6310679611650572E-3</v>
      </c>
      <c r="L426" s="8">
        <v>295630.05356994638</v>
      </c>
      <c r="M426" s="32">
        <f t="shared" si="41"/>
        <v>8.8919166971657467E-3</v>
      </c>
    </row>
    <row r="427" spans="1:13" ht="15.6" x14ac:dyDescent="0.3">
      <c r="A427" s="7">
        <v>44460</v>
      </c>
      <c r="B427" s="8">
        <v>1269.75</v>
      </c>
      <c r="C427" s="34">
        <f t="shared" si="36"/>
        <v>-3.4219965309116953E-3</v>
      </c>
      <c r="D427" s="8">
        <v>73.27</v>
      </c>
      <c r="E427" s="34">
        <f t="shared" si="37"/>
        <v>-9.8648648648649185E-3</v>
      </c>
      <c r="F427" s="8">
        <v>494.58</v>
      </c>
      <c r="G427" s="34">
        <f t="shared" si="38"/>
        <v>-2.0633663366336666E-2</v>
      </c>
      <c r="H427" s="8">
        <v>5910</v>
      </c>
      <c r="I427" s="34">
        <f t="shared" si="39"/>
        <v>1.8086101488197226E-2</v>
      </c>
      <c r="J427" s="8">
        <v>509.71</v>
      </c>
      <c r="K427" s="34">
        <f t="shared" si="40"/>
        <v>-1.3852612842687765E-2</v>
      </c>
      <c r="L427" s="8">
        <v>298989.61083984381</v>
      </c>
      <c r="M427" s="32">
        <f t="shared" si="41"/>
        <v>1.1364058658205917E-2</v>
      </c>
    </row>
    <row r="428" spans="1:13" ht="15.6" x14ac:dyDescent="0.3">
      <c r="A428" s="7">
        <v>44461</v>
      </c>
      <c r="B428" s="8">
        <v>1218.75</v>
      </c>
      <c r="C428" s="34">
        <f t="shared" si="36"/>
        <v>-4.0165386887182519E-2</v>
      </c>
      <c r="D428" s="8">
        <v>70.58</v>
      </c>
      <c r="E428" s="34">
        <f t="shared" si="37"/>
        <v>-3.6713525317319473E-2</v>
      </c>
      <c r="F428" s="8">
        <v>495</v>
      </c>
      <c r="G428" s="34">
        <f t="shared" si="38"/>
        <v>8.4920538638848296E-4</v>
      </c>
      <c r="H428" s="8">
        <v>5800</v>
      </c>
      <c r="I428" s="34">
        <f t="shared" si="39"/>
        <v>-1.8612521150592216E-2</v>
      </c>
      <c r="J428" s="8">
        <v>500</v>
      </c>
      <c r="K428" s="34">
        <f t="shared" si="40"/>
        <v>-1.9050048066547604E-2</v>
      </c>
      <c r="L428" s="8">
        <v>299018.60720428452</v>
      </c>
      <c r="M428" s="32">
        <f t="shared" si="41"/>
        <v>9.6981177236432086E-5</v>
      </c>
    </row>
    <row r="429" spans="1:13" ht="15.6" x14ac:dyDescent="0.3">
      <c r="A429" s="7">
        <v>44462</v>
      </c>
      <c r="B429" s="8">
        <v>1200.07</v>
      </c>
      <c r="C429" s="34">
        <f t="shared" si="36"/>
        <v>-1.532717948717954E-2</v>
      </c>
      <c r="D429" s="8">
        <v>70</v>
      </c>
      <c r="E429" s="34">
        <f t="shared" si="37"/>
        <v>-8.217625389628766E-3</v>
      </c>
      <c r="F429" s="8">
        <v>493</v>
      </c>
      <c r="G429" s="34">
        <f t="shared" si="38"/>
        <v>-4.0404040404040404E-3</v>
      </c>
      <c r="H429" s="8">
        <v>5805.625</v>
      </c>
      <c r="I429" s="34">
        <f t="shared" si="39"/>
        <v>9.6982758620689654E-4</v>
      </c>
      <c r="J429" s="8">
        <v>512.14</v>
      </c>
      <c r="K429" s="34">
        <f t="shared" si="40"/>
        <v>2.4279999999999972E-2</v>
      </c>
      <c r="L429" s="8">
        <v>293613.591796875</v>
      </c>
      <c r="M429" s="32">
        <f t="shared" si="41"/>
        <v>-1.8075849720338315E-2</v>
      </c>
    </row>
    <row r="430" spans="1:13" ht="15.6" x14ac:dyDescent="0.3">
      <c r="A430" s="7">
        <v>44463</v>
      </c>
      <c r="B430" s="8">
        <v>1143.3699999999999</v>
      </c>
      <c r="C430" s="34">
        <f t="shared" si="36"/>
        <v>-4.7247243910771911E-2</v>
      </c>
      <c r="D430" s="8">
        <v>70.739999999999995</v>
      </c>
      <c r="E430" s="34">
        <f t="shared" si="37"/>
        <v>1.0571428571428499E-2</v>
      </c>
      <c r="F430" s="8">
        <v>487.01</v>
      </c>
      <c r="G430" s="34">
        <f t="shared" si="38"/>
        <v>-1.2150101419878314E-2</v>
      </c>
      <c r="H430" s="8">
        <v>5750</v>
      </c>
      <c r="I430" s="34">
        <f t="shared" si="39"/>
        <v>-9.5812251049628601E-3</v>
      </c>
      <c r="J430" s="8">
        <v>501</v>
      </c>
      <c r="K430" s="34">
        <f t="shared" si="40"/>
        <v>-2.1751864724489371E-2</v>
      </c>
      <c r="L430" s="8">
        <v>293949.591796875</v>
      </c>
      <c r="M430" s="32">
        <f t="shared" si="41"/>
        <v>1.1443611923539574E-3</v>
      </c>
    </row>
    <row r="431" spans="1:13" ht="15.6" x14ac:dyDescent="0.3">
      <c r="A431" s="7">
        <v>44466</v>
      </c>
      <c r="B431" s="8">
        <v>1136</v>
      </c>
      <c r="C431" s="34">
        <f t="shared" si="36"/>
        <v>-6.4458574214820152E-3</v>
      </c>
      <c r="D431" s="8">
        <v>72.099999999999994</v>
      </c>
      <c r="E431" s="34">
        <f t="shared" si="37"/>
        <v>1.9225332202431434E-2</v>
      </c>
      <c r="F431" s="8">
        <v>494.7525</v>
      </c>
      <c r="G431" s="34">
        <f t="shared" si="38"/>
        <v>1.589803084125584E-2</v>
      </c>
      <c r="H431" s="8">
        <v>5762.5</v>
      </c>
      <c r="I431" s="34">
        <f t="shared" si="39"/>
        <v>2.1739130434782609E-3</v>
      </c>
      <c r="J431" s="8">
        <v>472.32</v>
      </c>
      <c r="K431" s="34">
        <f t="shared" si="40"/>
        <v>-5.7245508982035939E-2</v>
      </c>
      <c r="L431" s="8">
        <v>295224.99465942383</v>
      </c>
      <c r="M431" s="32">
        <f t="shared" si="41"/>
        <v>4.3388488983858052E-3</v>
      </c>
    </row>
    <row r="432" spans="1:13" ht="15.6" x14ac:dyDescent="0.3">
      <c r="A432" s="7">
        <v>44467</v>
      </c>
      <c r="B432" s="8">
        <v>1162.8599999999999</v>
      </c>
      <c r="C432" s="34">
        <f t="shared" si="36"/>
        <v>2.3644366197183009E-2</v>
      </c>
      <c r="D432" s="8">
        <v>73.75</v>
      </c>
      <c r="E432" s="34">
        <f t="shared" si="37"/>
        <v>2.2884882108183159E-2</v>
      </c>
      <c r="F432" s="8">
        <v>499</v>
      </c>
      <c r="G432" s="34">
        <f t="shared" si="38"/>
        <v>8.5851006311236464E-3</v>
      </c>
      <c r="H432" s="8">
        <v>5745.94</v>
      </c>
      <c r="I432" s="34">
        <f t="shared" si="39"/>
        <v>-2.8737527114968157E-3</v>
      </c>
      <c r="J432" s="8">
        <v>475.88</v>
      </c>
      <c r="K432" s="34">
        <f t="shared" si="40"/>
        <v>7.5372628726287309E-3</v>
      </c>
      <c r="L432" s="8">
        <v>293697.36296447739</v>
      </c>
      <c r="M432" s="32">
        <f t="shared" si="41"/>
        <v>-5.1744659923145661E-3</v>
      </c>
    </row>
    <row r="433" spans="1:13" ht="15.6" x14ac:dyDescent="0.3">
      <c r="A433" s="7">
        <v>44468</v>
      </c>
      <c r="B433" s="8">
        <v>1143.74</v>
      </c>
      <c r="C433" s="34">
        <f t="shared" si="36"/>
        <v>-1.6442220043685302E-2</v>
      </c>
      <c r="D433" s="8">
        <v>70.239999999999995</v>
      </c>
      <c r="E433" s="34">
        <f t="shared" si="37"/>
        <v>-4.7593220338983118E-2</v>
      </c>
      <c r="F433" s="8">
        <v>500</v>
      </c>
      <c r="G433" s="34">
        <f t="shared" si="38"/>
        <v>2.004008016032064E-3</v>
      </c>
      <c r="H433" s="8">
        <v>5727.67</v>
      </c>
      <c r="I433" s="34">
        <f t="shared" si="39"/>
        <v>-3.1796364041391883E-3</v>
      </c>
      <c r="J433" s="8">
        <v>459.78</v>
      </c>
      <c r="K433" s="34">
        <f t="shared" si="40"/>
        <v>-3.3832058502143443E-2</v>
      </c>
      <c r="L433" s="8">
        <v>291794.25</v>
      </c>
      <c r="M433" s="32">
        <f t="shared" si="41"/>
        <v>-6.4798435548349513E-3</v>
      </c>
    </row>
    <row r="434" spans="1:13" ht="15.6" x14ac:dyDescent="0.3">
      <c r="A434" s="7">
        <v>44469</v>
      </c>
      <c r="B434" s="8">
        <v>1168.1199999999999</v>
      </c>
      <c r="C434" s="34">
        <f t="shared" si="36"/>
        <v>2.1316033364226033E-2</v>
      </c>
      <c r="D434" s="8">
        <v>69.45</v>
      </c>
      <c r="E434" s="34">
        <f t="shared" si="37"/>
        <v>-1.1247152619589865E-2</v>
      </c>
      <c r="F434" s="8">
        <v>505.98</v>
      </c>
      <c r="G434" s="34">
        <f t="shared" si="38"/>
        <v>1.1960000000000037E-2</v>
      </c>
      <c r="H434" s="8">
        <v>6035.8</v>
      </c>
      <c r="I434" s="34">
        <f t="shared" si="39"/>
        <v>5.3796744575019179E-2</v>
      </c>
      <c r="J434" s="8">
        <v>469.36</v>
      </c>
      <c r="K434" s="34">
        <f t="shared" si="40"/>
        <v>2.0836052024881556E-2</v>
      </c>
      <c r="L434" s="8">
        <v>297523.35827636719</v>
      </c>
      <c r="M434" s="32">
        <f t="shared" si="41"/>
        <v>1.96340684450334E-2</v>
      </c>
    </row>
    <row r="435" spans="1:13" ht="15.6" x14ac:dyDescent="0.3">
      <c r="A435" s="7">
        <v>44470</v>
      </c>
      <c r="B435" s="8">
        <v>1169.96</v>
      </c>
      <c r="C435" s="34">
        <f t="shared" si="36"/>
        <v>1.575180632126961E-3</v>
      </c>
      <c r="D435" s="8">
        <v>69.844999999999999</v>
      </c>
      <c r="E435" s="34">
        <f t="shared" si="37"/>
        <v>5.6875449964002307E-3</v>
      </c>
      <c r="F435" s="8">
        <v>487.07</v>
      </c>
      <c r="G435" s="34">
        <f t="shared" si="38"/>
        <v>-3.7373018696391209E-2</v>
      </c>
      <c r="H435" s="8">
        <v>5910</v>
      </c>
      <c r="I435" s="34">
        <f t="shared" si="39"/>
        <v>-2.0842307564863015E-2</v>
      </c>
      <c r="J435" s="8">
        <v>470.07</v>
      </c>
      <c r="K435" s="34">
        <f t="shared" si="40"/>
        <v>1.5126981421509705E-3</v>
      </c>
      <c r="L435" s="8">
        <v>299217.10536193848</v>
      </c>
      <c r="M435" s="32">
        <f t="shared" si="41"/>
        <v>5.6928205414983933E-3</v>
      </c>
    </row>
    <row r="436" spans="1:13" ht="15.6" x14ac:dyDescent="0.3">
      <c r="A436" s="7">
        <v>44473</v>
      </c>
      <c r="B436" s="8">
        <v>1172.1300000000001</v>
      </c>
      <c r="C436" s="34">
        <f t="shared" si="36"/>
        <v>1.8547642654450345E-3</v>
      </c>
      <c r="D436" s="8">
        <v>68.321666666666673</v>
      </c>
      <c r="E436" s="34">
        <f t="shared" si="37"/>
        <v>-2.1810198773474499E-2</v>
      </c>
      <c r="F436" s="8">
        <v>490</v>
      </c>
      <c r="G436" s="34">
        <f t="shared" si="38"/>
        <v>6.0155624448231405E-3</v>
      </c>
      <c r="H436" s="8">
        <v>5938.5324999999993</v>
      </c>
      <c r="I436" s="34">
        <f t="shared" si="39"/>
        <v>4.8278341793569109E-3</v>
      </c>
      <c r="J436" s="8">
        <v>481</v>
      </c>
      <c r="K436" s="34">
        <f t="shared" si="40"/>
        <v>2.3251856106537339E-2</v>
      </c>
      <c r="L436" s="8">
        <v>299028.97615386167</v>
      </c>
      <c r="M436" s="32">
        <f t="shared" si="41"/>
        <v>-6.2873814600017256E-4</v>
      </c>
    </row>
    <row r="437" spans="1:13" ht="15.6" x14ac:dyDescent="0.3">
      <c r="A437" s="7">
        <v>44474</v>
      </c>
      <c r="B437" s="8">
        <v>1161.51</v>
      </c>
      <c r="C437" s="34">
        <f t="shared" si="36"/>
        <v>-9.0604284507692125E-3</v>
      </c>
      <c r="D437" s="8">
        <v>68.306666666666672</v>
      </c>
      <c r="E437" s="34">
        <f t="shared" si="37"/>
        <v>-2.1954967921353257E-4</v>
      </c>
      <c r="F437" s="8">
        <v>490</v>
      </c>
      <c r="G437" s="34">
        <f t="shared" si="38"/>
        <v>0</v>
      </c>
      <c r="H437" s="8">
        <v>5908.33</v>
      </c>
      <c r="I437" s="34">
        <f t="shared" si="39"/>
        <v>-5.0858524391336445E-3</v>
      </c>
      <c r="J437" s="8">
        <v>476</v>
      </c>
      <c r="K437" s="34">
        <f t="shared" si="40"/>
        <v>-1.0395010395010396E-2</v>
      </c>
      <c r="L437" s="8">
        <v>299835.82510009781</v>
      </c>
      <c r="M437" s="32">
        <f t="shared" si="41"/>
        <v>2.6982299729407426E-3</v>
      </c>
    </row>
    <row r="438" spans="1:13" ht="15.6" x14ac:dyDescent="0.3">
      <c r="A438" s="7">
        <v>44475</v>
      </c>
      <c r="B438" s="8">
        <v>1142.3900000000001</v>
      </c>
      <c r="C438" s="34">
        <f t="shared" si="36"/>
        <v>-1.6461330509422986E-2</v>
      </c>
      <c r="D438" s="8">
        <v>65.67</v>
      </c>
      <c r="E438" s="34">
        <f t="shared" si="37"/>
        <v>-3.8600429435877465E-2</v>
      </c>
      <c r="F438" s="8">
        <v>489</v>
      </c>
      <c r="G438" s="34">
        <f t="shared" si="38"/>
        <v>-2.0408163265306124E-3</v>
      </c>
      <c r="H438" s="8">
        <v>5900</v>
      </c>
      <c r="I438" s="34">
        <f t="shared" si="39"/>
        <v>-1.4098738560642224E-3</v>
      </c>
      <c r="J438" s="8">
        <v>465.01</v>
      </c>
      <c r="K438" s="34">
        <f t="shared" si="40"/>
        <v>-2.3088235294117666E-2</v>
      </c>
      <c r="L438" s="8">
        <v>300165.25</v>
      </c>
      <c r="M438" s="32">
        <f t="shared" si="41"/>
        <v>1.098684254265543E-3</v>
      </c>
    </row>
    <row r="439" spans="1:13" ht="15.6" x14ac:dyDescent="0.3">
      <c r="A439" s="7">
        <v>44476</v>
      </c>
      <c r="B439" s="8">
        <v>1129.3499999999999</v>
      </c>
      <c r="C439" s="34">
        <f t="shared" si="36"/>
        <v>-1.1414665744623281E-2</v>
      </c>
      <c r="D439" s="8">
        <v>69.39</v>
      </c>
      <c r="E439" s="34">
        <f t="shared" si="37"/>
        <v>5.6646870717222457E-2</v>
      </c>
      <c r="F439" s="8">
        <v>490</v>
      </c>
      <c r="G439" s="34">
        <f t="shared" si="38"/>
        <v>2.0449897750511249E-3</v>
      </c>
      <c r="H439" s="8">
        <v>5918.75</v>
      </c>
      <c r="I439" s="34">
        <f t="shared" si="39"/>
        <v>3.1779661016949155E-3</v>
      </c>
      <c r="J439" s="8">
        <v>470</v>
      </c>
      <c r="K439" s="34">
        <f t="shared" si="40"/>
        <v>1.073095202253717E-2</v>
      </c>
      <c r="L439" s="8">
        <v>297905.17671884783</v>
      </c>
      <c r="M439" s="32">
        <f t="shared" si="41"/>
        <v>-7.5294301427369552E-3</v>
      </c>
    </row>
    <row r="440" spans="1:13" ht="15.6" x14ac:dyDescent="0.3">
      <c r="A440" s="7">
        <v>44477</v>
      </c>
      <c r="B440" s="8">
        <v>1119.9000000000001</v>
      </c>
      <c r="C440" s="34">
        <f t="shared" si="36"/>
        <v>-8.3676451055915511E-3</v>
      </c>
      <c r="D440" s="8">
        <v>68.819999999999993</v>
      </c>
      <c r="E440" s="34">
        <f t="shared" si="37"/>
        <v>-8.2144401210550132E-3</v>
      </c>
      <c r="F440" s="8">
        <v>486</v>
      </c>
      <c r="G440" s="34">
        <f t="shared" si="38"/>
        <v>-8.1632653061224497E-3</v>
      </c>
      <c r="H440" s="8">
        <v>6001.5</v>
      </c>
      <c r="I440" s="34">
        <f t="shared" si="39"/>
        <v>1.3980992608236537E-2</v>
      </c>
      <c r="J440" s="8">
        <v>462.52</v>
      </c>
      <c r="K440" s="34">
        <f t="shared" si="40"/>
        <v>-1.5914893617021315E-2</v>
      </c>
      <c r="L440" s="8">
        <v>299361.33796295151</v>
      </c>
      <c r="M440" s="32">
        <f t="shared" si="41"/>
        <v>4.8880024850254866E-3</v>
      </c>
    </row>
    <row r="441" spans="1:13" ht="15.6" x14ac:dyDescent="0.3">
      <c r="A441" s="7">
        <v>44480</v>
      </c>
      <c r="B441" s="8">
        <v>1109.1099999999999</v>
      </c>
      <c r="C441" s="34">
        <f t="shared" si="36"/>
        <v>-9.6347888204305655E-3</v>
      </c>
      <c r="D441" s="8">
        <v>68.400000000000006</v>
      </c>
      <c r="E441" s="34">
        <f t="shared" si="37"/>
        <v>-6.1028770706188246E-3</v>
      </c>
      <c r="F441" s="8">
        <v>490</v>
      </c>
      <c r="G441" s="34">
        <f t="shared" si="38"/>
        <v>8.23045267489712E-3</v>
      </c>
      <c r="H441" s="8">
        <v>5805</v>
      </c>
      <c r="I441" s="34">
        <f t="shared" si="39"/>
        <v>-3.2741814546363407E-2</v>
      </c>
      <c r="J441" s="8">
        <v>461.25</v>
      </c>
      <c r="K441" s="34">
        <f t="shared" si="40"/>
        <v>-2.7458272074720701E-3</v>
      </c>
      <c r="L441" s="8">
        <v>297271.33919558121</v>
      </c>
      <c r="M441" s="32">
        <f t="shared" si="41"/>
        <v>-6.9815253418895225E-3</v>
      </c>
    </row>
    <row r="442" spans="1:13" ht="15.6" x14ac:dyDescent="0.3">
      <c r="A442" s="7">
        <v>44481</v>
      </c>
      <c r="B442" s="8">
        <v>1120</v>
      </c>
      <c r="C442" s="34">
        <f t="shared" si="36"/>
        <v>9.8186834488915454E-3</v>
      </c>
      <c r="D442" s="8">
        <v>68.88</v>
      </c>
      <c r="E442" s="34">
        <f t="shared" si="37"/>
        <v>7.0175438596489729E-3</v>
      </c>
      <c r="F442" s="8">
        <v>466.01</v>
      </c>
      <c r="G442" s="34">
        <f t="shared" si="38"/>
        <v>-4.8959183673469409E-2</v>
      </c>
      <c r="H442" s="8">
        <v>5780</v>
      </c>
      <c r="I442" s="34">
        <f t="shared" si="39"/>
        <v>-4.3066322136089581E-3</v>
      </c>
      <c r="J442" s="8">
        <v>457.24</v>
      </c>
      <c r="K442" s="34">
        <f t="shared" si="40"/>
        <v>-8.6937669376693574E-3</v>
      </c>
      <c r="L442" s="8">
        <v>298398.59111583611</v>
      </c>
      <c r="M442" s="32">
        <f t="shared" si="41"/>
        <v>3.7919966428827429E-3</v>
      </c>
    </row>
    <row r="443" spans="1:13" ht="15.6" x14ac:dyDescent="0.3">
      <c r="A443" s="7">
        <v>44482</v>
      </c>
      <c r="B443" s="8">
        <v>1106.26</v>
      </c>
      <c r="C443" s="34">
        <f t="shared" si="36"/>
        <v>-1.2267857142857152E-2</v>
      </c>
      <c r="D443" s="8">
        <v>68.88</v>
      </c>
      <c r="E443" s="34">
        <f t="shared" si="37"/>
        <v>0</v>
      </c>
      <c r="F443" s="8">
        <v>463</v>
      </c>
      <c r="G443" s="34">
        <f t="shared" si="38"/>
        <v>-6.4590888607540418E-3</v>
      </c>
      <c r="H443" s="8">
        <v>5715</v>
      </c>
      <c r="I443" s="34">
        <f t="shared" si="39"/>
        <v>-1.124567474048443E-2</v>
      </c>
      <c r="J443" s="8">
        <v>454.09</v>
      </c>
      <c r="K443" s="34">
        <f t="shared" si="40"/>
        <v>-6.8891610532762536E-3</v>
      </c>
      <c r="L443" s="8">
        <v>306363.95713409409</v>
      </c>
      <c r="M443" s="32">
        <f t="shared" si="41"/>
        <v>2.6693711885408606E-2</v>
      </c>
    </row>
    <row r="444" spans="1:13" ht="15.6" x14ac:dyDescent="0.3">
      <c r="A444" s="7">
        <v>44483</v>
      </c>
      <c r="B444" s="8">
        <v>1112.95</v>
      </c>
      <c r="C444" s="34">
        <f t="shared" si="36"/>
        <v>6.0474029613292127E-3</v>
      </c>
      <c r="D444" s="8">
        <v>72.47</v>
      </c>
      <c r="E444" s="34">
        <f t="shared" si="37"/>
        <v>5.2119628339140585E-2</v>
      </c>
      <c r="F444" s="8">
        <v>453</v>
      </c>
      <c r="G444" s="34">
        <f t="shared" si="38"/>
        <v>-2.159827213822894E-2</v>
      </c>
      <c r="H444" s="8">
        <v>5850</v>
      </c>
      <c r="I444" s="34">
        <f t="shared" si="39"/>
        <v>2.3622047244094488E-2</v>
      </c>
      <c r="J444" s="8">
        <v>464.73</v>
      </c>
      <c r="K444" s="34">
        <f t="shared" si="40"/>
        <v>2.3431478341298079E-2</v>
      </c>
      <c r="L444" s="8">
        <v>306696.67618194589</v>
      </c>
      <c r="M444" s="32">
        <f t="shared" si="41"/>
        <v>1.0860254285923483E-3</v>
      </c>
    </row>
    <row r="445" spans="1:13" ht="15.6" x14ac:dyDescent="0.3">
      <c r="A445" s="7">
        <v>44484</v>
      </c>
      <c r="B445" s="8">
        <v>1111.6300000000001</v>
      </c>
      <c r="C445" s="34">
        <f t="shared" si="36"/>
        <v>-1.1860371085852341E-3</v>
      </c>
      <c r="D445" s="8">
        <v>72.95</v>
      </c>
      <c r="E445" s="34">
        <f t="shared" si="37"/>
        <v>6.6234303849869464E-3</v>
      </c>
      <c r="F445" s="8">
        <v>453</v>
      </c>
      <c r="G445" s="34">
        <f t="shared" si="38"/>
        <v>0</v>
      </c>
      <c r="H445" s="8">
        <v>5900</v>
      </c>
      <c r="I445" s="34">
        <f t="shared" si="39"/>
        <v>8.5470085470085479E-3</v>
      </c>
      <c r="J445" s="8">
        <v>470.8</v>
      </c>
      <c r="K445" s="34">
        <f t="shared" si="40"/>
        <v>1.3061347449056427E-2</v>
      </c>
      <c r="L445" s="8">
        <v>300423.99169921881</v>
      </c>
      <c r="M445" s="32">
        <f t="shared" si="41"/>
        <v>-2.0452404508635277E-2</v>
      </c>
    </row>
    <row r="446" spans="1:13" ht="15.6" x14ac:dyDescent="0.3">
      <c r="A446" s="7">
        <v>44487</v>
      </c>
      <c r="B446" s="8">
        <v>1099.8399999999999</v>
      </c>
      <c r="C446" s="34">
        <f t="shared" si="36"/>
        <v>-1.060604697606235E-2</v>
      </c>
      <c r="D446" s="8">
        <v>71</v>
      </c>
      <c r="E446" s="34">
        <f t="shared" si="37"/>
        <v>-2.6730637422892431E-2</v>
      </c>
      <c r="F446" s="8">
        <v>460</v>
      </c>
      <c r="G446" s="34">
        <f t="shared" si="38"/>
        <v>1.5452538631346579E-2</v>
      </c>
      <c r="H446" s="8">
        <v>5831.2525000000014</v>
      </c>
      <c r="I446" s="34">
        <f t="shared" si="39"/>
        <v>-1.1652118644067556E-2</v>
      </c>
      <c r="J446" s="8">
        <v>476.66</v>
      </c>
      <c r="K446" s="34">
        <f t="shared" si="40"/>
        <v>1.2446898895497055E-2</v>
      </c>
      <c r="L446" s="8">
        <v>301604.31757324189</v>
      </c>
      <c r="M446" s="32">
        <f t="shared" si="41"/>
        <v>3.9288668902476027E-3</v>
      </c>
    </row>
    <row r="447" spans="1:13" ht="15.6" x14ac:dyDescent="0.3">
      <c r="A447" s="7">
        <v>44489</v>
      </c>
      <c r="B447" s="8">
        <v>1117.0899999999999</v>
      </c>
      <c r="C447" s="34">
        <f t="shared" si="36"/>
        <v>1.5684099505382604E-2</v>
      </c>
      <c r="D447" s="8">
        <v>72.72</v>
      </c>
      <c r="E447" s="34">
        <f t="shared" si="37"/>
        <v>2.4225352112676041E-2</v>
      </c>
      <c r="F447" s="8">
        <v>472.5</v>
      </c>
      <c r="G447" s="34">
        <f t="shared" si="38"/>
        <v>2.717391304347826E-2</v>
      </c>
      <c r="H447" s="8">
        <v>5775.01</v>
      </c>
      <c r="I447" s="34">
        <f t="shared" si="39"/>
        <v>-9.6450119421172698E-3</v>
      </c>
      <c r="J447" s="8">
        <v>476</v>
      </c>
      <c r="K447" s="34">
        <f t="shared" si="40"/>
        <v>-1.3846347501364179E-3</v>
      </c>
      <c r="L447" s="8">
        <v>306954.40624420159</v>
      </c>
      <c r="M447" s="32">
        <f t="shared" si="41"/>
        <v>1.7738766851905147E-2</v>
      </c>
    </row>
    <row r="448" spans="1:13" ht="15.6" x14ac:dyDescent="0.3">
      <c r="A448" s="7">
        <v>44490</v>
      </c>
      <c r="B448" s="8">
        <v>1100</v>
      </c>
      <c r="C448" s="34">
        <f t="shared" si="36"/>
        <v>-1.5298677814679138E-2</v>
      </c>
      <c r="D448" s="8">
        <v>73</v>
      </c>
      <c r="E448" s="34">
        <f t="shared" si="37"/>
        <v>3.8503850385038659E-3</v>
      </c>
      <c r="F448" s="8">
        <v>473</v>
      </c>
      <c r="G448" s="34">
        <f t="shared" si="38"/>
        <v>1.0582010582010583E-3</v>
      </c>
      <c r="H448" s="8">
        <v>5800</v>
      </c>
      <c r="I448" s="34">
        <f t="shared" si="39"/>
        <v>4.3272652341727171E-3</v>
      </c>
      <c r="J448" s="8">
        <v>476.9</v>
      </c>
      <c r="K448" s="34">
        <f t="shared" si="40"/>
        <v>1.8907563025209607E-3</v>
      </c>
      <c r="L448" s="8">
        <v>307702.29156494141</v>
      </c>
      <c r="M448" s="32">
        <f t="shared" si="41"/>
        <v>2.4364703862398075E-3</v>
      </c>
    </row>
    <row r="449" spans="1:13" ht="15.6" x14ac:dyDescent="0.3">
      <c r="A449" s="7">
        <v>44491</v>
      </c>
      <c r="B449" s="8">
        <v>1094.97</v>
      </c>
      <c r="C449" s="34">
        <f t="shared" si="36"/>
        <v>-4.5727272727272483E-3</v>
      </c>
      <c r="D449" s="8">
        <v>74</v>
      </c>
      <c r="E449" s="34">
        <f t="shared" si="37"/>
        <v>1.3698630136986301E-2</v>
      </c>
      <c r="F449" s="8">
        <v>475</v>
      </c>
      <c r="G449" s="34">
        <f t="shared" si="38"/>
        <v>4.2283298097251587E-3</v>
      </c>
      <c r="H449" s="8">
        <v>5720</v>
      </c>
      <c r="I449" s="34">
        <f t="shared" si="39"/>
        <v>-1.3793103448275862E-2</v>
      </c>
      <c r="J449" s="8">
        <v>467</v>
      </c>
      <c r="K449" s="34">
        <f t="shared" si="40"/>
        <v>-2.0759068987209011E-2</v>
      </c>
      <c r="L449" s="8">
        <v>310262.40547943121</v>
      </c>
      <c r="M449" s="32">
        <f t="shared" si="41"/>
        <v>8.3201002549228176E-3</v>
      </c>
    </row>
    <row r="450" spans="1:13" ht="15.6" x14ac:dyDescent="0.3">
      <c r="A450" s="7">
        <v>44494</v>
      </c>
      <c r="B450" s="8">
        <v>1115</v>
      </c>
      <c r="C450" s="34">
        <f t="shared" si="36"/>
        <v>1.8292738613843278E-2</v>
      </c>
      <c r="D450" s="8">
        <v>73.837500000000006</v>
      </c>
      <c r="E450" s="34">
        <f t="shared" si="37"/>
        <v>-2.1959459459458693E-3</v>
      </c>
      <c r="F450" s="8">
        <v>475</v>
      </c>
      <c r="G450" s="34">
        <f t="shared" si="38"/>
        <v>0</v>
      </c>
      <c r="H450" s="8">
        <v>5760</v>
      </c>
      <c r="I450" s="34">
        <f t="shared" si="39"/>
        <v>6.993006993006993E-3</v>
      </c>
      <c r="J450" s="8">
        <v>460</v>
      </c>
      <c r="K450" s="34">
        <f t="shared" si="40"/>
        <v>-1.4989293361884369E-2</v>
      </c>
      <c r="L450" s="8">
        <v>312386.4401550293</v>
      </c>
      <c r="M450" s="32">
        <f t="shared" si="41"/>
        <v>6.8459298905903018E-3</v>
      </c>
    </row>
    <row r="451" spans="1:13" ht="15.6" x14ac:dyDescent="0.3">
      <c r="A451" s="7">
        <v>44495</v>
      </c>
      <c r="B451" s="8">
        <v>1130.5</v>
      </c>
      <c r="C451" s="34">
        <f t="shared" si="36"/>
        <v>1.390134529147982E-2</v>
      </c>
      <c r="D451" s="8">
        <v>72.8</v>
      </c>
      <c r="E451" s="34">
        <f t="shared" si="37"/>
        <v>-1.4051125782969473E-2</v>
      </c>
      <c r="F451" s="8">
        <v>470</v>
      </c>
      <c r="G451" s="34">
        <f t="shared" si="38"/>
        <v>-1.0526315789473684E-2</v>
      </c>
      <c r="H451" s="8">
        <v>5786.666666666667</v>
      </c>
      <c r="I451" s="34">
        <f t="shared" si="39"/>
        <v>4.6296296296296823E-3</v>
      </c>
      <c r="J451" s="8">
        <v>460</v>
      </c>
      <c r="K451" s="34">
        <f t="shared" si="40"/>
        <v>0</v>
      </c>
      <c r="L451" s="8">
        <v>312019.43197235093</v>
      </c>
      <c r="M451" s="32">
        <f t="shared" si="41"/>
        <v>-1.1748531162115584E-3</v>
      </c>
    </row>
    <row r="452" spans="1:13" ht="15.6" x14ac:dyDescent="0.3">
      <c r="A452" s="7">
        <v>44496</v>
      </c>
      <c r="B452" s="8">
        <v>1130</v>
      </c>
      <c r="C452" s="34">
        <f t="shared" ref="C452:C515" si="42">(B452-B451)/B451</f>
        <v>-4.4228217602830609E-4</v>
      </c>
      <c r="D452" s="8">
        <v>75.55</v>
      </c>
      <c r="E452" s="34">
        <f t="shared" ref="E452:E515" si="43">(D452-D451)/D451</f>
        <v>3.7774725274725279E-2</v>
      </c>
      <c r="F452" s="8">
        <v>468</v>
      </c>
      <c r="G452" s="34">
        <f t="shared" ref="G452:G515" si="44">(F452-F451)/F451</f>
        <v>-4.2553191489361703E-3</v>
      </c>
      <c r="H452" s="8">
        <v>5806.666666666667</v>
      </c>
      <c r="I452" s="34">
        <f t="shared" ref="I452:I515" si="45">(H452-H451)/H451</f>
        <v>3.4562211981566818E-3</v>
      </c>
      <c r="J452" s="8">
        <v>477.73</v>
      </c>
      <c r="K452" s="34">
        <f t="shared" ref="K452:K515" si="46">(J452-J451)/J451</f>
        <v>3.8543478260869603E-2</v>
      </c>
      <c r="L452" s="8">
        <v>313733.55426025391</v>
      </c>
      <c r="M452" s="32">
        <f t="shared" ref="M452:M515" si="47">(L452-L451)/L451</f>
        <v>5.4936395373441837E-3</v>
      </c>
    </row>
    <row r="453" spans="1:13" ht="15.6" x14ac:dyDescent="0.3">
      <c r="A453" s="7">
        <v>44497</v>
      </c>
      <c r="B453" s="8">
        <v>1150</v>
      </c>
      <c r="C453" s="34">
        <f t="shared" si="42"/>
        <v>1.7699115044247787E-2</v>
      </c>
      <c r="D453" s="8">
        <v>73.3</v>
      </c>
      <c r="E453" s="34">
        <f t="shared" si="43"/>
        <v>-2.9781601588352087E-2</v>
      </c>
      <c r="F453" s="8">
        <v>473.52749999999997</v>
      </c>
      <c r="G453" s="34">
        <f t="shared" si="44"/>
        <v>1.1810897435897383E-2</v>
      </c>
      <c r="H453" s="8">
        <v>5880</v>
      </c>
      <c r="I453" s="34">
        <f t="shared" si="45"/>
        <v>1.2629161882893173E-2</v>
      </c>
      <c r="J453" s="8">
        <v>513.55999999999995</v>
      </c>
      <c r="K453" s="34">
        <f t="shared" si="46"/>
        <v>7.5000523308144607E-2</v>
      </c>
      <c r="L453" s="8">
        <v>312937.91026123049</v>
      </c>
      <c r="M453" s="32">
        <f t="shared" si="47"/>
        <v>-2.5360500597376469E-3</v>
      </c>
    </row>
    <row r="454" spans="1:13" ht="15.6" x14ac:dyDescent="0.3">
      <c r="A454" s="7">
        <v>44498</v>
      </c>
      <c r="B454" s="8">
        <v>1190</v>
      </c>
      <c r="C454" s="34">
        <f t="shared" si="42"/>
        <v>3.4782608695652174E-2</v>
      </c>
      <c r="D454" s="8">
        <v>74</v>
      </c>
      <c r="E454" s="34">
        <f t="shared" si="43"/>
        <v>9.549795361528007E-3</v>
      </c>
      <c r="F454" s="8">
        <v>480.1</v>
      </c>
      <c r="G454" s="34">
        <f t="shared" si="44"/>
        <v>1.3879869701337404E-2</v>
      </c>
      <c r="H454" s="8">
        <v>5800</v>
      </c>
      <c r="I454" s="34">
        <f t="shared" si="45"/>
        <v>-1.3605442176870748E-2</v>
      </c>
      <c r="J454" s="8">
        <v>535</v>
      </c>
      <c r="K454" s="34">
        <f t="shared" si="46"/>
        <v>4.174779967287183E-2</v>
      </c>
      <c r="L454" s="8">
        <v>306141.09455871582</v>
      </c>
      <c r="M454" s="32">
        <f t="shared" si="47"/>
        <v>-2.1719374609617932E-2</v>
      </c>
    </row>
    <row r="455" spans="1:13" ht="15.6" x14ac:dyDescent="0.3">
      <c r="A455" s="7">
        <v>44501</v>
      </c>
      <c r="B455" s="8">
        <v>1225.57</v>
      </c>
      <c r="C455" s="34">
        <f t="shared" si="42"/>
        <v>2.9890756302520954E-2</v>
      </c>
      <c r="D455" s="8">
        <v>75.849999999999994</v>
      </c>
      <c r="E455" s="34">
        <f t="shared" si="43"/>
        <v>2.4999999999999922E-2</v>
      </c>
      <c r="F455" s="8">
        <v>476.01</v>
      </c>
      <c r="G455" s="34">
        <f t="shared" si="44"/>
        <v>-8.5190585294730916E-3</v>
      </c>
      <c r="H455" s="8">
        <v>5900</v>
      </c>
      <c r="I455" s="34">
        <f t="shared" si="45"/>
        <v>1.7241379310344827E-2</v>
      </c>
      <c r="J455" s="8">
        <v>537.52</v>
      </c>
      <c r="K455" s="34">
        <f t="shared" si="46"/>
        <v>4.7102803738317415E-3</v>
      </c>
      <c r="L455" s="8">
        <v>308218.66032989509</v>
      </c>
      <c r="M455" s="32">
        <f t="shared" si="47"/>
        <v>6.7863015064147502E-3</v>
      </c>
    </row>
    <row r="456" spans="1:13" ht="15.6" x14ac:dyDescent="0.3">
      <c r="A456" s="7">
        <v>44502</v>
      </c>
      <c r="B456" s="8">
        <v>1221.6300000000001</v>
      </c>
      <c r="C456" s="34">
        <f t="shared" si="42"/>
        <v>-3.2148306502279163E-3</v>
      </c>
      <c r="D456" s="8">
        <v>77</v>
      </c>
      <c r="E456" s="34">
        <f t="shared" si="43"/>
        <v>1.5161502966381092E-2</v>
      </c>
      <c r="F456" s="8">
        <v>477</v>
      </c>
      <c r="G456" s="34">
        <f t="shared" si="44"/>
        <v>2.0797882397428817E-3</v>
      </c>
      <c r="H456" s="8">
        <v>6000</v>
      </c>
      <c r="I456" s="34">
        <f t="shared" si="45"/>
        <v>1.6949152542372881E-2</v>
      </c>
      <c r="J456" s="8">
        <v>533.97</v>
      </c>
      <c r="K456" s="34">
        <f t="shared" si="46"/>
        <v>-6.6044054174727541E-3</v>
      </c>
      <c r="L456" s="8">
        <v>305688.81073791528</v>
      </c>
      <c r="M456" s="32">
        <f t="shared" si="47"/>
        <v>-8.20797024187973E-3</v>
      </c>
    </row>
    <row r="457" spans="1:13" ht="15.6" x14ac:dyDescent="0.3">
      <c r="A457" s="7">
        <v>44503</v>
      </c>
      <c r="B457" s="8">
        <v>1217.51</v>
      </c>
      <c r="C457" s="34">
        <f t="shared" si="42"/>
        <v>-3.3725432414070692E-3</v>
      </c>
      <c r="D457" s="8">
        <v>75.31</v>
      </c>
      <c r="E457" s="34">
        <f t="shared" si="43"/>
        <v>-2.1948051948051918E-2</v>
      </c>
      <c r="F457" s="8">
        <v>475</v>
      </c>
      <c r="G457" s="34">
        <f t="shared" si="44"/>
        <v>-4.1928721174004195E-3</v>
      </c>
      <c r="H457" s="8">
        <v>5855.02</v>
      </c>
      <c r="I457" s="34">
        <f t="shared" si="45"/>
        <v>-2.4163333333333259E-2</v>
      </c>
      <c r="J457" s="8">
        <v>525</v>
      </c>
      <c r="K457" s="34">
        <f t="shared" si="46"/>
        <v>-1.6798696555986342E-2</v>
      </c>
      <c r="L457" s="8">
        <v>299900.18123046868</v>
      </c>
      <c r="M457" s="32">
        <f t="shared" si="47"/>
        <v>-1.8936347370625647E-2</v>
      </c>
    </row>
    <row r="458" spans="1:13" ht="15.6" x14ac:dyDescent="0.3">
      <c r="A458" s="7">
        <v>44504</v>
      </c>
      <c r="B458" s="8">
        <v>1224.72</v>
      </c>
      <c r="C458" s="34">
        <f t="shared" si="42"/>
        <v>5.9219226125453066E-3</v>
      </c>
      <c r="D458" s="8">
        <v>75.099999999999994</v>
      </c>
      <c r="E458" s="34">
        <f t="shared" si="43"/>
        <v>-2.7884743062011413E-3</v>
      </c>
      <c r="F458" s="8">
        <v>477</v>
      </c>
      <c r="G458" s="34">
        <f t="shared" si="44"/>
        <v>4.2105263157894736E-3</v>
      </c>
      <c r="H458" s="8">
        <v>5995.98</v>
      </c>
      <c r="I458" s="34">
        <f t="shared" si="45"/>
        <v>2.4075067207285222E-2</v>
      </c>
      <c r="J458" s="8">
        <v>519.01</v>
      </c>
      <c r="K458" s="34">
        <f t="shared" si="46"/>
        <v>-1.1409523809523826E-2</v>
      </c>
      <c r="L458" s="8">
        <v>303375.59452819818</v>
      </c>
      <c r="M458" s="32">
        <f t="shared" si="47"/>
        <v>1.158856684737615E-2</v>
      </c>
    </row>
    <row r="459" spans="1:13" ht="15.6" x14ac:dyDescent="0.3">
      <c r="A459" s="7">
        <v>44505</v>
      </c>
      <c r="B459" s="8">
        <v>1211.8900000000001</v>
      </c>
      <c r="C459" s="34">
        <f t="shared" si="42"/>
        <v>-1.047586387092554E-2</v>
      </c>
      <c r="D459" s="8">
        <v>74.09</v>
      </c>
      <c r="E459" s="34">
        <f t="shared" si="43"/>
        <v>-1.3448735019973249E-2</v>
      </c>
      <c r="F459" s="8">
        <v>478</v>
      </c>
      <c r="G459" s="34">
        <f t="shared" si="44"/>
        <v>2.0964360587002098E-3</v>
      </c>
      <c r="H459" s="8">
        <v>5870</v>
      </c>
      <c r="I459" s="34">
        <f t="shared" si="45"/>
        <v>-2.1010743865056185E-2</v>
      </c>
      <c r="J459" s="8">
        <v>515</v>
      </c>
      <c r="K459" s="34">
        <f t="shared" si="46"/>
        <v>-7.726248049170519E-3</v>
      </c>
      <c r="L459" s="8">
        <v>308333.90414428711</v>
      </c>
      <c r="M459" s="32">
        <f t="shared" si="47"/>
        <v>1.6343798596587703E-2</v>
      </c>
    </row>
    <row r="460" spans="1:13" ht="15.6" x14ac:dyDescent="0.3">
      <c r="A460" s="7">
        <v>44508</v>
      </c>
      <c r="B460" s="8">
        <v>1224.07</v>
      </c>
      <c r="C460" s="34">
        <f t="shared" si="42"/>
        <v>1.0050417117064944E-2</v>
      </c>
      <c r="D460" s="8">
        <v>74</v>
      </c>
      <c r="E460" s="34">
        <f t="shared" si="43"/>
        <v>-1.2147388311513484E-3</v>
      </c>
      <c r="F460" s="8">
        <v>478</v>
      </c>
      <c r="G460" s="34">
        <f t="shared" si="44"/>
        <v>0</v>
      </c>
      <c r="H460" s="8">
        <v>5850</v>
      </c>
      <c r="I460" s="34">
        <f t="shared" si="45"/>
        <v>-3.4071550255536627E-3</v>
      </c>
      <c r="J460" s="8">
        <v>512</v>
      </c>
      <c r="K460" s="34">
        <f t="shared" si="46"/>
        <v>-5.8252427184466021E-3</v>
      </c>
      <c r="L460" s="8">
        <v>310201.15414428711</v>
      </c>
      <c r="M460" s="32">
        <f t="shared" si="47"/>
        <v>6.0559347347225448E-3</v>
      </c>
    </row>
    <row r="461" spans="1:13" ht="15.6" x14ac:dyDescent="0.3">
      <c r="A461" s="7">
        <v>44509</v>
      </c>
      <c r="B461" s="8">
        <v>1220</v>
      </c>
      <c r="C461" s="34">
        <f t="shared" si="42"/>
        <v>-3.3249732449941072E-3</v>
      </c>
      <c r="D461" s="8">
        <v>74</v>
      </c>
      <c r="E461" s="34">
        <f t="shared" si="43"/>
        <v>0</v>
      </c>
      <c r="F461" s="8">
        <v>481.75</v>
      </c>
      <c r="G461" s="34">
        <f t="shared" si="44"/>
        <v>7.8451882845188281E-3</v>
      </c>
      <c r="H461" s="8">
        <v>5725</v>
      </c>
      <c r="I461" s="34">
        <f t="shared" si="45"/>
        <v>-2.1367521367521368E-2</v>
      </c>
      <c r="J461" s="8">
        <v>516.35</v>
      </c>
      <c r="K461" s="34">
        <f t="shared" si="46"/>
        <v>8.4960937500000444E-3</v>
      </c>
      <c r="L461" s="8">
        <v>310950.96053344762</v>
      </c>
      <c r="M461" s="32">
        <f t="shared" si="47"/>
        <v>2.4171618291650432E-3</v>
      </c>
    </row>
    <row r="462" spans="1:13" ht="15.6" x14ac:dyDescent="0.3">
      <c r="A462" s="7">
        <v>44510</v>
      </c>
      <c r="B462" s="8">
        <v>1220.26</v>
      </c>
      <c r="C462" s="34">
        <f t="shared" si="42"/>
        <v>2.1311475409835321E-4</v>
      </c>
      <c r="D462" s="8">
        <v>73</v>
      </c>
      <c r="E462" s="34">
        <f t="shared" si="43"/>
        <v>-1.3513513513513514E-2</v>
      </c>
      <c r="F462" s="8">
        <v>471</v>
      </c>
      <c r="G462" s="34">
        <f t="shared" si="44"/>
        <v>-2.2314478463933574E-2</v>
      </c>
      <c r="H462" s="8">
        <v>5696.02</v>
      </c>
      <c r="I462" s="34">
        <f t="shared" si="45"/>
        <v>-5.062008733624378E-3</v>
      </c>
      <c r="J462" s="8">
        <v>522.53</v>
      </c>
      <c r="K462" s="34">
        <f t="shared" si="46"/>
        <v>1.1968625932022756E-2</v>
      </c>
      <c r="L462" s="8">
        <v>315754.8245507814</v>
      </c>
      <c r="M462" s="32">
        <f t="shared" si="47"/>
        <v>1.5448944132838743E-2</v>
      </c>
    </row>
    <row r="463" spans="1:13" ht="15.6" x14ac:dyDescent="0.3">
      <c r="A463" s="7">
        <v>44511</v>
      </c>
      <c r="B463" s="8">
        <v>1223.21</v>
      </c>
      <c r="C463" s="34">
        <f t="shared" si="42"/>
        <v>2.4175175782210723E-3</v>
      </c>
      <c r="D463" s="8">
        <v>70.17</v>
      </c>
      <c r="E463" s="34">
        <f t="shared" si="43"/>
        <v>-3.8767123287671207E-2</v>
      </c>
      <c r="F463" s="8">
        <v>500</v>
      </c>
      <c r="G463" s="34">
        <f t="shared" si="44"/>
        <v>6.1571125265392782E-2</v>
      </c>
      <c r="H463" s="8">
        <v>5685.06</v>
      </c>
      <c r="I463" s="34">
        <f t="shared" si="45"/>
        <v>-1.9241505472242083E-3</v>
      </c>
      <c r="J463" s="8">
        <v>521.99</v>
      </c>
      <c r="K463" s="34">
        <f t="shared" si="46"/>
        <v>-1.033433487072443E-3</v>
      </c>
      <c r="L463" s="8">
        <v>318420.86028320342</v>
      </c>
      <c r="M463" s="32">
        <f t="shared" si="47"/>
        <v>8.4433729119260306E-3</v>
      </c>
    </row>
    <row r="464" spans="1:13" ht="15.6" x14ac:dyDescent="0.3">
      <c r="A464" s="7">
        <v>44512</v>
      </c>
      <c r="B464" s="8">
        <v>1220.03</v>
      </c>
      <c r="C464" s="34">
        <f t="shared" si="42"/>
        <v>-2.5997171376951332E-3</v>
      </c>
      <c r="D464" s="8">
        <v>66.25</v>
      </c>
      <c r="E464" s="34">
        <f t="shared" si="43"/>
        <v>-5.5864329485535151E-2</v>
      </c>
      <c r="F464" s="8">
        <v>485.5</v>
      </c>
      <c r="G464" s="34">
        <f t="shared" si="44"/>
        <v>-2.9000000000000001E-2</v>
      </c>
      <c r="H464" s="8">
        <v>5700</v>
      </c>
      <c r="I464" s="34">
        <f t="shared" si="45"/>
        <v>2.6279406022099326E-3</v>
      </c>
      <c r="J464" s="8">
        <v>510.08</v>
      </c>
      <c r="K464" s="34">
        <f t="shared" si="46"/>
        <v>-2.2816529052280741E-2</v>
      </c>
      <c r="L464" s="8">
        <v>321850.86568283098</v>
      </c>
      <c r="M464" s="32">
        <f t="shared" si="47"/>
        <v>1.0771924290942833E-2</v>
      </c>
    </row>
    <row r="465" spans="1:13" ht="15.6" x14ac:dyDescent="0.3">
      <c r="A465" s="7">
        <v>44515</v>
      </c>
      <c r="B465" s="8">
        <v>1210.8499999999999</v>
      </c>
      <c r="C465" s="34">
        <f t="shared" si="42"/>
        <v>-7.5244051375786365E-3</v>
      </c>
      <c r="D465" s="8">
        <v>65.33</v>
      </c>
      <c r="E465" s="34">
        <f t="shared" si="43"/>
        <v>-1.3886792452830215E-2</v>
      </c>
      <c r="F465" s="8">
        <v>483.36666666666662</v>
      </c>
      <c r="G465" s="34">
        <f t="shared" si="44"/>
        <v>-4.3940954342603141E-3</v>
      </c>
      <c r="H465" s="8">
        <v>5700</v>
      </c>
      <c r="I465" s="34">
        <f t="shared" si="45"/>
        <v>0</v>
      </c>
      <c r="J465" s="8">
        <v>530</v>
      </c>
      <c r="K465" s="34">
        <f t="shared" si="46"/>
        <v>3.9052697616060256E-2</v>
      </c>
      <c r="L465" s="8">
        <v>327313.92432800308</v>
      </c>
      <c r="M465" s="32">
        <f t="shared" si="47"/>
        <v>1.6973882091576204E-2</v>
      </c>
    </row>
    <row r="466" spans="1:13" ht="15.6" x14ac:dyDescent="0.3">
      <c r="A466" s="7">
        <v>44516</v>
      </c>
      <c r="B466" s="8">
        <v>1222.3</v>
      </c>
      <c r="C466" s="34">
        <f t="shared" si="42"/>
        <v>9.4561671553041633E-3</v>
      </c>
      <c r="D466" s="8">
        <v>69</v>
      </c>
      <c r="E466" s="34">
        <f t="shared" si="43"/>
        <v>5.6176335527322853E-2</v>
      </c>
      <c r="F466" s="8">
        <v>477.82222222222231</v>
      </c>
      <c r="G466" s="34">
        <f t="shared" si="44"/>
        <v>-1.1470473300691628E-2</v>
      </c>
      <c r="H466" s="8">
        <v>5700</v>
      </c>
      <c r="I466" s="34">
        <f t="shared" si="45"/>
        <v>0</v>
      </c>
      <c r="J466" s="8">
        <v>525</v>
      </c>
      <c r="K466" s="34">
        <f t="shared" si="46"/>
        <v>-9.433962264150943E-3</v>
      </c>
      <c r="L466" s="8">
        <v>322619.08140747063</v>
      </c>
      <c r="M466" s="32">
        <f t="shared" si="47"/>
        <v>-1.434354780405774E-2</v>
      </c>
    </row>
    <row r="467" spans="1:13" ht="15.6" x14ac:dyDescent="0.3">
      <c r="A467" s="7">
        <v>44517</v>
      </c>
      <c r="B467" s="8">
        <v>1222.3800000000001</v>
      </c>
      <c r="C467" s="34">
        <f t="shared" si="42"/>
        <v>6.5450380430462745E-5</v>
      </c>
      <c r="D467" s="8">
        <v>68.03</v>
      </c>
      <c r="E467" s="34">
        <f t="shared" si="43"/>
        <v>-1.4057971014492738E-2</v>
      </c>
      <c r="F467" s="8">
        <v>464.6</v>
      </c>
      <c r="G467" s="34">
        <f t="shared" si="44"/>
        <v>-2.7671844479583423E-2</v>
      </c>
      <c r="H467" s="8">
        <v>5700</v>
      </c>
      <c r="I467" s="34">
        <f t="shared" si="45"/>
        <v>0</v>
      </c>
      <c r="J467" s="8">
        <v>509.51</v>
      </c>
      <c r="K467" s="34">
        <f t="shared" si="46"/>
        <v>-2.9504761904761923E-2</v>
      </c>
      <c r="L467" s="8">
        <v>325795.21649169922</v>
      </c>
      <c r="M467" s="32">
        <f t="shared" si="47"/>
        <v>9.8448457244756232E-3</v>
      </c>
    </row>
    <row r="468" spans="1:13" ht="15.6" x14ac:dyDescent="0.3">
      <c r="A468" s="7">
        <v>44518</v>
      </c>
      <c r="B468" s="8">
        <v>1224.4000000000001</v>
      </c>
      <c r="C468" s="34">
        <f t="shared" si="42"/>
        <v>1.6525139481993992E-3</v>
      </c>
      <c r="D468" s="8">
        <v>66.13</v>
      </c>
      <c r="E468" s="34">
        <f t="shared" si="43"/>
        <v>-2.7928854916948489E-2</v>
      </c>
      <c r="F468" s="8">
        <v>471.21111111111111</v>
      </c>
      <c r="G468" s="34">
        <f t="shared" si="44"/>
        <v>1.4229683837948957E-2</v>
      </c>
      <c r="H468" s="8">
        <v>5700</v>
      </c>
      <c r="I468" s="34">
        <f t="shared" si="45"/>
        <v>0</v>
      </c>
      <c r="J468" s="8">
        <v>519.69000000000005</v>
      </c>
      <c r="K468" s="34">
        <f t="shared" si="46"/>
        <v>1.9979980765833967E-2</v>
      </c>
      <c r="L468" s="8">
        <v>324000.11135864258</v>
      </c>
      <c r="M468" s="32">
        <f t="shared" si="47"/>
        <v>-5.5099186304424369E-3</v>
      </c>
    </row>
    <row r="469" spans="1:13" ht="15.6" x14ac:dyDescent="0.3">
      <c r="A469" s="7">
        <v>44519</v>
      </c>
      <c r="B469" s="8">
        <v>1225.54</v>
      </c>
      <c r="C469" s="34">
        <f t="shared" si="42"/>
        <v>9.3106827834030757E-4</v>
      </c>
      <c r="D469" s="8">
        <v>68.989999999999995</v>
      </c>
      <c r="E469" s="34">
        <f t="shared" si="43"/>
        <v>4.3248147588084068E-2</v>
      </c>
      <c r="F469" s="8">
        <v>470.27037037037042</v>
      </c>
      <c r="G469" s="34">
        <f t="shared" si="44"/>
        <v>-1.9964315750586534E-3</v>
      </c>
      <c r="H469" s="8">
        <v>5700</v>
      </c>
      <c r="I469" s="34">
        <f t="shared" si="45"/>
        <v>0</v>
      </c>
      <c r="J469" s="8">
        <v>517.51</v>
      </c>
      <c r="K469" s="34">
        <f t="shared" si="46"/>
        <v>-4.1948084434952826E-3</v>
      </c>
      <c r="L469" s="8">
        <v>321720.02708544949</v>
      </c>
      <c r="M469" s="32">
        <f t="shared" si="47"/>
        <v>-7.037294720770069E-3</v>
      </c>
    </row>
    <row r="470" spans="1:13" ht="15.6" x14ac:dyDescent="0.3">
      <c r="A470" s="7">
        <v>44522</v>
      </c>
      <c r="B470" s="8">
        <v>1223.6500000000001</v>
      </c>
      <c r="C470" s="34">
        <f t="shared" si="42"/>
        <v>-1.542177325913371E-3</v>
      </c>
      <c r="D470" s="8">
        <v>65.75</v>
      </c>
      <c r="E470" s="34">
        <f t="shared" si="43"/>
        <v>-4.6963328018553345E-2</v>
      </c>
      <c r="F470" s="8">
        <v>472.16049382716051</v>
      </c>
      <c r="G470" s="34">
        <f t="shared" si="44"/>
        <v>4.0192271847820007E-3</v>
      </c>
      <c r="H470" s="8">
        <v>5700</v>
      </c>
      <c r="I470" s="34">
        <f t="shared" si="45"/>
        <v>0</v>
      </c>
      <c r="J470" s="8">
        <v>507.45</v>
      </c>
      <c r="K470" s="34">
        <f t="shared" si="46"/>
        <v>-1.9439237889122919E-2</v>
      </c>
      <c r="L470" s="8">
        <v>313605.9641418457</v>
      </c>
      <c r="M470" s="32">
        <f t="shared" si="47"/>
        <v>-2.5220882321536898E-2</v>
      </c>
    </row>
    <row r="471" spans="1:13" ht="15.6" x14ac:dyDescent="0.3">
      <c r="A471" s="7">
        <v>44523</v>
      </c>
      <c r="B471" s="8">
        <v>1215.32</v>
      </c>
      <c r="C471" s="34">
        <f t="shared" si="42"/>
        <v>-6.8075021452213905E-3</v>
      </c>
      <c r="D471" s="8">
        <v>64.05</v>
      </c>
      <c r="E471" s="34">
        <f t="shared" si="43"/>
        <v>-2.5855513307984836E-2</v>
      </c>
      <c r="F471" s="8">
        <v>475</v>
      </c>
      <c r="G471" s="34">
        <f t="shared" si="44"/>
        <v>6.0138580206562653E-3</v>
      </c>
      <c r="H471" s="8">
        <v>5560.01</v>
      </c>
      <c r="I471" s="34">
        <f t="shared" si="45"/>
        <v>-2.4559649122806979E-2</v>
      </c>
      <c r="J471" s="8">
        <v>495</v>
      </c>
      <c r="K471" s="34">
        <f t="shared" si="46"/>
        <v>-2.4534436890334001E-2</v>
      </c>
      <c r="L471" s="8">
        <v>311220.75</v>
      </c>
      <c r="M471" s="32">
        <f t="shared" si="47"/>
        <v>-7.6057677932644726E-3</v>
      </c>
    </row>
    <row r="472" spans="1:13" ht="15.6" x14ac:dyDescent="0.3">
      <c r="A472" s="7">
        <v>44524</v>
      </c>
      <c r="B472" s="8">
        <v>1219.98</v>
      </c>
      <c r="C472" s="34">
        <f t="shared" si="42"/>
        <v>3.8343810683606639E-3</v>
      </c>
      <c r="D472" s="8">
        <v>59.94</v>
      </c>
      <c r="E472" s="34">
        <f t="shared" si="43"/>
        <v>-6.4168618266978922E-2</v>
      </c>
      <c r="F472" s="8">
        <v>474.05349794238691</v>
      </c>
      <c r="G472" s="34">
        <f t="shared" si="44"/>
        <v>-1.9926359107643962E-3</v>
      </c>
      <c r="H472" s="8">
        <v>5590.5850000000009</v>
      </c>
      <c r="I472" s="34">
        <f t="shared" si="45"/>
        <v>5.4990908289734601E-3</v>
      </c>
      <c r="J472" s="8">
        <v>495</v>
      </c>
      <c r="K472" s="34">
        <f t="shared" si="46"/>
        <v>0</v>
      </c>
      <c r="L472" s="8">
        <v>310433.39575195313</v>
      </c>
      <c r="M472" s="32">
        <f t="shared" si="47"/>
        <v>-2.5298899512544554E-3</v>
      </c>
    </row>
    <row r="473" spans="1:13" ht="15.6" x14ac:dyDescent="0.3">
      <c r="A473" s="7">
        <v>44525</v>
      </c>
      <c r="B473" s="8">
        <v>1217.6400000000001</v>
      </c>
      <c r="C473" s="34">
        <f t="shared" si="42"/>
        <v>-1.9180642305610897E-3</v>
      </c>
      <c r="D473" s="8">
        <v>59.85</v>
      </c>
      <c r="E473" s="34">
        <f t="shared" si="43"/>
        <v>-1.5015015015014399E-3</v>
      </c>
      <c r="F473" s="8">
        <v>475</v>
      </c>
      <c r="G473" s="34">
        <f t="shared" si="44"/>
        <v>1.9966144363902983E-3</v>
      </c>
      <c r="H473" s="8">
        <v>5602</v>
      </c>
      <c r="I473" s="34">
        <f t="shared" si="45"/>
        <v>2.0418256765614069E-3</v>
      </c>
      <c r="J473" s="8">
        <v>485</v>
      </c>
      <c r="K473" s="34">
        <f t="shared" si="46"/>
        <v>-2.0202020202020204E-2</v>
      </c>
      <c r="L473" s="8">
        <v>311487.37504110939</v>
      </c>
      <c r="M473" s="32">
        <f t="shared" si="47"/>
        <v>3.3951865475144749E-3</v>
      </c>
    </row>
    <row r="474" spans="1:13" ht="15.6" x14ac:dyDescent="0.3">
      <c r="A474" s="7">
        <v>44526</v>
      </c>
      <c r="B474" s="8">
        <v>1222.56</v>
      </c>
      <c r="C474" s="34">
        <f t="shared" si="42"/>
        <v>4.0406031339310835E-3</v>
      </c>
      <c r="D474" s="8">
        <v>61.32</v>
      </c>
      <c r="E474" s="34">
        <f t="shared" si="43"/>
        <v>2.4561403508771909E-2</v>
      </c>
      <c r="F474" s="8">
        <v>470.34587448559671</v>
      </c>
      <c r="G474" s="34">
        <f t="shared" si="44"/>
        <v>-9.7981589776911376E-3</v>
      </c>
      <c r="H474" s="8">
        <v>5500.33</v>
      </c>
      <c r="I474" s="34">
        <f t="shared" si="45"/>
        <v>-1.8148875401642284E-2</v>
      </c>
      <c r="J474" s="8">
        <v>490</v>
      </c>
      <c r="K474" s="34">
        <f t="shared" si="46"/>
        <v>1.0309278350515464E-2</v>
      </c>
      <c r="L474" s="8">
        <v>310607.36659603188</v>
      </c>
      <c r="M474" s="32">
        <f t="shared" si="47"/>
        <v>-2.8251817427957585E-3</v>
      </c>
    </row>
    <row r="475" spans="1:13" ht="15.6" x14ac:dyDescent="0.3">
      <c r="A475" s="7">
        <v>44529</v>
      </c>
      <c r="B475" s="8">
        <v>1227.42</v>
      </c>
      <c r="C475" s="34">
        <f t="shared" si="42"/>
        <v>3.9752650176679491E-3</v>
      </c>
      <c r="D475" s="8">
        <v>64</v>
      </c>
      <c r="E475" s="34">
        <f t="shared" si="43"/>
        <v>4.3705153294194388E-2</v>
      </c>
      <c r="F475" s="8">
        <v>479</v>
      </c>
      <c r="G475" s="34">
        <f t="shared" si="44"/>
        <v>1.8399492764485392E-2</v>
      </c>
      <c r="H475" s="8">
        <v>5500.02</v>
      </c>
      <c r="I475" s="34">
        <f t="shared" si="45"/>
        <v>-5.6360254748258867E-5</v>
      </c>
      <c r="J475" s="8">
        <v>496.24</v>
      </c>
      <c r="K475" s="34">
        <f t="shared" si="46"/>
        <v>1.2734693877551039E-2</v>
      </c>
      <c r="L475" s="8">
        <v>313684.80859375</v>
      </c>
      <c r="M475" s="32">
        <f t="shared" si="47"/>
        <v>9.9078203825106563E-3</v>
      </c>
    </row>
    <row r="476" spans="1:13" ht="15.6" x14ac:dyDescent="0.3">
      <c r="A476" s="7">
        <v>44530</v>
      </c>
      <c r="B476" s="8">
        <v>1228.3499999999999</v>
      </c>
      <c r="C476" s="34">
        <f t="shared" si="42"/>
        <v>7.5768685535500171E-4</v>
      </c>
      <c r="D476" s="8">
        <v>64</v>
      </c>
      <c r="E476" s="34">
        <f t="shared" si="43"/>
        <v>0</v>
      </c>
      <c r="F476" s="8">
        <v>453.33</v>
      </c>
      <c r="G476" s="34">
        <f t="shared" si="44"/>
        <v>-5.3590814196242204E-2</v>
      </c>
      <c r="H476" s="8">
        <v>5390.18</v>
      </c>
      <c r="I476" s="34">
        <f t="shared" si="45"/>
        <v>-1.9970836469685591E-2</v>
      </c>
      <c r="J476" s="8">
        <v>515.41999999999996</v>
      </c>
      <c r="K476" s="34">
        <f t="shared" si="46"/>
        <v>3.8650652909882212E-2</v>
      </c>
      <c r="L476" s="8">
        <v>312153.595703125</v>
      </c>
      <c r="M476" s="32">
        <f t="shared" si="47"/>
        <v>-4.8813740693705639E-3</v>
      </c>
    </row>
    <row r="477" spans="1:13" ht="15.6" x14ac:dyDescent="0.3">
      <c r="A477" s="7">
        <v>44531</v>
      </c>
      <c r="B477" s="8">
        <v>1228.68</v>
      </c>
      <c r="C477" s="34">
        <f t="shared" si="42"/>
        <v>2.6865307119318973E-4</v>
      </c>
      <c r="D477" s="8">
        <v>64.5</v>
      </c>
      <c r="E477" s="34">
        <f t="shared" si="43"/>
        <v>7.8125E-3</v>
      </c>
      <c r="F477" s="8">
        <v>466.16500000000002</v>
      </c>
      <c r="G477" s="34">
        <f t="shared" si="44"/>
        <v>2.8312708181677887E-2</v>
      </c>
      <c r="H477" s="8">
        <v>5521.54</v>
      </c>
      <c r="I477" s="34">
        <f t="shared" si="45"/>
        <v>2.4370243665332077E-2</v>
      </c>
      <c r="J477" s="8">
        <v>504.38</v>
      </c>
      <c r="K477" s="34">
        <f t="shared" si="46"/>
        <v>-2.1419424935004393E-2</v>
      </c>
      <c r="L477" s="8">
        <v>313383.42483154312</v>
      </c>
      <c r="M477" s="32">
        <f t="shared" si="47"/>
        <v>3.9398204773132004E-3</v>
      </c>
    </row>
    <row r="478" spans="1:13" ht="15.6" x14ac:dyDescent="0.3">
      <c r="A478" s="7">
        <v>44532</v>
      </c>
      <c r="B478" s="8">
        <v>1224.8699999999999</v>
      </c>
      <c r="C478" s="34">
        <f t="shared" si="42"/>
        <v>-3.1008887586679791E-3</v>
      </c>
      <c r="D478" s="8">
        <v>59.67</v>
      </c>
      <c r="E478" s="34">
        <f t="shared" si="43"/>
        <v>-7.4883720930232531E-2</v>
      </c>
      <c r="F478" s="8">
        <v>459.74749999999989</v>
      </c>
      <c r="G478" s="34">
        <f t="shared" si="44"/>
        <v>-1.3766584792938404E-2</v>
      </c>
      <c r="H478" s="8">
        <v>5350</v>
      </c>
      <c r="I478" s="34">
        <f t="shared" si="45"/>
        <v>-3.1067419596706711E-2</v>
      </c>
      <c r="J478" s="8">
        <v>476.34</v>
      </c>
      <c r="K478" s="34">
        <f t="shared" si="46"/>
        <v>-5.5593005273801538E-2</v>
      </c>
      <c r="L478" s="8">
        <v>308122.49145507813</v>
      </c>
      <c r="M478" s="32">
        <f t="shared" si="47"/>
        <v>-1.6787529140358866E-2</v>
      </c>
    </row>
    <row r="479" spans="1:13" ht="15.6" x14ac:dyDescent="0.3">
      <c r="A479" s="7">
        <v>44533</v>
      </c>
      <c r="B479" s="8">
        <v>1223.2</v>
      </c>
      <c r="C479" s="34">
        <f t="shared" si="42"/>
        <v>-1.3634099945299056E-3</v>
      </c>
      <c r="D479" s="8">
        <v>55.37</v>
      </c>
      <c r="E479" s="34">
        <f t="shared" si="43"/>
        <v>-7.20630132394839E-2</v>
      </c>
      <c r="F479" s="8">
        <v>459.74749999999989</v>
      </c>
      <c r="G479" s="34">
        <f t="shared" si="44"/>
        <v>0</v>
      </c>
      <c r="H479" s="8">
        <v>5371.76</v>
      </c>
      <c r="I479" s="34">
        <f t="shared" si="45"/>
        <v>4.0672897196262093E-3</v>
      </c>
      <c r="J479" s="8">
        <v>504.1</v>
      </c>
      <c r="K479" s="34">
        <f t="shared" si="46"/>
        <v>5.8277700801948294E-2</v>
      </c>
      <c r="L479" s="8">
        <v>311850</v>
      </c>
      <c r="M479" s="32">
        <f t="shared" si="47"/>
        <v>1.2097489304721258E-2</v>
      </c>
    </row>
    <row r="480" spans="1:13" ht="15.6" x14ac:dyDescent="0.3">
      <c r="A480" s="7">
        <v>44536</v>
      </c>
      <c r="B480" s="8">
        <v>1235.04</v>
      </c>
      <c r="C480" s="34">
        <f t="shared" si="42"/>
        <v>9.679529103989469E-3</v>
      </c>
      <c r="D480" s="8">
        <v>55.37</v>
      </c>
      <c r="E480" s="34">
        <f t="shared" si="43"/>
        <v>0</v>
      </c>
      <c r="F480" s="8">
        <v>457.18124999999998</v>
      </c>
      <c r="G480" s="34">
        <f t="shared" si="44"/>
        <v>-5.5818683081472155E-3</v>
      </c>
      <c r="H480" s="8">
        <v>5225.5</v>
      </c>
      <c r="I480" s="34">
        <f t="shared" si="45"/>
        <v>-2.7227575319820733E-2</v>
      </c>
      <c r="J480" s="8">
        <v>488.10250000000002</v>
      </c>
      <c r="K480" s="34">
        <f t="shared" si="46"/>
        <v>-3.1734774846260666E-2</v>
      </c>
      <c r="L480" s="8">
        <v>311481.94942474371</v>
      </c>
      <c r="M480" s="32">
        <f t="shared" si="47"/>
        <v>-1.1802166915385263E-3</v>
      </c>
    </row>
    <row r="481" spans="1:13" ht="15.6" x14ac:dyDescent="0.3">
      <c r="A481" s="7">
        <v>44537</v>
      </c>
      <c r="B481" s="8">
        <v>1230.3499999999999</v>
      </c>
      <c r="C481" s="34">
        <f t="shared" si="42"/>
        <v>-3.7974478559399329E-3</v>
      </c>
      <c r="D481" s="8">
        <v>56</v>
      </c>
      <c r="E481" s="34">
        <f t="shared" si="43"/>
        <v>1.1378002528445053E-2</v>
      </c>
      <c r="F481" s="8">
        <v>453.33</v>
      </c>
      <c r="G481" s="34">
        <f t="shared" si="44"/>
        <v>-8.4239018988639478E-3</v>
      </c>
      <c r="H481" s="8">
        <v>5390</v>
      </c>
      <c r="I481" s="34">
        <f t="shared" si="45"/>
        <v>3.148024112525117E-2</v>
      </c>
      <c r="J481" s="8">
        <v>490</v>
      </c>
      <c r="K481" s="34">
        <f t="shared" si="46"/>
        <v>3.8875031371484051E-3</v>
      </c>
      <c r="L481" s="8">
        <v>313559.3248254396</v>
      </c>
      <c r="M481" s="32">
        <f t="shared" si="47"/>
        <v>6.6693283656804664E-3</v>
      </c>
    </row>
    <row r="482" spans="1:13" ht="15.6" x14ac:dyDescent="0.3">
      <c r="A482" s="7">
        <v>44538</v>
      </c>
      <c r="B482" s="8">
        <v>1227</v>
      </c>
      <c r="C482" s="34">
        <f t="shared" si="42"/>
        <v>-2.7228024545860197E-3</v>
      </c>
      <c r="D482" s="8">
        <v>54.05</v>
      </c>
      <c r="E482" s="34">
        <f t="shared" si="43"/>
        <v>-3.4821428571428621E-2</v>
      </c>
      <c r="F482" s="8">
        <v>455.9</v>
      </c>
      <c r="G482" s="34">
        <f t="shared" si="44"/>
        <v>5.6691593320538974E-3</v>
      </c>
      <c r="H482" s="8">
        <v>5250</v>
      </c>
      <c r="I482" s="34">
        <f t="shared" si="45"/>
        <v>-2.5974025974025976E-2</v>
      </c>
      <c r="J482" s="8">
        <v>481.97</v>
      </c>
      <c r="K482" s="34">
        <f t="shared" si="46"/>
        <v>-1.6387755102040762E-2</v>
      </c>
      <c r="L482" s="8">
        <v>314591.75342163071</v>
      </c>
      <c r="M482" s="32">
        <f t="shared" si="47"/>
        <v>3.2926100882691577E-3</v>
      </c>
    </row>
    <row r="483" spans="1:13" ht="15.6" x14ac:dyDescent="0.3">
      <c r="A483" s="7">
        <v>44539</v>
      </c>
      <c r="B483" s="8">
        <v>1227</v>
      </c>
      <c r="C483" s="34">
        <f t="shared" si="42"/>
        <v>0</v>
      </c>
      <c r="D483" s="8">
        <v>53</v>
      </c>
      <c r="E483" s="34">
        <f t="shared" si="43"/>
        <v>-1.9426456984273768E-2</v>
      </c>
      <c r="F483" s="8">
        <v>479.99</v>
      </c>
      <c r="G483" s="34">
        <f t="shared" si="44"/>
        <v>5.2840535205088905E-2</v>
      </c>
      <c r="H483" s="8">
        <v>5300</v>
      </c>
      <c r="I483" s="34">
        <f t="shared" si="45"/>
        <v>9.5238095238095247E-3</v>
      </c>
      <c r="J483" s="8">
        <v>475.3</v>
      </c>
      <c r="K483" s="34">
        <f t="shared" si="46"/>
        <v>-1.3839035624623972E-2</v>
      </c>
      <c r="L483" s="8">
        <v>314104.19567871088</v>
      </c>
      <c r="M483" s="32">
        <f t="shared" si="47"/>
        <v>-1.5498109458272518E-3</v>
      </c>
    </row>
    <row r="484" spans="1:13" ht="15.6" x14ac:dyDescent="0.3">
      <c r="A484" s="7">
        <v>44540</v>
      </c>
      <c r="B484" s="8">
        <v>1225</v>
      </c>
      <c r="C484" s="34">
        <f t="shared" si="42"/>
        <v>-1.6299918500407497E-3</v>
      </c>
      <c r="D484" s="8">
        <v>54</v>
      </c>
      <c r="E484" s="34">
        <f t="shared" si="43"/>
        <v>1.8867924528301886E-2</v>
      </c>
      <c r="F484" s="8">
        <v>467.94499999999999</v>
      </c>
      <c r="G484" s="34">
        <f t="shared" si="44"/>
        <v>-2.5094272797349979E-2</v>
      </c>
      <c r="H484" s="8">
        <v>5689.99</v>
      </c>
      <c r="I484" s="34">
        <f t="shared" si="45"/>
        <v>7.3583018867924482E-2</v>
      </c>
      <c r="J484" s="8">
        <v>475.8</v>
      </c>
      <c r="K484" s="34">
        <f t="shared" si="46"/>
        <v>1.0519671786240268E-3</v>
      </c>
      <c r="L484" s="8">
        <v>314645.04608561657</v>
      </c>
      <c r="M484" s="32">
        <f t="shared" si="47"/>
        <v>1.721882147218805E-3</v>
      </c>
    </row>
    <row r="485" spans="1:13" ht="15.6" x14ac:dyDescent="0.3">
      <c r="A485" s="7">
        <v>44543</v>
      </c>
      <c r="B485" s="8">
        <v>1220.01</v>
      </c>
      <c r="C485" s="34">
        <f t="shared" si="42"/>
        <v>-4.0734693877551098E-3</v>
      </c>
      <c r="D485" s="8">
        <v>55.08</v>
      </c>
      <c r="E485" s="34">
        <f t="shared" si="43"/>
        <v>1.9999999999999969E-2</v>
      </c>
      <c r="F485" s="8">
        <v>470.9783333333333</v>
      </c>
      <c r="G485" s="34">
        <f t="shared" si="44"/>
        <v>6.4822432835767085E-3</v>
      </c>
      <c r="H485" s="8">
        <v>5356.25</v>
      </c>
      <c r="I485" s="34">
        <f t="shared" si="45"/>
        <v>-5.8653881641268224E-2</v>
      </c>
      <c r="J485" s="8">
        <v>461.8</v>
      </c>
      <c r="K485" s="34">
        <f t="shared" si="46"/>
        <v>-2.9424127784783521E-2</v>
      </c>
      <c r="L485" s="8">
        <v>313574.04905609792</v>
      </c>
      <c r="M485" s="32">
        <f t="shared" si="47"/>
        <v>-3.4038261299280917E-3</v>
      </c>
    </row>
    <row r="486" spans="1:13" ht="15.6" x14ac:dyDescent="0.3">
      <c r="A486" s="7">
        <v>44544</v>
      </c>
      <c r="B486" s="8">
        <v>1225</v>
      </c>
      <c r="C486" s="34">
        <f t="shared" si="42"/>
        <v>4.0901304087671486E-3</v>
      </c>
      <c r="D486" s="8">
        <v>57.87</v>
      </c>
      <c r="E486" s="34">
        <f t="shared" si="43"/>
        <v>5.0653594771241817E-2</v>
      </c>
      <c r="F486" s="8">
        <v>461.7208333333333</v>
      </c>
      <c r="G486" s="34">
        <f t="shared" si="44"/>
        <v>-1.9655893583215067E-2</v>
      </c>
      <c r="H486" s="8">
        <v>5440</v>
      </c>
      <c r="I486" s="34">
        <f t="shared" si="45"/>
        <v>1.5635939323220535E-2</v>
      </c>
      <c r="J486" s="8">
        <v>472.68</v>
      </c>
      <c r="K486" s="34">
        <f t="shared" si="46"/>
        <v>2.3559982676483314E-2</v>
      </c>
      <c r="L486" s="8">
        <v>314511.55353149399</v>
      </c>
      <c r="M486" s="32">
        <f t="shared" si="47"/>
        <v>2.9897387179139627E-3</v>
      </c>
    </row>
    <row r="487" spans="1:13" ht="15.6" x14ac:dyDescent="0.3">
      <c r="A487" s="7">
        <v>44545</v>
      </c>
      <c r="B487" s="8">
        <v>1235</v>
      </c>
      <c r="C487" s="34">
        <f t="shared" si="42"/>
        <v>8.1632653061224497E-3</v>
      </c>
      <c r="D487" s="8">
        <v>61.66</v>
      </c>
      <c r="E487" s="34">
        <f t="shared" si="43"/>
        <v>6.549161914636252E-2</v>
      </c>
      <c r="F487" s="8">
        <v>465</v>
      </c>
      <c r="G487" s="34">
        <f t="shared" si="44"/>
        <v>7.102054813063515E-3</v>
      </c>
      <c r="H487" s="8">
        <v>5480</v>
      </c>
      <c r="I487" s="34">
        <f t="shared" si="45"/>
        <v>7.3529411764705881E-3</v>
      </c>
      <c r="J487" s="8">
        <v>483.73</v>
      </c>
      <c r="K487" s="34">
        <f t="shared" si="46"/>
        <v>2.3377337733773401E-2</v>
      </c>
      <c r="L487" s="8">
        <v>313037.76642211899</v>
      </c>
      <c r="M487" s="32">
        <f t="shared" si="47"/>
        <v>-4.6859553896401477E-3</v>
      </c>
    </row>
    <row r="488" spans="1:13" ht="15.6" x14ac:dyDescent="0.3">
      <c r="A488" s="7">
        <v>44546</v>
      </c>
      <c r="B488" s="8">
        <v>1231.55</v>
      </c>
      <c r="C488" s="34">
        <f t="shared" si="42"/>
        <v>-2.7935222672065144E-3</v>
      </c>
      <c r="D488" s="8">
        <v>63.64</v>
      </c>
      <c r="E488" s="34">
        <f t="shared" si="43"/>
        <v>3.2111579630230362E-2</v>
      </c>
      <c r="F488" s="8">
        <v>442.96</v>
      </c>
      <c r="G488" s="34">
        <f t="shared" si="44"/>
        <v>-4.7397849462365638E-2</v>
      </c>
      <c r="H488" s="8">
        <v>5456.666666666667</v>
      </c>
      <c r="I488" s="34">
        <f t="shared" si="45"/>
        <v>-4.2579075425790199E-3</v>
      </c>
      <c r="J488" s="8">
        <v>476</v>
      </c>
      <c r="K488" s="34">
        <f t="shared" si="46"/>
        <v>-1.597998883674781E-2</v>
      </c>
      <c r="L488" s="8">
        <v>319165.97469726577</v>
      </c>
      <c r="M488" s="32">
        <f t="shared" si="47"/>
        <v>1.9576578076151797E-2</v>
      </c>
    </row>
    <row r="489" spans="1:13" ht="15.6" x14ac:dyDescent="0.3">
      <c r="A489" s="7">
        <v>44547</v>
      </c>
      <c r="B489" s="8">
        <v>1227.27</v>
      </c>
      <c r="C489" s="34">
        <f t="shared" si="42"/>
        <v>-3.4752953595062913E-3</v>
      </c>
      <c r="D489" s="8">
        <v>61</v>
      </c>
      <c r="E489" s="34">
        <f t="shared" si="43"/>
        <v>-4.148334380892521E-2</v>
      </c>
      <c r="F489" s="8">
        <v>430.6</v>
      </c>
      <c r="G489" s="34">
        <f t="shared" si="44"/>
        <v>-2.7903196676900752E-2</v>
      </c>
      <c r="H489" s="8">
        <v>5450</v>
      </c>
      <c r="I489" s="34">
        <f t="shared" si="45"/>
        <v>-1.221747098350697E-3</v>
      </c>
      <c r="J489" s="8">
        <v>485.64</v>
      </c>
      <c r="K489" s="34">
        <f t="shared" si="46"/>
        <v>2.0252100840336105E-2</v>
      </c>
      <c r="L489" s="8">
        <v>320445.06766479462</v>
      </c>
      <c r="M489" s="32">
        <f t="shared" si="47"/>
        <v>4.0076106757372578E-3</v>
      </c>
    </row>
    <row r="490" spans="1:13" ht="15.6" x14ac:dyDescent="0.3">
      <c r="A490" s="7">
        <v>44550</v>
      </c>
      <c r="B490" s="8">
        <v>1230.8399999999999</v>
      </c>
      <c r="C490" s="34">
        <f t="shared" si="42"/>
        <v>2.908895353100733E-3</v>
      </c>
      <c r="D490" s="8">
        <v>62</v>
      </c>
      <c r="E490" s="34">
        <f t="shared" si="43"/>
        <v>1.6393442622950821E-2</v>
      </c>
      <c r="F490" s="8">
        <v>441</v>
      </c>
      <c r="G490" s="34">
        <f t="shared" si="44"/>
        <v>2.4152345564328791E-2</v>
      </c>
      <c r="H490" s="8">
        <v>5470.166666666667</v>
      </c>
      <c r="I490" s="34">
        <f t="shared" si="45"/>
        <v>3.7003058103976093E-3</v>
      </c>
      <c r="J490" s="8">
        <v>493.8</v>
      </c>
      <c r="K490" s="34">
        <f t="shared" si="46"/>
        <v>1.6802569804793728E-2</v>
      </c>
      <c r="L490" s="8">
        <v>319307.79476696631</v>
      </c>
      <c r="M490" s="32">
        <f t="shared" si="47"/>
        <v>-3.5490416691885862E-3</v>
      </c>
    </row>
    <row r="491" spans="1:13" ht="15.6" x14ac:dyDescent="0.3">
      <c r="A491" s="7">
        <v>44551</v>
      </c>
      <c r="B491" s="8">
        <v>1229.97</v>
      </c>
      <c r="C491" s="34">
        <f t="shared" si="42"/>
        <v>-7.0683435702438243E-4</v>
      </c>
      <c r="D491" s="8">
        <v>63.4</v>
      </c>
      <c r="E491" s="34">
        <f t="shared" si="43"/>
        <v>2.25806451612903E-2</v>
      </c>
      <c r="F491" s="8">
        <v>440</v>
      </c>
      <c r="G491" s="34">
        <f t="shared" si="44"/>
        <v>-2.2675736961451248E-3</v>
      </c>
      <c r="H491" s="8">
        <v>5389</v>
      </c>
      <c r="I491" s="34">
        <f t="shared" si="45"/>
        <v>-1.4838060997532123E-2</v>
      </c>
      <c r="J491" s="8">
        <v>496.67</v>
      </c>
      <c r="K491" s="34">
        <f t="shared" si="46"/>
        <v>5.8120696638315197E-3</v>
      </c>
      <c r="L491" s="8">
        <v>317709.82888214098</v>
      </c>
      <c r="M491" s="32">
        <f t="shared" si="47"/>
        <v>-5.0044687634122464E-3</v>
      </c>
    </row>
    <row r="492" spans="1:13" ht="15.6" x14ac:dyDescent="0.3">
      <c r="A492" s="7">
        <v>44552</v>
      </c>
      <c r="B492" s="8">
        <v>1225.25</v>
      </c>
      <c r="C492" s="34">
        <f t="shared" si="42"/>
        <v>-3.8374919713489168E-3</v>
      </c>
      <c r="D492" s="8">
        <v>63.2</v>
      </c>
      <c r="E492" s="34">
        <f t="shared" si="43"/>
        <v>-3.1545741324920462E-3</v>
      </c>
      <c r="F492" s="8">
        <v>440</v>
      </c>
      <c r="G492" s="34">
        <f t="shared" si="44"/>
        <v>0</v>
      </c>
      <c r="H492" s="8">
        <v>5585</v>
      </c>
      <c r="I492" s="34">
        <f t="shared" si="45"/>
        <v>3.6370384115791424E-2</v>
      </c>
      <c r="J492" s="8">
        <v>501</v>
      </c>
      <c r="K492" s="34">
        <f t="shared" si="46"/>
        <v>8.7180622948838955E-3</v>
      </c>
      <c r="L492" s="8">
        <v>320144.31016357429</v>
      </c>
      <c r="M492" s="32">
        <f t="shared" si="47"/>
        <v>7.6625935369988773E-3</v>
      </c>
    </row>
    <row r="493" spans="1:13" ht="15.6" x14ac:dyDescent="0.3">
      <c r="A493" s="7">
        <v>44553</v>
      </c>
      <c r="B493" s="8">
        <v>1226.47</v>
      </c>
      <c r="C493" s="34">
        <f t="shared" si="42"/>
        <v>9.9571516017141594E-4</v>
      </c>
      <c r="D493" s="8">
        <v>62</v>
      </c>
      <c r="E493" s="34">
        <f t="shared" si="43"/>
        <v>-1.8987341772151944E-2</v>
      </c>
      <c r="F493" s="8">
        <v>432.5</v>
      </c>
      <c r="G493" s="34">
        <f t="shared" si="44"/>
        <v>-1.7045454545454544E-2</v>
      </c>
      <c r="H493" s="8">
        <v>5511</v>
      </c>
      <c r="I493" s="34">
        <f t="shared" si="45"/>
        <v>-1.3249776186213071E-2</v>
      </c>
      <c r="J493" s="8">
        <v>499.46</v>
      </c>
      <c r="K493" s="34">
        <f t="shared" si="46"/>
        <v>-3.0738522954092224E-3</v>
      </c>
      <c r="L493" s="8">
        <v>321850.22579589859</v>
      </c>
      <c r="M493" s="32">
        <f t="shared" si="47"/>
        <v>5.3285833237288333E-3</v>
      </c>
    </row>
    <row r="494" spans="1:13" ht="15.6" x14ac:dyDescent="0.3">
      <c r="A494" s="7">
        <v>44554</v>
      </c>
      <c r="B494" s="8">
        <v>1229.56</v>
      </c>
      <c r="C494" s="34">
        <f t="shared" si="42"/>
        <v>2.5194256687892228E-3</v>
      </c>
      <c r="D494" s="8">
        <v>62.45</v>
      </c>
      <c r="E494" s="34">
        <f t="shared" si="43"/>
        <v>7.2580645161290777E-3</v>
      </c>
      <c r="F494" s="8">
        <v>435.5</v>
      </c>
      <c r="G494" s="34">
        <f t="shared" si="44"/>
        <v>6.9364161849710983E-3</v>
      </c>
      <c r="H494" s="8">
        <v>5670</v>
      </c>
      <c r="I494" s="34">
        <f t="shared" si="45"/>
        <v>2.885138813282526E-2</v>
      </c>
      <c r="J494" s="8">
        <v>500</v>
      </c>
      <c r="K494" s="34">
        <f t="shared" si="46"/>
        <v>1.0811676610740009E-3</v>
      </c>
      <c r="L494" s="8">
        <v>317829.43574905401</v>
      </c>
      <c r="M494" s="32">
        <f t="shared" si="47"/>
        <v>-1.2492736448767814E-2</v>
      </c>
    </row>
    <row r="495" spans="1:13" ht="15.6" x14ac:dyDescent="0.3">
      <c r="A495" s="7">
        <v>44557</v>
      </c>
      <c r="B495" s="8">
        <v>1231.5</v>
      </c>
      <c r="C495" s="34">
        <f t="shared" si="42"/>
        <v>1.5778001886854278E-3</v>
      </c>
      <c r="D495" s="8">
        <v>63</v>
      </c>
      <c r="E495" s="34">
        <f t="shared" si="43"/>
        <v>8.8070456365091608E-3</v>
      </c>
      <c r="F495" s="8">
        <v>436</v>
      </c>
      <c r="G495" s="34">
        <f t="shared" si="44"/>
        <v>1.148105625717566E-3</v>
      </c>
      <c r="H495" s="8">
        <v>5400</v>
      </c>
      <c r="I495" s="34">
        <f t="shared" si="45"/>
        <v>-4.7619047619047616E-2</v>
      </c>
      <c r="J495" s="8">
        <v>490</v>
      </c>
      <c r="K495" s="34">
        <f t="shared" si="46"/>
        <v>-0.02</v>
      </c>
      <c r="L495" s="8">
        <v>321480.18117706291</v>
      </c>
      <c r="M495" s="32">
        <f t="shared" si="47"/>
        <v>1.1486492493701527E-2</v>
      </c>
    </row>
    <row r="496" spans="1:13" ht="15.6" x14ac:dyDescent="0.3">
      <c r="A496" s="7">
        <v>44558</v>
      </c>
      <c r="B496" s="8">
        <v>1234.97</v>
      </c>
      <c r="C496" s="34">
        <f t="shared" si="42"/>
        <v>2.8177019894437901E-3</v>
      </c>
      <c r="D496" s="8">
        <v>62.87</v>
      </c>
      <c r="E496" s="34">
        <f t="shared" si="43"/>
        <v>-2.063492063492104E-3</v>
      </c>
      <c r="F496" s="8">
        <v>438</v>
      </c>
      <c r="G496" s="34">
        <f t="shared" si="44"/>
        <v>4.5871559633027525E-3</v>
      </c>
      <c r="H496" s="8">
        <v>5500</v>
      </c>
      <c r="I496" s="34">
        <f t="shared" si="45"/>
        <v>1.8518518518518517E-2</v>
      </c>
      <c r="J496" s="8">
        <v>493.45</v>
      </c>
      <c r="K496" s="34">
        <f t="shared" si="46"/>
        <v>7.0408163265305891E-3</v>
      </c>
      <c r="L496" s="8">
        <v>307824.50722106919</v>
      </c>
      <c r="M496" s="32">
        <f t="shared" si="47"/>
        <v>-4.2477498631470961E-2</v>
      </c>
    </row>
    <row r="497" spans="1:13" ht="15.6" x14ac:dyDescent="0.3">
      <c r="A497" s="7">
        <v>44559</v>
      </c>
      <c r="B497" s="8">
        <v>1235</v>
      </c>
      <c r="C497" s="34">
        <f t="shared" si="42"/>
        <v>2.429208806689451E-5</v>
      </c>
      <c r="D497" s="8">
        <v>67.31</v>
      </c>
      <c r="E497" s="34">
        <f t="shared" si="43"/>
        <v>7.0621918243995621E-2</v>
      </c>
      <c r="F497" s="8">
        <v>459.68</v>
      </c>
      <c r="G497" s="34">
        <f t="shared" si="44"/>
        <v>4.9497716894977187E-2</v>
      </c>
      <c r="H497" s="8">
        <v>5450</v>
      </c>
      <c r="I497" s="34">
        <f t="shared" si="45"/>
        <v>-9.0909090909090905E-3</v>
      </c>
      <c r="J497" s="8">
        <v>497</v>
      </c>
      <c r="K497" s="34">
        <f t="shared" si="46"/>
        <v>7.1942446043165697E-3</v>
      </c>
      <c r="L497" s="8">
        <v>320946.78116790758</v>
      </c>
      <c r="M497" s="32">
        <f t="shared" si="47"/>
        <v>4.2629074810519946E-2</v>
      </c>
    </row>
    <row r="498" spans="1:13" ht="15.6" x14ac:dyDescent="0.3">
      <c r="A498" s="7">
        <v>44560</v>
      </c>
      <c r="B498" s="8">
        <v>1228.21</v>
      </c>
      <c r="C498" s="34">
        <f t="shared" si="42"/>
        <v>-5.4979757085019945E-3</v>
      </c>
      <c r="D498" s="8">
        <v>69.569999999999993</v>
      </c>
      <c r="E498" s="34">
        <f t="shared" si="43"/>
        <v>3.3575991680285112E-2</v>
      </c>
      <c r="F498" s="8">
        <v>491.42</v>
      </c>
      <c r="G498" s="34">
        <f t="shared" si="44"/>
        <v>6.9048033414549265E-2</v>
      </c>
      <c r="H498" s="8">
        <v>5422.51</v>
      </c>
      <c r="I498" s="34">
        <f t="shared" si="45"/>
        <v>-5.0440366972476667E-3</v>
      </c>
      <c r="J498" s="8">
        <v>494</v>
      </c>
      <c r="K498" s="34">
        <f t="shared" si="46"/>
        <v>-6.0362173038229373E-3</v>
      </c>
      <c r="L498" s="8">
        <v>322298.05685028061</v>
      </c>
      <c r="M498" s="32">
        <f t="shared" si="47"/>
        <v>4.2102795904536356E-3</v>
      </c>
    </row>
    <row r="499" spans="1:13" ht="15.6" x14ac:dyDescent="0.3">
      <c r="A499" s="7">
        <v>44561</v>
      </c>
      <c r="B499" s="8">
        <v>1229</v>
      </c>
      <c r="C499" s="34">
        <f t="shared" si="42"/>
        <v>6.4321247995046738E-4</v>
      </c>
      <c r="D499" s="8">
        <v>69.42</v>
      </c>
      <c r="E499" s="34">
        <f t="shared" si="43"/>
        <v>-2.1561017680033273E-3</v>
      </c>
      <c r="F499" s="8">
        <v>497.14</v>
      </c>
      <c r="G499" s="34">
        <f t="shared" si="44"/>
        <v>1.1639737902405214E-2</v>
      </c>
      <c r="H499" s="8">
        <v>5725.49</v>
      </c>
      <c r="I499" s="34">
        <f t="shared" si="45"/>
        <v>5.5874493546346535E-2</v>
      </c>
      <c r="J499" s="8">
        <v>497.27</v>
      </c>
      <c r="K499" s="34">
        <f t="shared" si="46"/>
        <v>6.61943319838053E-3</v>
      </c>
      <c r="L499" s="8">
        <v>325203.6194229126</v>
      </c>
      <c r="M499" s="32">
        <f t="shared" si="47"/>
        <v>9.0151414533092469E-3</v>
      </c>
    </row>
    <row r="500" spans="1:13" ht="15.6" x14ac:dyDescent="0.3">
      <c r="A500" s="7">
        <v>44564</v>
      </c>
      <c r="B500" s="8">
        <v>1234.6400000000001</v>
      </c>
      <c r="C500" s="34">
        <f t="shared" si="42"/>
        <v>4.589096826688446E-3</v>
      </c>
      <c r="D500" s="8">
        <v>67.905000000000001</v>
      </c>
      <c r="E500" s="34">
        <f t="shared" si="43"/>
        <v>-2.1823681936041495E-2</v>
      </c>
      <c r="F500" s="8">
        <v>480.31</v>
      </c>
      <c r="G500" s="34">
        <f t="shared" si="44"/>
        <v>-3.385364283702777E-2</v>
      </c>
      <c r="H500" s="8">
        <v>5553.3499999999995</v>
      </c>
      <c r="I500" s="34">
        <f t="shared" si="45"/>
        <v>-3.0065548974847627E-2</v>
      </c>
      <c r="J500" s="8">
        <v>495.5</v>
      </c>
      <c r="K500" s="34">
        <f t="shared" si="46"/>
        <v>-3.5594345124378745E-3</v>
      </c>
      <c r="L500" s="8">
        <v>320203.22885314928</v>
      </c>
      <c r="M500" s="32">
        <f t="shared" si="47"/>
        <v>-1.5376183631156129E-2</v>
      </c>
    </row>
    <row r="501" spans="1:13" ht="15.6" x14ac:dyDescent="0.3">
      <c r="A501" s="7">
        <v>44565</v>
      </c>
      <c r="B501" s="8">
        <v>1240.32</v>
      </c>
      <c r="C501" s="34">
        <f t="shared" si="42"/>
        <v>4.6005313289702553E-3</v>
      </c>
      <c r="D501" s="8">
        <v>66.69</v>
      </c>
      <c r="E501" s="34">
        <f t="shared" si="43"/>
        <v>-1.7892644135188918E-2</v>
      </c>
      <c r="F501" s="8">
        <v>473.91333333333341</v>
      </c>
      <c r="G501" s="34">
        <f t="shared" si="44"/>
        <v>-1.3317787817589868E-2</v>
      </c>
      <c r="H501" s="8">
        <v>5585.2224999999999</v>
      </c>
      <c r="I501" s="34">
        <f t="shared" si="45"/>
        <v>5.7393285134199005E-3</v>
      </c>
      <c r="J501" s="8">
        <v>500.6</v>
      </c>
      <c r="K501" s="34">
        <f t="shared" si="46"/>
        <v>1.0292633703330016E-2</v>
      </c>
      <c r="L501" s="8">
        <v>319354.70553588867</v>
      </c>
      <c r="M501" s="32">
        <f t="shared" si="47"/>
        <v>-2.649952407724648E-3</v>
      </c>
    </row>
    <row r="502" spans="1:13" ht="15.6" x14ac:dyDescent="0.3">
      <c r="A502" s="7">
        <v>44566</v>
      </c>
      <c r="B502" s="8">
        <v>1226</v>
      </c>
      <c r="C502" s="34">
        <f t="shared" si="42"/>
        <v>-1.1545407636738855E-2</v>
      </c>
      <c r="D502" s="8">
        <v>65.94</v>
      </c>
      <c r="E502" s="34">
        <f t="shared" si="43"/>
        <v>-1.1246063877642825E-2</v>
      </c>
      <c r="F502" s="8">
        <v>463.12833333333327</v>
      </c>
      <c r="G502" s="34">
        <f t="shared" si="44"/>
        <v>-2.2757325530688037E-2</v>
      </c>
      <c r="H502" s="8">
        <v>5512.05</v>
      </c>
      <c r="I502" s="34">
        <f t="shared" si="45"/>
        <v>-1.3101089526871969E-2</v>
      </c>
      <c r="J502" s="8">
        <v>496</v>
      </c>
      <c r="K502" s="34">
        <f t="shared" si="46"/>
        <v>-9.1889732321214987E-3</v>
      </c>
      <c r="L502" s="8">
        <v>321676.98126403801</v>
      </c>
      <c r="M502" s="32">
        <f t="shared" si="47"/>
        <v>7.271775514478415E-3</v>
      </c>
    </row>
    <row r="503" spans="1:13" ht="15.6" x14ac:dyDescent="0.3">
      <c r="A503" s="7">
        <v>44567</v>
      </c>
      <c r="B503" s="8">
        <v>1234.81</v>
      </c>
      <c r="C503" s="34">
        <f t="shared" si="42"/>
        <v>7.1859706362152895E-3</v>
      </c>
      <c r="D503" s="8">
        <v>65.94</v>
      </c>
      <c r="E503" s="34">
        <f t="shared" si="43"/>
        <v>0</v>
      </c>
      <c r="F503" s="8">
        <v>444.29</v>
      </c>
      <c r="G503" s="34">
        <f t="shared" si="44"/>
        <v>-4.0676270436200021E-2</v>
      </c>
      <c r="H503" s="8">
        <v>5550</v>
      </c>
      <c r="I503" s="34">
        <f t="shared" si="45"/>
        <v>6.8849157754374175E-3</v>
      </c>
      <c r="J503" s="8">
        <v>492.5</v>
      </c>
      <c r="K503" s="34">
        <f t="shared" si="46"/>
        <v>-7.0564516129032256E-3</v>
      </c>
      <c r="L503" s="8">
        <v>315437.24730651831</v>
      </c>
      <c r="M503" s="32">
        <f t="shared" si="47"/>
        <v>-1.9397514652744193E-2</v>
      </c>
    </row>
    <row r="504" spans="1:13" ht="15.6" x14ac:dyDescent="0.3">
      <c r="A504" s="7">
        <v>44568</v>
      </c>
      <c r="B504" s="8">
        <v>1251.1500000000001</v>
      </c>
      <c r="C504" s="34">
        <f t="shared" si="42"/>
        <v>1.3232805046930415E-2</v>
      </c>
      <c r="D504" s="8">
        <v>65.41</v>
      </c>
      <c r="E504" s="34">
        <f t="shared" si="43"/>
        <v>-8.0376099484379907E-3</v>
      </c>
      <c r="F504" s="8">
        <v>454</v>
      </c>
      <c r="G504" s="34">
        <f t="shared" si="44"/>
        <v>2.1855094645389227E-2</v>
      </c>
      <c r="H504" s="8">
        <v>5584.0166666666664</v>
      </c>
      <c r="I504" s="34">
        <f t="shared" si="45"/>
        <v>6.1291291291290856E-3</v>
      </c>
      <c r="J504" s="8">
        <v>491</v>
      </c>
      <c r="K504" s="34">
        <f t="shared" si="46"/>
        <v>-3.0456852791878172E-3</v>
      </c>
      <c r="L504" s="8">
        <v>317440.03903198242</v>
      </c>
      <c r="M504" s="32">
        <f t="shared" si="47"/>
        <v>6.3492556524814706E-3</v>
      </c>
    </row>
    <row r="505" spans="1:13" ht="15.6" x14ac:dyDescent="0.3">
      <c r="A505" s="7">
        <v>44571</v>
      </c>
      <c r="B505" s="8">
        <v>1236.8</v>
      </c>
      <c r="C505" s="34">
        <f t="shared" si="42"/>
        <v>-1.1469448107740986E-2</v>
      </c>
      <c r="D505" s="8">
        <v>65.010000000000005</v>
      </c>
      <c r="E505" s="34">
        <f t="shared" si="43"/>
        <v>-6.1152728940527673E-3</v>
      </c>
      <c r="F505" s="8">
        <v>440</v>
      </c>
      <c r="G505" s="34">
        <f t="shared" si="44"/>
        <v>-3.0837004405286344E-2</v>
      </c>
      <c r="H505" s="8">
        <v>5583.5191666666669</v>
      </c>
      <c r="I505" s="34">
        <f t="shared" si="45"/>
        <v>-8.909357362224158E-5</v>
      </c>
      <c r="J505" s="8">
        <v>496.94</v>
      </c>
      <c r="K505" s="34">
        <f t="shared" si="46"/>
        <v>1.2097759674134415E-2</v>
      </c>
      <c r="L505" s="8">
        <v>313504.51460752258</v>
      </c>
      <c r="M505" s="32">
        <f t="shared" si="47"/>
        <v>-1.2397693865150184E-2</v>
      </c>
    </row>
    <row r="506" spans="1:13" ht="15.6" x14ac:dyDescent="0.3">
      <c r="A506" s="7">
        <v>44572</v>
      </c>
      <c r="B506" s="8">
        <v>1243.3900000000001</v>
      </c>
      <c r="C506" s="34">
        <f t="shared" si="42"/>
        <v>5.3282664941786432E-3</v>
      </c>
      <c r="D506" s="8">
        <v>65.599999999999994</v>
      </c>
      <c r="E506" s="34">
        <f t="shared" si="43"/>
        <v>9.0755268420241366E-3</v>
      </c>
      <c r="F506" s="8">
        <v>450</v>
      </c>
      <c r="G506" s="34">
        <f t="shared" si="44"/>
        <v>2.2727272727272728E-2</v>
      </c>
      <c r="H506" s="8">
        <v>5690</v>
      </c>
      <c r="I506" s="34">
        <f t="shared" si="45"/>
        <v>1.9070559293324966E-2</v>
      </c>
      <c r="J506" s="8">
        <v>494</v>
      </c>
      <c r="K506" s="34">
        <f t="shared" si="46"/>
        <v>-5.916207187990497E-3</v>
      </c>
      <c r="L506" s="8">
        <v>320619.18124572752</v>
      </c>
      <c r="M506" s="32">
        <f t="shared" si="47"/>
        <v>2.2693984637228656E-2</v>
      </c>
    </row>
    <row r="507" spans="1:13" ht="15.6" x14ac:dyDescent="0.3">
      <c r="A507" s="7">
        <v>44573</v>
      </c>
      <c r="B507" s="8">
        <v>1252.9000000000001</v>
      </c>
      <c r="C507" s="34">
        <f t="shared" si="42"/>
        <v>7.6484449770385723E-3</v>
      </c>
      <c r="D507" s="8">
        <v>65.5</v>
      </c>
      <c r="E507" s="34">
        <f t="shared" si="43"/>
        <v>-1.5243902439023526E-3</v>
      </c>
      <c r="F507" s="8">
        <v>450</v>
      </c>
      <c r="G507" s="34">
        <f t="shared" si="44"/>
        <v>0</v>
      </c>
      <c r="H507" s="8">
        <v>5510.06</v>
      </c>
      <c r="I507" s="34">
        <f t="shared" si="45"/>
        <v>-3.162390158172225E-2</v>
      </c>
      <c r="J507" s="8">
        <v>490.4</v>
      </c>
      <c r="K507" s="34">
        <f t="shared" si="46"/>
        <v>-7.2874493927125965E-3</v>
      </c>
      <c r="L507" s="8">
        <v>321952.62582031259</v>
      </c>
      <c r="M507" s="32">
        <f t="shared" si="47"/>
        <v>4.1589669382977286E-3</v>
      </c>
    </row>
    <row r="508" spans="1:13" ht="15.6" x14ac:dyDescent="0.3">
      <c r="A508" s="7">
        <v>44574</v>
      </c>
      <c r="B508" s="8">
        <v>1274.98</v>
      </c>
      <c r="C508" s="34">
        <f t="shared" si="42"/>
        <v>1.762311437465075E-2</v>
      </c>
      <c r="D508" s="8">
        <v>65.525000000000006</v>
      </c>
      <c r="E508" s="34">
        <f t="shared" si="43"/>
        <v>3.8167938931306389E-4</v>
      </c>
      <c r="F508" s="8">
        <v>443.5</v>
      </c>
      <c r="G508" s="34">
        <f t="shared" si="44"/>
        <v>-1.4444444444444444E-2</v>
      </c>
      <c r="H508" s="8">
        <v>5400</v>
      </c>
      <c r="I508" s="34">
        <f t="shared" si="45"/>
        <v>-1.9974374144746225E-2</v>
      </c>
      <c r="J508" s="8">
        <v>492.35</v>
      </c>
      <c r="K508" s="34">
        <f t="shared" si="46"/>
        <v>3.9763458401305988E-3</v>
      </c>
      <c r="L508" s="8">
        <v>320349.06029541051</v>
      </c>
      <c r="M508" s="32">
        <f t="shared" si="47"/>
        <v>-4.98074994982975E-3</v>
      </c>
    </row>
    <row r="509" spans="1:13" ht="15.6" x14ac:dyDescent="0.3">
      <c r="A509" s="7">
        <v>44575</v>
      </c>
      <c r="B509" s="8">
        <v>1308.3599999999999</v>
      </c>
      <c r="C509" s="34">
        <f t="shared" si="42"/>
        <v>2.6180802836122827E-2</v>
      </c>
      <c r="D509" s="8">
        <v>65.5</v>
      </c>
      <c r="E509" s="34">
        <f t="shared" si="43"/>
        <v>-3.8153376573835454E-4</v>
      </c>
      <c r="F509" s="8">
        <v>438</v>
      </c>
      <c r="G509" s="34">
        <f t="shared" si="44"/>
        <v>-1.2401352874859075E-2</v>
      </c>
      <c r="H509" s="8">
        <v>5524.25</v>
      </c>
      <c r="I509" s="34">
        <f t="shared" si="45"/>
        <v>2.3009259259259261E-2</v>
      </c>
      <c r="J509" s="8">
        <v>490</v>
      </c>
      <c r="K509" s="34">
        <f t="shared" si="46"/>
        <v>-4.7730273179649087E-3</v>
      </c>
      <c r="L509" s="8">
        <v>319704</v>
      </c>
      <c r="M509" s="32">
        <f t="shared" si="47"/>
        <v>-2.0136169427675825E-3</v>
      </c>
    </row>
    <row r="510" spans="1:13" ht="15.6" x14ac:dyDescent="0.3">
      <c r="A510" s="7">
        <v>44578</v>
      </c>
      <c r="B510" s="8">
        <v>1324.76</v>
      </c>
      <c r="C510" s="34">
        <f t="shared" si="42"/>
        <v>1.2534776361246211E-2</v>
      </c>
      <c r="D510" s="8">
        <v>65.5</v>
      </c>
      <c r="E510" s="34">
        <f t="shared" si="43"/>
        <v>0</v>
      </c>
      <c r="F510" s="8">
        <v>447.99</v>
      </c>
      <c r="G510" s="34">
        <f t="shared" si="44"/>
        <v>2.2808219178082213E-2</v>
      </c>
      <c r="H510" s="8">
        <v>5410</v>
      </c>
      <c r="I510" s="34">
        <f t="shared" si="45"/>
        <v>-2.0681540480608229E-2</v>
      </c>
      <c r="J510" s="8">
        <v>495</v>
      </c>
      <c r="K510" s="34">
        <f t="shared" si="46"/>
        <v>1.020408163265306E-2</v>
      </c>
      <c r="L510" s="8">
        <v>320068.47472315421</v>
      </c>
      <c r="M510" s="32">
        <f t="shared" si="47"/>
        <v>1.1400380450485865E-3</v>
      </c>
    </row>
    <row r="511" spans="1:13" ht="15.6" x14ac:dyDescent="0.3">
      <c r="A511" s="7">
        <v>44579</v>
      </c>
      <c r="B511" s="8">
        <v>1313.08</v>
      </c>
      <c r="C511" s="34">
        <f t="shared" si="42"/>
        <v>-8.8166913252212195E-3</v>
      </c>
      <c r="D511" s="8">
        <v>63.7</v>
      </c>
      <c r="E511" s="34">
        <f t="shared" si="43"/>
        <v>-2.7480916030534309E-2</v>
      </c>
      <c r="F511" s="8">
        <v>444</v>
      </c>
      <c r="G511" s="34">
        <f t="shared" si="44"/>
        <v>-8.9064488046608388E-3</v>
      </c>
      <c r="H511" s="8">
        <v>5500</v>
      </c>
      <c r="I511" s="34">
        <f t="shared" si="45"/>
        <v>1.6635859519408502E-2</v>
      </c>
      <c r="J511" s="8">
        <v>490</v>
      </c>
      <c r="K511" s="34">
        <f t="shared" si="46"/>
        <v>-1.0101010101010102E-2</v>
      </c>
      <c r="L511" s="8">
        <v>316397.98268383369</v>
      </c>
      <c r="M511" s="32">
        <f t="shared" si="47"/>
        <v>-1.1467833695572006E-2</v>
      </c>
    </row>
    <row r="512" spans="1:13" ht="15.6" x14ac:dyDescent="0.3">
      <c r="A512" s="7">
        <v>44580</v>
      </c>
      <c r="B512" s="8">
        <v>1300.04</v>
      </c>
      <c r="C512" s="34">
        <f t="shared" si="42"/>
        <v>-9.9308496055076339E-3</v>
      </c>
      <c r="D512" s="8">
        <v>60.43</v>
      </c>
      <c r="E512" s="34">
        <f t="shared" si="43"/>
        <v>-5.1334379905808525E-2</v>
      </c>
      <c r="F512" s="8">
        <v>441.9</v>
      </c>
      <c r="G512" s="34">
        <f t="shared" si="44"/>
        <v>-4.7297297297297812E-3</v>
      </c>
      <c r="H512" s="8">
        <v>5440</v>
      </c>
      <c r="I512" s="34">
        <f t="shared" si="45"/>
        <v>-1.090909090909091E-2</v>
      </c>
      <c r="J512" s="8">
        <v>487</v>
      </c>
      <c r="K512" s="34">
        <f t="shared" si="46"/>
        <v>-6.1224489795918364E-3</v>
      </c>
      <c r="L512" s="8">
        <v>323832.66008575453</v>
      </c>
      <c r="M512" s="32">
        <f t="shared" si="47"/>
        <v>2.3497866006781946E-2</v>
      </c>
    </row>
    <row r="513" spans="1:13" ht="15.6" x14ac:dyDescent="0.3">
      <c r="A513" s="7">
        <v>44581</v>
      </c>
      <c r="B513" s="8">
        <v>1289.9000000000001</v>
      </c>
      <c r="C513" s="34">
        <f t="shared" si="42"/>
        <v>-7.7997600073842904E-3</v>
      </c>
      <c r="D513" s="8">
        <v>62.51</v>
      </c>
      <c r="E513" s="34">
        <f t="shared" si="43"/>
        <v>3.4419990071156682E-2</v>
      </c>
      <c r="F513" s="8">
        <v>442</v>
      </c>
      <c r="G513" s="34">
        <f t="shared" si="44"/>
        <v>2.262955419778745E-4</v>
      </c>
      <c r="H513" s="8">
        <v>5400</v>
      </c>
      <c r="I513" s="34">
        <f t="shared" si="45"/>
        <v>-7.3529411764705881E-3</v>
      </c>
      <c r="J513" s="8">
        <v>487.1</v>
      </c>
      <c r="K513" s="34">
        <f t="shared" si="46"/>
        <v>2.053388090349543E-4</v>
      </c>
      <c r="L513" s="8">
        <v>324095.73875427252</v>
      </c>
      <c r="M513" s="32">
        <f t="shared" si="47"/>
        <v>8.1239078371009798E-4</v>
      </c>
    </row>
    <row r="514" spans="1:13" ht="15.6" x14ac:dyDescent="0.3">
      <c r="A514" s="7">
        <v>44582</v>
      </c>
      <c r="B514" s="8">
        <v>1300</v>
      </c>
      <c r="C514" s="34">
        <f t="shared" si="42"/>
        <v>7.8300643460732684E-3</v>
      </c>
      <c r="D514" s="8">
        <v>62.51</v>
      </c>
      <c r="E514" s="34">
        <f t="shared" si="43"/>
        <v>0</v>
      </c>
      <c r="F514" s="8">
        <v>431</v>
      </c>
      <c r="G514" s="34">
        <f t="shared" si="44"/>
        <v>-2.4886877828054297E-2</v>
      </c>
      <c r="H514" s="8">
        <v>5450</v>
      </c>
      <c r="I514" s="34">
        <f t="shared" si="45"/>
        <v>9.2592592592592587E-3</v>
      </c>
      <c r="J514" s="8">
        <v>487.1</v>
      </c>
      <c r="K514" s="34">
        <f t="shared" si="46"/>
        <v>0</v>
      </c>
      <c r="L514" s="8">
        <v>322396.80859375</v>
      </c>
      <c r="M514" s="32">
        <f t="shared" si="47"/>
        <v>-5.2420626295572436E-3</v>
      </c>
    </row>
    <row r="515" spans="1:13" ht="15.6" x14ac:dyDescent="0.3">
      <c r="A515" s="7">
        <v>44585</v>
      </c>
      <c r="B515" s="8">
        <v>1295.31</v>
      </c>
      <c r="C515" s="34">
        <f t="shared" si="42"/>
        <v>-3.6076923076923495E-3</v>
      </c>
      <c r="D515" s="8">
        <v>60.02</v>
      </c>
      <c r="E515" s="34">
        <f t="shared" si="43"/>
        <v>-3.9833626619740763E-2</v>
      </c>
      <c r="F515" s="8">
        <v>438</v>
      </c>
      <c r="G515" s="34">
        <f t="shared" si="44"/>
        <v>1.6241299303944315E-2</v>
      </c>
      <c r="H515" s="8">
        <v>5433.333333333333</v>
      </c>
      <c r="I515" s="34">
        <f t="shared" si="45"/>
        <v>-3.0581039755352237E-3</v>
      </c>
      <c r="J515" s="8">
        <v>485.17</v>
      </c>
      <c r="K515" s="34">
        <f t="shared" si="46"/>
        <v>-3.9622254157257375E-3</v>
      </c>
      <c r="L515" s="8">
        <v>324139.19140625</v>
      </c>
      <c r="M515" s="32">
        <f t="shared" si="47"/>
        <v>5.4044666884266977E-3</v>
      </c>
    </row>
    <row r="516" spans="1:13" ht="15.6" x14ac:dyDescent="0.3">
      <c r="A516" s="7">
        <v>44586</v>
      </c>
      <c r="B516" s="8">
        <v>1308.1300000000001</v>
      </c>
      <c r="C516" s="34">
        <f t="shared" ref="C516:C579" si="48">(B516-B515)/B515</f>
        <v>9.8972446750200064E-3</v>
      </c>
      <c r="D516" s="8">
        <v>61</v>
      </c>
      <c r="E516" s="34">
        <f t="shared" ref="E516:E579" si="49">(D516-D515)/D515</f>
        <v>1.6327890703098914E-2</v>
      </c>
      <c r="F516" s="8">
        <v>439</v>
      </c>
      <c r="G516" s="34">
        <f t="shared" ref="G516:G579" si="50">(F516-F515)/F515</f>
        <v>2.2831050228310501E-3</v>
      </c>
      <c r="H516" s="8">
        <v>5444.4444444444443</v>
      </c>
      <c r="I516" s="34">
        <f t="shared" ref="I516:I579" si="51">(H516-H515)/H515</f>
        <v>2.0449897750511622E-3</v>
      </c>
      <c r="J516" s="8">
        <v>485</v>
      </c>
      <c r="K516" s="34">
        <f t="shared" ref="K516:K579" si="52">(J516-J515)/J515</f>
        <v>-3.5039264587673582E-4</v>
      </c>
      <c r="L516" s="8">
        <v>326075.19140625</v>
      </c>
      <c r="M516" s="32">
        <f t="shared" ref="M516:M579" si="53">(L516-L515)/L515</f>
        <v>5.9727427331475423E-3</v>
      </c>
    </row>
    <row r="517" spans="1:13" ht="15.6" x14ac:dyDescent="0.3">
      <c r="A517" s="7">
        <v>44587</v>
      </c>
      <c r="B517" s="8">
        <v>1317.05</v>
      </c>
      <c r="C517" s="34">
        <f t="shared" si="48"/>
        <v>6.8188941466061056E-3</v>
      </c>
      <c r="D517" s="8">
        <v>61.306666666666672</v>
      </c>
      <c r="E517" s="34">
        <f t="shared" si="49"/>
        <v>5.0273224043716714E-3</v>
      </c>
      <c r="F517" s="8">
        <v>442</v>
      </c>
      <c r="G517" s="34">
        <f t="shared" si="50"/>
        <v>6.8337129840546698E-3</v>
      </c>
      <c r="H517" s="8">
        <v>5450</v>
      </c>
      <c r="I517" s="34">
        <f t="shared" si="51"/>
        <v>1.0204081632653246E-3</v>
      </c>
      <c r="J517" s="8">
        <v>486.3</v>
      </c>
      <c r="K517" s="34">
        <f t="shared" si="52"/>
        <v>2.6804123711340441E-3</v>
      </c>
      <c r="L517" s="8">
        <v>322611.37988861091</v>
      </c>
      <c r="M517" s="32">
        <f t="shared" si="53"/>
        <v>-1.0622738585848434E-2</v>
      </c>
    </row>
    <row r="518" spans="1:13" ht="15.6" x14ac:dyDescent="0.3">
      <c r="A518" s="7">
        <v>44588</v>
      </c>
      <c r="B518" s="8">
        <v>1300.49</v>
      </c>
      <c r="C518" s="34">
        <f t="shared" si="48"/>
        <v>-1.2573554534755662E-2</v>
      </c>
      <c r="D518" s="8">
        <v>62.9</v>
      </c>
      <c r="E518" s="34">
        <f t="shared" si="49"/>
        <v>2.5989560678555783E-2</v>
      </c>
      <c r="F518" s="8">
        <v>433</v>
      </c>
      <c r="G518" s="34">
        <f t="shared" si="50"/>
        <v>-2.0361990950226245E-2</v>
      </c>
      <c r="H518" s="8">
        <v>5498.1481481481487</v>
      </c>
      <c r="I518" s="34">
        <f t="shared" si="51"/>
        <v>8.8345225959905911E-3</v>
      </c>
      <c r="J518" s="8">
        <v>484.03</v>
      </c>
      <c r="K518" s="34">
        <f t="shared" si="52"/>
        <v>-4.6679004729591579E-3</v>
      </c>
      <c r="L518" s="8">
        <v>316876.11315521231</v>
      </c>
      <c r="M518" s="32">
        <f t="shared" si="53"/>
        <v>-1.7777633062351479E-2</v>
      </c>
    </row>
    <row r="519" spans="1:13" ht="15.6" x14ac:dyDescent="0.3">
      <c r="A519" s="7">
        <v>44589</v>
      </c>
      <c r="B519" s="8">
        <v>1300.02</v>
      </c>
      <c r="C519" s="34">
        <f t="shared" si="48"/>
        <v>-3.6140224069391329E-4</v>
      </c>
      <c r="D519" s="8">
        <v>62.326666666666668</v>
      </c>
      <c r="E519" s="34">
        <f t="shared" si="49"/>
        <v>-9.114997350291424E-3</v>
      </c>
      <c r="F519" s="8">
        <v>439.99</v>
      </c>
      <c r="G519" s="34">
        <f t="shared" si="50"/>
        <v>1.6143187066974617E-2</v>
      </c>
      <c r="H519" s="8">
        <v>5600</v>
      </c>
      <c r="I519" s="34">
        <f t="shared" si="51"/>
        <v>1.8524755810036944E-2</v>
      </c>
      <c r="J519" s="8">
        <v>481.61</v>
      </c>
      <c r="K519" s="34">
        <f t="shared" si="52"/>
        <v>-4.9996901018531069E-3</v>
      </c>
      <c r="L519" s="8">
        <v>315124.10475738533</v>
      </c>
      <c r="M519" s="32">
        <f t="shared" si="53"/>
        <v>-5.529001161942472E-3</v>
      </c>
    </row>
    <row r="520" spans="1:13" ht="15.6" x14ac:dyDescent="0.3">
      <c r="A520" s="7">
        <v>44592</v>
      </c>
      <c r="B520" s="8">
        <v>1290</v>
      </c>
      <c r="C520" s="34">
        <f t="shared" si="48"/>
        <v>-7.7075737296349147E-3</v>
      </c>
      <c r="D520" s="8">
        <v>62.21</v>
      </c>
      <c r="E520" s="34">
        <f t="shared" si="49"/>
        <v>-1.8718579527222238E-3</v>
      </c>
      <c r="F520" s="8">
        <v>439.99</v>
      </c>
      <c r="G520" s="34">
        <f t="shared" si="50"/>
        <v>0</v>
      </c>
      <c r="H520" s="8">
        <v>5602.1593827160495</v>
      </c>
      <c r="I520" s="34">
        <f t="shared" si="51"/>
        <v>3.8560405643741952E-4</v>
      </c>
      <c r="J520" s="8">
        <v>480.55</v>
      </c>
      <c r="K520" s="34">
        <f t="shared" si="52"/>
        <v>-2.2009509769315466E-3</v>
      </c>
      <c r="L520" s="8">
        <v>314145.45997619629</v>
      </c>
      <c r="M520" s="32">
        <f t="shared" si="53"/>
        <v>-3.1055852802580747E-3</v>
      </c>
    </row>
    <row r="521" spans="1:13" ht="15.6" x14ac:dyDescent="0.3">
      <c r="A521" s="7">
        <v>44593</v>
      </c>
      <c r="B521" s="8">
        <v>1300.3800000000001</v>
      </c>
      <c r="C521" s="34">
        <f t="shared" si="48"/>
        <v>8.0465116279070607E-3</v>
      </c>
      <c r="D521" s="8">
        <v>62.89</v>
      </c>
      <c r="E521" s="34">
        <f t="shared" si="49"/>
        <v>1.0930718533997744E-2</v>
      </c>
      <c r="F521" s="8">
        <v>439</v>
      </c>
      <c r="G521" s="34">
        <f t="shared" si="50"/>
        <v>-2.2500511375258734E-3</v>
      </c>
      <c r="H521" s="8">
        <v>5708.33</v>
      </c>
      <c r="I521" s="34">
        <f t="shared" si="51"/>
        <v>1.8951730936379845E-2</v>
      </c>
      <c r="J521" s="8">
        <v>477.58</v>
      </c>
      <c r="K521" s="34">
        <f t="shared" si="52"/>
        <v>-6.1804182707315101E-3</v>
      </c>
      <c r="L521" s="8">
        <v>317626.92442895472</v>
      </c>
      <c r="M521" s="32">
        <f t="shared" si="53"/>
        <v>1.1082332537997628E-2</v>
      </c>
    </row>
    <row r="522" spans="1:13" ht="15.6" x14ac:dyDescent="0.3">
      <c r="A522" s="7">
        <v>44594</v>
      </c>
      <c r="B522" s="8">
        <v>1295.42</v>
      </c>
      <c r="C522" s="34">
        <f t="shared" si="48"/>
        <v>-3.8142696750180995E-3</v>
      </c>
      <c r="D522" s="8">
        <v>64</v>
      </c>
      <c r="E522" s="34">
        <f t="shared" si="49"/>
        <v>1.7649864843377317E-2</v>
      </c>
      <c r="F522" s="8">
        <v>439</v>
      </c>
      <c r="G522" s="34">
        <f t="shared" si="50"/>
        <v>0</v>
      </c>
      <c r="H522" s="8">
        <v>5653.4964609053504</v>
      </c>
      <c r="I522" s="34">
        <f t="shared" si="51"/>
        <v>-9.605881071110026E-3</v>
      </c>
      <c r="J522" s="8">
        <v>481.11</v>
      </c>
      <c r="K522" s="34">
        <f t="shared" si="52"/>
        <v>7.3914318020018212E-3</v>
      </c>
      <c r="L522" s="8">
        <v>318509.65692504868</v>
      </c>
      <c r="M522" s="32">
        <f t="shared" si="53"/>
        <v>2.7791488321746603E-3</v>
      </c>
    </row>
    <row r="523" spans="1:13" ht="15.6" x14ac:dyDescent="0.3">
      <c r="A523" s="7">
        <v>44595</v>
      </c>
      <c r="B523" s="8">
        <v>1299</v>
      </c>
      <c r="C523" s="34">
        <f t="shared" si="48"/>
        <v>2.763582467462234E-3</v>
      </c>
      <c r="D523" s="8">
        <v>64.760000000000005</v>
      </c>
      <c r="E523" s="34">
        <f t="shared" si="49"/>
        <v>1.187500000000008E-2</v>
      </c>
      <c r="F523" s="8">
        <v>439</v>
      </c>
      <c r="G523" s="34">
        <f t="shared" si="50"/>
        <v>0</v>
      </c>
      <c r="H523" s="8">
        <v>5670.6088203017835</v>
      </c>
      <c r="I523" s="34">
        <f t="shared" si="51"/>
        <v>3.0268630244605563E-3</v>
      </c>
      <c r="J523" s="8">
        <v>479.89</v>
      </c>
      <c r="K523" s="34">
        <f t="shared" si="52"/>
        <v>-2.5358026231008029E-3</v>
      </c>
      <c r="L523" s="8">
        <v>317328</v>
      </c>
      <c r="M523" s="32">
        <f t="shared" si="53"/>
        <v>-3.7099563525219746E-3</v>
      </c>
    </row>
    <row r="524" spans="1:13" ht="15.6" x14ac:dyDescent="0.3">
      <c r="A524" s="7">
        <v>44596</v>
      </c>
      <c r="B524" s="8">
        <v>1300.08</v>
      </c>
      <c r="C524" s="34">
        <f t="shared" si="48"/>
        <v>8.3140877598146827E-4</v>
      </c>
      <c r="D524" s="8">
        <v>65.17</v>
      </c>
      <c r="E524" s="34">
        <f t="shared" si="49"/>
        <v>6.3310685608399713E-3</v>
      </c>
      <c r="F524" s="8">
        <v>438</v>
      </c>
      <c r="G524" s="34">
        <f t="shared" si="50"/>
        <v>-2.2779043280182231E-3</v>
      </c>
      <c r="H524" s="8">
        <v>5650</v>
      </c>
      <c r="I524" s="34">
        <f t="shared" si="51"/>
        <v>-3.6343223373123939E-3</v>
      </c>
      <c r="J524" s="8">
        <v>476.46</v>
      </c>
      <c r="K524" s="34">
        <f t="shared" si="52"/>
        <v>-7.1474712955052347E-3</v>
      </c>
      <c r="L524" s="8">
        <v>317238.9667395018</v>
      </c>
      <c r="M524" s="32">
        <f t="shared" si="53"/>
        <v>-2.8057171285923678E-4</v>
      </c>
    </row>
    <row r="525" spans="1:13" ht="15.6" x14ac:dyDescent="0.3">
      <c r="A525" s="7">
        <v>44599</v>
      </c>
      <c r="B525" s="8">
        <v>1304</v>
      </c>
      <c r="C525" s="34">
        <f t="shared" si="48"/>
        <v>3.0151990646729993E-3</v>
      </c>
      <c r="D525" s="8">
        <v>65.52</v>
      </c>
      <c r="E525" s="34">
        <f t="shared" si="49"/>
        <v>5.3705692803436289E-3</v>
      </c>
      <c r="F525" s="8">
        <v>438</v>
      </c>
      <c r="G525" s="34">
        <f t="shared" si="50"/>
        <v>0</v>
      </c>
      <c r="H525" s="8">
        <v>5655.1522050754456</v>
      </c>
      <c r="I525" s="34">
        <f t="shared" si="51"/>
        <v>9.1189470361869663E-4</v>
      </c>
      <c r="J525" s="8">
        <v>475</v>
      </c>
      <c r="K525" s="34">
        <f t="shared" si="52"/>
        <v>-3.0642656256558358E-3</v>
      </c>
      <c r="L525" s="8">
        <v>317057.47463623062</v>
      </c>
      <c r="M525" s="32">
        <f t="shared" si="53"/>
        <v>-5.7209902407801341E-4</v>
      </c>
    </row>
    <row r="526" spans="1:13" ht="15.6" x14ac:dyDescent="0.3">
      <c r="A526" s="7">
        <v>44600</v>
      </c>
      <c r="B526" s="8">
        <v>1322.46</v>
      </c>
      <c r="C526" s="34">
        <f t="shared" si="48"/>
        <v>1.415644171779144E-2</v>
      </c>
      <c r="D526" s="8">
        <v>66.22</v>
      </c>
      <c r="E526" s="34">
        <f t="shared" si="49"/>
        <v>1.0683760683760727E-2</v>
      </c>
      <c r="F526" s="8">
        <v>437.88</v>
      </c>
      <c r="G526" s="34">
        <f t="shared" si="50"/>
        <v>-2.7397260273973642E-4</v>
      </c>
      <c r="H526" s="8">
        <v>5650</v>
      </c>
      <c r="I526" s="34">
        <f t="shared" si="51"/>
        <v>-9.1106390926517958E-4</v>
      </c>
      <c r="J526" s="8">
        <v>472.19</v>
      </c>
      <c r="K526" s="34">
        <f t="shared" si="52"/>
        <v>-5.9157894736842154E-3</v>
      </c>
      <c r="L526" s="8">
        <v>318741.69573974609</v>
      </c>
      <c r="M526" s="32">
        <f t="shared" si="53"/>
        <v>5.3120372117005992E-3</v>
      </c>
    </row>
    <row r="527" spans="1:13" ht="15.6" x14ac:dyDescent="0.3">
      <c r="A527" s="7">
        <v>44601</v>
      </c>
      <c r="B527" s="8">
        <v>1330</v>
      </c>
      <c r="C527" s="34">
        <f t="shared" si="48"/>
        <v>5.70149569741237E-3</v>
      </c>
      <c r="D527" s="8">
        <v>67.89</v>
      </c>
      <c r="E527" s="34">
        <f t="shared" si="49"/>
        <v>2.5218967079432223E-2</v>
      </c>
      <c r="F527" s="8">
        <v>439</v>
      </c>
      <c r="G527" s="34">
        <f t="shared" si="50"/>
        <v>2.5577783867726423E-3</v>
      </c>
      <c r="H527" s="8">
        <v>5650</v>
      </c>
      <c r="I527" s="34">
        <f t="shared" si="51"/>
        <v>0</v>
      </c>
      <c r="J527" s="8">
        <v>479.37</v>
      </c>
      <c r="K527" s="34">
        <f t="shared" si="52"/>
        <v>1.5205743450729593E-2</v>
      </c>
      <c r="L527" s="8">
        <v>317400.15019769222</v>
      </c>
      <c r="M527" s="32">
        <f t="shared" si="53"/>
        <v>-4.2088799801995652E-3</v>
      </c>
    </row>
    <row r="528" spans="1:13" ht="15.6" x14ac:dyDescent="0.3">
      <c r="A528" s="7">
        <v>44602</v>
      </c>
      <c r="B528" s="8">
        <v>1362.94</v>
      </c>
      <c r="C528" s="34">
        <f t="shared" si="48"/>
        <v>2.4766917293233125E-2</v>
      </c>
      <c r="D528" s="8">
        <v>68.72</v>
      </c>
      <c r="E528" s="34">
        <f t="shared" si="49"/>
        <v>1.222565915451463E-2</v>
      </c>
      <c r="F528" s="8">
        <v>429.8</v>
      </c>
      <c r="G528" s="34">
        <f t="shared" si="50"/>
        <v>-2.0956719817767627E-2</v>
      </c>
      <c r="H528" s="8">
        <v>5500.01</v>
      </c>
      <c r="I528" s="34">
        <f t="shared" si="51"/>
        <v>-2.6546902654867217E-2</v>
      </c>
      <c r="J528" s="8">
        <v>446.17</v>
      </c>
      <c r="K528" s="34">
        <f t="shared" si="52"/>
        <v>-6.9257567223647676E-2</v>
      </c>
      <c r="L528" s="8">
        <v>319866.02589050308</v>
      </c>
      <c r="M528" s="32">
        <f t="shared" si="53"/>
        <v>7.7689808630367575E-3</v>
      </c>
    </row>
    <row r="529" spans="1:13" ht="15.6" x14ac:dyDescent="0.3">
      <c r="A529" s="7">
        <v>44603</v>
      </c>
      <c r="B529" s="8">
        <v>1391.99</v>
      </c>
      <c r="C529" s="34">
        <f t="shared" si="48"/>
        <v>2.131421779388671E-2</v>
      </c>
      <c r="D529" s="8">
        <v>67.989999999999995</v>
      </c>
      <c r="E529" s="34">
        <f t="shared" si="49"/>
        <v>-1.0622817229336496E-2</v>
      </c>
      <c r="F529" s="8">
        <v>435</v>
      </c>
      <c r="G529" s="34">
        <f t="shared" si="50"/>
        <v>1.2098650535132593E-2</v>
      </c>
      <c r="H529" s="8">
        <v>5600.1</v>
      </c>
      <c r="I529" s="34">
        <f t="shared" si="51"/>
        <v>1.8198148730638696E-2</v>
      </c>
      <c r="J529" s="8">
        <v>451.86</v>
      </c>
      <c r="K529" s="34">
        <f t="shared" si="52"/>
        <v>1.2752986529798054E-2</v>
      </c>
      <c r="L529" s="8">
        <v>321955.9173046872</v>
      </c>
      <c r="M529" s="32">
        <f t="shared" si="53"/>
        <v>6.5336461050087809E-3</v>
      </c>
    </row>
    <row r="530" spans="1:13" ht="15.6" x14ac:dyDescent="0.3">
      <c r="A530" s="7">
        <v>44606</v>
      </c>
      <c r="B530" s="8">
        <v>1374.5</v>
      </c>
      <c r="C530" s="34">
        <f t="shared" si="48"/>
        <v>-1.2564745436389635E-2</v>
      </c>
      <c r="D530" s="8">
        <v>66.75</v>
      </c>
      <c r="E530" s="34">
        <f t="shared" si="49"/>
        <v>-1.823797617296654E-2</v>
      </c>
      <c r="F530" s="8">
        <v>435</v>
      </c>
      <c r="G530" s="34">
        <f t="shared" si="50"/>
        <v>0</v>
      </c>
      <c r="H530" s="8">
        <v>5600.0366666666669</v>
      </c>
      <c r="I530" s="34">
        <f t="shared" si="51"/>
        <v>-1.1309321857378101E-5</v>
      </c>
      <c r="J530" s="8">
        <v>449.18</v>
      </c>
      <c r="K530" s="34">
        <f t="shared" si="52"/>
        <v>-5.9310405877926941E-3</v>
      </c>
      <c r="L530" s="8">
        <v>324920.69415283197</v>
      </c>
      <c r="M530" s="32">
        <f t="shared" si="53"/>
        <v>9.2086422046997688E-3</v>
      </c>
    </row>
    <row r="531" spans="1:13" ht="15.6" x14ac:dyDescent="0.3">
      <c r="A531" s="7">
        <v>44607</v>
      </c>
      <c r="B531" s="8">
        <v>1380</v>
      </c>
      <c r="C531" s="34">
        <f t="shared" si="48"/>
        <v>4.0014550745725722E-3</v>
      </c>
      <c r="D531" s="8">
        <v>68.25</v>
      </c>
      <c r="E531" s="34">
        <f t="shared" si="49"/>
        <v>2.247191011235955E-2</v>
      </c>
      <c r="F531" s="8">
        <v>434.75</v>
      </c>
      <c r="G531" s="34">
        <f t="shared" si="50"/>
        <v>-5.7471264367816091E-4</v>
      </c>
      <c r="H531" s="8">
        <v>5637.5341666666664</v>
      </c>
      <c r="I531" s="34">
        <f t="shared" si="51"/>
        <v>6.6959383004038938E-3</v>
      </c>
      <c r="J531" s="8">
        <v>462.25</v>
      </c>
      <c r="K531" s="34">
        <f t="shared" si="52"/>
        <v>2.9097466494501074E-2</v>
      </c>
      <c r="L531" s="8">
        <v>323569.86285766592</v>
      </c>
      <c r="M531" s="32">
        <f t="shared" si="53"/>
        <v>-4.1574184700302955E-3</v>
      </c>
    </row>
    <row r="532" spans="1:13" ht="15.6" x14ac:dyDescent="0.3">
      <c r="A532" s="7">
        <v>44608</v>
      </c>
      <c r="B532" s="8">
        <v>1385.61</v>
      </c>
      <c r="C532" s="34">
        <f t="shared" si="48"/>
        <v>4.0652173913042757E-3</v>
      </c>
      <c r="D532" s="8">
        <v>70.98</v>
      </c>
      <c r="E532" s="34">
        <f t="shared" si="49"/>
        <v>4.0000000000000056E-2</v>
      </c>
      <c r="F532" s="8">
        <v>435</v>
      </c>
      <c r="G532" s="34">
        <f t="shared" si="50"/>
        <v>5.750431282346176E-4</v>
      </c>
      <c r="H532" s="8">
        <v>5700</v>
      </c>
      <c r="I532" s="34">
        <f t="shared" si="51"/>
        <v>1.1080346741431484E-2</v>
      </c>
      <c r="J532" s="8">
        <v>463.03</v>
      </c>
      <c r="K532" s="34">
        <f t="shared" si="52"/>
        <v>1.6873985938344461E-3</v>
      </c>
      <c r="L532" s="8">
        <v>326256.37577453628</v>
      </c>
      <c r="M532" s="32">
        <f t="shared" si="53"/>
        <v>8.3027291019748591E-3</v>
      </c>
    </row>
    <row r="533" spans="1:13" ht="15.6" x14ac:dyDescent="0.3">
      <c r="A533" s="7">
        <v>44609</v>
      </c>
      <c r="B533" s="8">
        <v>1399.95</v>
      </c>
      <c r="C533" s="34">
        <f t="shared" si="48"/>
        <v>1.0349232468010585E-2</v>
      </c>
      <c r="D533" s="8">
        <v>71.209999999999994</v>
      </c>
      <c r="E533" s="34">
        <f t="shared" si="49"/>
        <v>3.2403493941954038E-3</v>
      </c>
      <c r="F533" s="8">
        <v>434</v>
      </c>
      <c r="G533" s="34">
        <f t="shared" si="50"/>
        <v>-2.2988505747126436E-3</v>
      </c>
      <c r="H533" s="8">
        <v>5650</v>
      </c>
      <c r="I533" s="34">
        <f t="shared" si="51"/>
        <v>-8.771929824561403E-3</v>
      </c>
      <c r="J533" s="8">
        <v>458.21</v>
      </c>
      <c r="K533" s="34">
        <f t="shared" si="52"/>
        <v>-1.0409692676500428E-2</v>
      </c>
      <c r="L533" s="8">
        <v>333382.75983459502</v>
      </c>
      <c r="M533" s="32">
        <f t="shared" si="53"/>
        <v>2.1842895922388115E-2</v>
      </c>
    </row>
    <row r="534" spans="1:13" ht="15.6" x14ac:dyDescent="0.3">
      <c r="A534" s="7">
        <v>44610</v>
      </c>
      <c r="B534" s="8">
        <v>1400</v>
      </c>
      <c r="C534" s="34">
        <f t="shared" si="48"/>
        <v>3.5715561270012874E-5</v>
      </c>
      <c r="D534" s="8">
        <v>69.5</v>
      </c>
      <c r="E534" s="34">
        <f t="shared" si="49"/>
        <v>-2.401348125263297E-2</v>
      </c>
      <c r="F534" s="8">
        <v>432</v>
      </c>
      <c r="G534" s="34">
        <f t="shared" si="50"/>
        <v>-4.608294930875576E-3</v>
      </c>
      <c r="H534" s="8">
        <v>5749</v>
      </c>
      <c r="I534" s="34">
        <f t="shared" si="51"/>
        <v>1.7522123893805308E-2</v>
      </c>
      <c r="J534" s="8">
        <v>460</v>
      </c>
      <c r="K534" s="34">
        <f t="shared" si="52"/>
        <v>3.906505750638398E-3</v>
      </c>
      <c r="L534" s="8">
        <v>332349.93152038573</v>
      </c>
      <c r="M534" s="32">
        <f t="shared" si="53"/>
        <v>-3.098025568933821E-3</v>
      </c>
    </row>
    <row r="535" spans="1:13" ht="15.6" x14ac:dyDescent="0.3">
      <c r="A535" s="7">
        <v>44613</v>
      </c>
      <c r="B535" s="8">
        <v>1401</v>
      </c>
      <c r="C535" s="34">
        <f t="shared" si="48"/>
        <v>7.1428571428571429E-4</v>
      </c>
      <c r="D535" s="8">
        <v>69.03</v>
      </c>
      <c r="E535" s="34">
        <f t="shared" si="49"/>
        <v>-6.7625899280575373E-3</v>
      </c>
      <c r="F535" s="8">
        <v>433</v>
      </c>
      <c r="G535" s="34">
        <f t="shared" si="50"/>
        <v>2.3148148148148147E-3</v>
      </c>
      <c r="H535" s="8">
        <v>5751</v>
      </c>
      <c r="I535" s="34">
        <f t="shared" si="51"/>
        <v>3.4788658897199514E-4</v>
      </c>
      <c r="J535" s="8">
        <v>450.61</v>
      </c>
      <c r="K535" s="34">
        <f t="shared" si="52"/>
        <v>-2.0413043478260839E-2</v>
      </c>
      <c r="L535" s="8">
        <v>333334.06552530295</v>
      </c>
      <c r="M535" s="32">
        <f t="shared" si="53"/>
        <v>2.9611379801258168E-3</v>
      </c>
    </row>
    <row r="536" spans="1:13" ht="15.6" x14ac:dyDescent="0.3">
      <c r="A536" s="7">
        <v>44614</v>
      </c>
      <c r="B536" s="8">
        <v>1409.28</v>
      </c>
      <c r="C536" s="34">
        <f t="shared" si="48"/>
        <v>5.9100642398286747E-3</v>
      </c>
      <c r="D536" s="8">
        <v>69</v>
      </c>
      <c r="E536" s="34">
        <f t="shared" si="49"/>
        <v>-4.3459365493265443E-4</v>
      </c>
      <c r="F536" s="8">
        <v>431.66666666666669</v>
      </c>
      <c r="G536" s="34">
        <f t="shared" si="50"/>
        <v>-3.0792917628944907E-3</v>
      </c>
      <c r="H536" s="8">
        <v>5744.9</v>
      </c>
      <c r="I536" s="34">
        <f t="shared" si="51"/>
        <v>-1.0606850982438469E-3</v>
      </c>
      <c r="J536" s="8">
        <v>447.87</v>
      </c>
      <c r="K536" s="34">
        <f t="shared" si="52"/>
        <v>-6.0806462351035463E-3</v>
      </c>
      <c r="L536" s="8">
        <v>333492.04981480911</v>
      </c>
      <c r="M536" s="32">
        <f t="shared" si="53"/>
        <v>4.7395182744731164E-4</v>
      </c>
    </row>
    <row r="537" spans="1:13" ht="15.6" x14ac:dyDescent="0.3">
      <c r="A537" s="7">
        <v>44615</v>
      </c>
      <c r="B537" s="8">
        <v>1415</v>
      </c>
      <c r="C537" s="34">
        <f t="shared" si="48"/>
        <v>4.0588101725704097E-3</v>
      </c>
      <c r="D537" s="8">
        <v>69.44</v>
      </c>
      <c r="E537" s="34">
        <f t="shared" si="49"/>
        <v>6.3768115942028653E-3</v>
      </c>
      <c r="F537" s="8">
        <v>433.16416666666669</v>
      </c>
      <c r="G537" s="34">
        <f t="shared" si="50"/>
        <v>3.4691119691119742E-3</v>
      </c>
      <c r="H537" s="8">
        <v>5600</v>
      </c>
      <c r="I537" s="34">
        <f t="shared" si="51"/>
        <v>-2.5222371146582125E-2</v>
      </c>
      <c r="J537" s="8">
        <v>458.31</v>
      </c>
      <c r="K537" s="34">
        <f t="shared" si="52"/>
        <v>2.3310335588452E-2</v>
      </c>
      <c r="L537" s="8">
        <v>334109.99145507813</v>
      </c>
      <c r="M537" s="32">
        <f t="shared" si="53"/>
        <v>1.8529426431969198E-3</v>
      </c>
    </row>
    <row r="538" spans="1:13" ht="15.6" x14ac:dyDescent="0.3">
      <c r="A538" s="7">
        <v>44616</v>
      </c>
      <c r="B538" s="8">
        <v>1418.54</v>
      </c>
      <c r="C538" s="34">
        <f t="shared" si="48"/>
        <v>2.5017667844522713E-3</v>
      </c>
      <c r="D538" s="8">
        <v>66.5</v>
      </c>
      <c r="E538" s="34">
        <f t="shared" si="49"/>
        <v>-4.2338709677419324E-2</v>
      </c>
      <c r="F538" s="8">
        <v>430</v>
      </c>
      <c r="G538" s="34">
        <f t="shared" si="50"/>
        <v>-7.3047747486038308E-3</v>
      </c>
      <c r="H538" s="8">
        <v>5400</v>
      </c>
      <c r="I538" s="34">
        <f t="shared" si="51"/>
        <v>-3.5714285714285712E-2</v>
      </c>
      <c r="J538" s="8">
        <v>443.75</v>
      </c>
      <c r="K538" s="34">
        <f t="shared" si="52"/>
        <v>-3.17688900525845E-2</v>
      </c>
      <c r="L538" s="8">
        <v>338817.595703125</v>
      </c>
      <c r="M538" s="32">
        <f t="shared" si="53"/>
        <v>1.4089983443909739E-2</v>
      </c>
    </row>
    <row r="539" spans="1:13" ht="15.6" x14ac:dyDescent="0.3">
      <c r="A539" s="7">
        <v>44617</v>
      </c>
      <c r="B539" s="8">
        <v>1418</v>
      </c>
      <c r="C539" s="34">
        <f t="shared" si="48"/>
        <v>-3.8067308641276496E-4</v>
      </c>
      <c r="D539" s="8">
        <v>66.510000000000005</v>
      </c>
      <c r="E539" s="34">
        <f t="shared" si="49"/>
        <v>1.50375939849701E-4</v>
      </c>
      <c r="F539" s="8">
        <v>437.99</v>
      </c>
      <c r="G539" s="34">
        <f t="shared" si="50"/>
        <v>1.858139534883723E-2</v>
      </c>
      <c r="H539" s="8">
        <v>5500</v>
      </c>
      <c r="I539" s="34">
        <f t="shared" si="51"/>
        <v>1.8518518518518517E-2</v>
      </c>
      <c r="J539" s="8">
        <v>449.18</v>
      </c>
      <c r="K539" s="34">
        <f t="shared" si="52"/>
        <v>1.2236619718309874E-2</v>
      </c>
      <c r="L539" s="8">
        <v>331929.66924285889</v>
      </c>
      <c r="M539" s="32">
        <f t="shared" si="53"/>
        <v>-2.0329305642973087E-2</v>
      </c>
    </row>
    <row r="540" spans="1:13" ht="15.6" x14ac:dyDescent="0.3">
      <c r="A540" s="7">
        <v>44620</v>
      </c>
      <c r="B540" s="8">
        <v>1473.9</v>
      </c>
      <c r="C540" s="34">
        <f t="shared" si="48"/>
        <v>3.9421720733427423E-2</v>
      </c>
      <c r="D540" s="8">
        <v>67.62</v>
      </c>
      <c r="E540" s="34">
        <f t="shared" si="49"/>
        <v>1.6689219666215598E-2</v>
      </c>
      <c r="F540" s="8">
        <v>430</v>
      </c>
      <c r="G540" s="34">
        <f t="shared" si="50"/>
        <v>-1.824242562615587E-2</v>
      </c>
      <c r="H540" s="8">
        <v>5536.25</v>
      </c>
      <c r="I540" s="34">
        <f t="shared" si="51"/>
        <v>6.5909090909090908E-3</v>
      </c>
      <c r="J540" s="8">
        <v>460.14</v>
      </c>
      <c r="K540" s="34">
        <f t="shared" si="52"/>
        <v>2.4400017810231933E-2</v>
      </c>
      <c r="L540" s="8">
        <v>332058.89370600687</v>
      </c>
      <c r="M540" s="32">
        <f t="shared" si="53"/>
        <v>3.8931278256249002E-4</v>
      </c>
    </row>
    <row r="541" spans="1:13" ht="15.6" x14ac:dyDescent="0.3">
      <c r="A541" s="7">
        <v>44621</v>
      </c>
      <c r="B541" s="8">
        <v>1429.56</v>
      </c>
      <c r="C541" s="34">
        <f t="shared" si="48"/>
        <v>-3.0083452065947584E-2</v>
      </c>
      <c r="D541" s="8">
        <v>66.510000000000005</v>
      </c>
      <c r="E541" s="34">
        <f t="shared" si="49"/>
        <v>-1.6415261756876656E-2</v>
      </c>
      <c r="F541" s="8">
        <v>428.25</v>
      </c>
      <c r="G541" s="34">
        <f t="shared" si="50"/>
        <v>-4.0697674418604651E-3</v>
      </c>
      <c r="H541" s="8">
        <v>5500</v>
      </c>
      <c r="I541" s="34">
        <f t="shared" si="51"/>
        <v>-6.5477534432151728E-3</v>
      </c>
      <c r="J541" s="8">
        <v>459.55</v>
      </c>
      <c r="K541" s="34">
        <f t="shared" si="52"/>
        <v>-1.2822184552526948E-3</v>
      </c>
      <c r="L541" s="8">
        <v>343804.80432128912</v>
      </c>
      <c r="M541" s="32">
        <f t="shared" si="53"/>
        <v>3.5372974005272874E-2</v>
      </c>
    </row>
    <row r="542" spans="1:13" ht="15.6" x14ac:dyDescent="0.3">
      <c r="A542" s="7">
        <v>44622</v>
      </c>
      <c r="B542" s="8">
        <v>1400.03</v>
      </c>
      <c r="C542" s="34">
        <f t="shared" si="48"/>
        <v>-2.0656705559752634E-2</v>
      </c>
      <c r="D542" s="8">
        <v>65.98</v>
      </c>
      <c r="E542" s="34">
        <f t="shared" si="49"/>
        <v>-7.9687265072921534E-3</v>
      </c>
      <c r="F542" s="8">
        <v>419.99</v>
      </c>
      <c r="G542" s="34">
        <f t="shared" si="50"/>
        <v>-1.9287799182720354E-2</v>
      </c>
      <c r="H542" s="8">
        <v>5745</v>
      </c>
      <c r="I542" s="34">
        <f t="shared" si="51"/>
        <v>4.4545454545454548E-2</v>
      </c>
      <c r="J542" s="8">
        <v>453.33</v>
      </c>
      <c r="K542" s="34">
        <f t="shared" si="52"/>
        <v>-1.3534979871613595E-2</v>
      </c>
      <c r="L542" s="8">
        <v>338489.33902499819</v>
      </c>
      <c r="M542" s="32">
        <f t="shared" si="53"/>
        <v>-1.5460706858894195E-2</v>
      </c>
    </row>
    <row r="543" spans="1:13" ht="15.6" x14ac:dyDescent="0.3">
      <c r="A543" s="7">
        <v>44623</v>
      </c>
      <c r="B543" s="8">
        <v>1420.93</v>
      </c>
      <c r="C543" s="34">
        <f t="shared" si="48"/>
        <v>1.4928251537467119E-2</v>
      </c>
      <c r="D543" s="8">
        <v>65.3</v>
      </c>
      <c r="E543" s="34">
        <f t="shared" si="49"/>
        <v>-1.0306153379812166E-2</v>
      </c>
      <c r="F543" s="8">
        <v>419</v>
      </c>
      <c r="G543" s="34">
        <f t="shared" si="50"/>
        <v>-2.3571989809281391E-3</v>
      </c>
      <c r="H543" s="8">
        <v>5540</v>
      </c>
      <c r="I543" s="34">
        <f t="shared" si="51"/>
        <v>-3.5683202785030461E-2</v>
      </c>
      <c r="J543" s="8">
        <v>445</v>
      </c>
      <c r="K543" s="34">
        <f t="shared" si="52"/>
        <v>-1.8375135111287549E-2</v>
      </c>
      <c r="L543" s="8">
        <v>342969.13023193373</v>
      </c>
      <c r="M543" s="32">
        <f t="shared" si="53"/>
        <v>1.3234659678911466E-2</v>
      </c>
    </row>
    <row r="544" spans="1:13" ht="15.6" x14ac:dyDescent="0.3">
      <c r="A544" s="7">
        <v>44624</v>
      </c>
      <c r="B544" s="8">
        <v>1372.03</v>
      </c>
      <c r="C544" s="34">
        <f t="shared" si="48"/>
        <v>-3.4414080918834911E-2</v>
      </c>
      <c r="D544" s="8">
        <v>64.709999999999994</v>
      </c>
      <c r="E544" s="34">
        <f t="shared" si="49"/>
        <v>-9.0352220520674344E-3</v>
      </c>
      <c r="F544" s="8">
        <v>419</v>
      </c>
      <c r="G544" s="34">
        <f t="shared" si="50"/>
        <v>0</v>
      </c>
      <c r="H544" s="8">
        <v>5561.666666666667</v>
      </c>
      <c r="I544" s="34">
        <f t="shared" si="51"/>
        <v>3.9109506618532439E-3</v>
      </c>
      <c r="J544" s="8">
        <v>444.51</v>
      </c>
      <c r="K544" s="34">
        <f t="shared" si="52"/>
        <v>-1.1011235955056384E-3</v>
      </c>
      <c r="L544" s="8">
        <v>348334.39048894309</v>
      </c>
      <c r="M544" s="32">
        <f t="shared" si="53"/>
        <v>1.5643566094071172E-2</v>
      </c>
    </row>
    <row r="545" spans="1:13" ht="15.6" x14ac:dyDescent="0.3">
      <c r="A545" s="7">
        <v>44627</v>
      </c>
      <c r="B545" s="8">
        <v>1352.85</v>
      </c>
      <c r="C545" s="34">
        <f t="shared" si="48"/>
        <v>-1.3979286167212134E-2</v>
      </c>
      <c r="D545" s="8">
        <v>61</v>
      </c>
      <c r="E545" s="34">
        <f t="shared" si="49"/>
        <v>-5.7332715190851403E-2</v>
      </c>
      <c r="F545" s="8">
        <v>419.9</v>
      </c>
      <c r="G545" s="34">
        <f t="shared" si="50"/>
        <v>2.1479713603818071E-3</v>
      </c>
      <c r="H545" s="8">
        <v>5467.916666666667</v>
      </c>
      <c r="I545" s="34">
        <f t="shared" si="51"/>
        <v>-1.6856457896314053E-2</v>
      </c>
      <c r="J545" s="8">
        <v>438.44</v>
      </c>
      <c r="K545" s="34">
        <f t="shared" si="52"/>
        <v>-1.3655485815842148E-2</v>
      </c>
      <c r="L545" s="8">
        <v>354148.66307961568</v>
      </c>
      <c r="M545" s="32">
        <f t="shared" si="53"/>
        <v>1.6691640990461307E-2</v>
      </c>
    </row>
    <row r="546" spans="1:13" ht="15.6" x14ac:dyDescent="0.3">
      <c r="A546" s="7">
        <v>44628</v>
      </c>
      <c r="B546" s="8">
        <v>1333.36</v>
      </c>
      <c r="C546" s="34">
        <f t="shared" si="48"/>
        <v>-1.4406623055031978E-2</v>
      </c>
      <c r="D546" s="8">
        <v>56.84</v>
      </c>
      <c r="E546" s="34">
        <f t="shared" si="49"/>
        <v>-6.8196721311475347E-2</v>
      </c>
      <c r="F546" s="8">
        <v>428.9</v>
      </c>
      <c r="G546" s="34">
        <f t="shared" si="50"/>
        <v>2.1433674684448678E-2</v>
      </c>
      <c r="H546" s="8">
        <v>5400</v>
      </c>
      <c r="I546" s="34">
        <f t="shared" si="51"/>
        <v>-1.24209403337652E-2</v>
      </c>
      <c r="J546" s="8">
        <v>432.6</v>
      </c>
      <c r="K546" s="34">
        <f t="shared" si="52"/>
        <v>-1.331995255907302E-2</v>
      </c>
      <c r="L546" s="8">
        <v>362525.75943573011</v>
      </c>
      <c r="M546" s="32">
        <f t="shared" si="53"/>
        <v>2.3654180375180994E-2</v>
      </c>
    </row>
    <row r="547" spans="1:13" ht="15.6" x14ac:dyDescent="0.3">
      <c r="A547" s="7">
        <v>44629</v>
      </c>
      <c r="B547" s="8">
        <v>1295.73</v>
      </c>
      <c r="C547" s="34">
        <f t="shared" si="48"/>
        <v>-2.8221935561288689E-2</v>
      </c>
      <c r="D547" s="8">
        <v>57.01</v>
      </c>
      <c r="E547" s="34">
        <f t="shared" si="49"/>
        <v>2.9908515130189057E-3</v>
      </c>
      <c r="F547" s="8">
        <v>419.82</v>
      </c>
      <c r="G547" s="34">
        <f t="shared" si="50"/>
        <v>-2.1170435999067344E-2</v>
      </c>
      <c r="H547" s="8">
        <v>5370</v>
      </c>
      <c r="I547" s="34">
        <f t="shared" si="51"/>
        <v>-5.5555555555555558E-3</v>
      </c>
      <c r="J547" s="8">
        <v>430.4</v>
      </c>
      <c r="K547" s="34">
        <f t="shared" si="52"/>
        <v>-5.0855293573741226E-3</v>
      </c>
      <c r="L547" s="8">
        <v>354085.98041351332</v>
      </c>
      <c r="M547" s="32">
        <f t="shared" si="53"/>
        <v>-2.3280494702923399E-2</v>
      </c>
    </row>
    <row r="548" spans="1:13" ht="15.6" x14ac:dyDescent="0.3">
      <c r="A548" s="7">
        <v>44630</v>
      </c>
      <c r="B548" s="8">
        <v>1295.8900000000001</v>
      </c>
      <c r="C548" s="34">
        <f t="shared" si="48"/>
        <v>1.2348251564761321E-4</v>
      </c>
      <c r="D548" s="8">
        <v>58.5</v>
      </c>
      <c r="E548" s="34">
        <f t="shared" si="49"/>
        <v>2.6135765655148257E-2</v>
      </c>
      <c r="F548" s="8">
        <v>423.99</v>
      </c>
      <c r="G548" s="34">
        <f t="shared" si="50"/>
        <v>9.9328283550093269E-3</v>
      </c>
      <c r="H548" s="8">
        <v>5450</v>
      </c>
      <c r="I548" s="34">
        <f t="shared" si="51"/>
        <v>1.4897579143389199E-2</v>
      </c>
      <c r="J548" s="8">
        <v>441.54</v>
      </c>
      <c r="K548" s="34">
        <f t="shared" si="52"/>
        <v>2.5882899628252892E-2</v>
      </c>
      <c r="L548" s="8">
        <v>356461.02344909683</v>
      </c>
      <c r="M548" s="32">
        <f t="shared" si="53"/>
        <v>6.7075319751712806E-3</v>
      </c>
    </row>
    <row r="549" spans="1:13" ht="15.6" x14ac:dyDescent="0.3">
      <c r="A549" s="7">
        <v>44631</v>
      </c>
      <c r="B549" s="8">
        <v>1317.43</v>
      </c>
      <c r="C549" s="34">
        <f t="shared" si="48"/>
        <v>1.6621781169698015E-2</v>
      </c>
      <c r="D549" s="8">
        <v>56.1</v>
      </c>
      <c r="E549" s="34">
        <f t="shared" si="49"/>
        <v>-4.1025641025641005E-2</v>
      </c>
      <c r="F549" s="8">
        <v>427.9</v>
      </c>
      <c r="G549" s="34">
        <f t="shared" si="50"/>
        <v>9.2219156112171696E-3</v>
      </c>
      <c r="H549" s="8">
        <v>5450</v>
      </c>
      <c r="I549" s="34">
        <f t="shared" si="51"/>
        <v>0</v>
      </c>
      <c r="J549" s="8">
        <v>436.19</v>
      </c>
      <c r="K549" s="34">
        <f t="shared" si="52"/>
        <v>-1.2116682520270015E-2</v>
      </c>
      <c r="L549" s="8">
        <v>353515.40734466538</v>
      </c>
      <c r="M549" s="32">
        <f t="shared" si="53"/>
        <v>-8.2635012263888898E-3</v>
      </c>
    </row>
    <row r="550" spans="1:13" ht="15.6" x14ac:dyDescent="0.3">
      <c r="A550" s="7">
        <v>44634</v>
      </c>
      <c r="B550" s="8">
        <v>1327.13</v>
      </c>
      <c r="C550" s="34">
        <f t="shared" si="48"/>
        <v>7.3628200359791753E-3</v>
      </c>
      <c r="D550" s="8">
        <v>56.55</v>
      </c>
      <c r="E550" s="34">
        <f t="shared" si="49"/>
        <v>8.0213903743314753E-3</v>
      </c>
      <c r="F550" s="8">
        <v>416.7</v>
      </c>
      <c r="G550" s="34">
        <f t="shared" si="50"/>
        <v>-2.6174339799018436E-2</v>
      </c>
      <c r="H550" s="8">
        <v>5454.6875</v>
      </c>
      <c r="I550" s="34">
        <f t="shared" si="51"/>
        <v>8.600917431192661E-4</v>
      </c>
      <c r="J550" s="8">
        <v>436.58</v>
      </c>
      <c r="K550" s="34">
        <f t="shared" si="52"/>
        <v>8.941057795914312E-4</v>
      </c>
      <c r="L550" s="8">
        <v>349200.70966918953</v>
      </c>
      <c r="M550" s="32">
        <f t="shared" si="53"/>
        <v>-1.2205119171140309E-2</v>
      </c>
    </row>
    <row r="551" spans="1:13" ht="15.6" x14ac:dyDescent="0.3">
      <c r="A551" s="7">
        <v>44635</v>
      </c>
      <c r="B551" s="8">
        <v>1336.64</v>
      </c>
      <c r="C551" s="34">
        <f t="shared" si="48"/>
        <v>7.1658390662557477E-3</v>
      </c>
      <c r="D551" s="8">
        <v>59.82</v>
      </c>
      <c r="E551" s="34">
        <f t="shared" si="49"/>
        <v>5.7824933687002714E-2</v>
      </c>
      <c r="F551" s="8">
        <v>410</v>
      </c>
      <c r="G551" s="34">
        <f t="shared" si="50"/>
        <v>-1.607871370290374E-2</v>
      </c>
      <c r="H551" s="8">
        <v>5450</v>
      </c>
      <c r="I551" s="34">
        <f t="shared" si="51"/>
        <v>-8.5935262102549413E-4</v>
      </c>
      <c r="J551" s="8">
        <v>436.58</v>
      </c>
      <c r="K551" s="34">
        <f t="shared" si="52"/>
        <v>0</v>
      </c>
      <c r="L551" s="8">
        <v>344333.68088531488</v>
      </c>
      <c r="M551" s="32">
        <f t="shared" si="53"/>
        <v>-1.3937625695220829E-2</v>
      </c>
    </row>
    <row r="552" spans="1:13" ht="15.6" x14ac:dyDescent="0.3">
      <c r="A552" s="7">
        <v>44636</v>
      </c>
      <c r="B552" s="8">
        <v>1292</v>
      </c>
      <c r="C552" s="34">
        <f t="shared" si="48"/>
        <v>-3.3397175005985227E-2</v>
      </c>
      <c r="D552" s="8">
        <v>62</v>
      </c>
      <c r="E552" s="34">
        <f t="shared" si="49"/>
        <v>3.6442661317285185E-2</v>
      </c>
      <c r="F552" s="8">
        <v>402.33</v>
      </c>
      <c r="G552" s="34">
        <f t="shared" si="50"/>
        <v>-1.8707317073170769E-2</v>
      </c>
      <c r="H552" s="8">
        <v>5468.75</v>
      </c>
      <c r="I552" s="34">
        <f t="shared" si="51"/>
        <v>3.4403669724770644E-3</v>
      </c>
      <c r="J552" s="8">
        <v>445</v>
      </c>
      <c r="K552" s="34">
        <f t="shared" si="52"/>
        <v>1.9286270557515268E-2</v>
      </c>
      <c r="L552" s="8">
        <v>340959.59417724609</v>
      </c>
      <c r="M552" s="32">
        <f t="shared" si="53"/>
        <v>-9.7988866479563931E-3</v>
      </c>
    </row>
    <row r="553" spans="1:13" ht="15.6" x14ac:dyDescent="0.3">
      <c r="A553" s="7">
        <v>44637</v>
      </c>
      <c r="B553" s="8">
        <v>1299.0899999999999</v>
      </c>
      <c r="C553" s="34">
        <f t="shared" si="48"/>
        <v>5.4876160990711444E-3</v>
      </c>
      <c r="D553" s="8">
        <v>61</v>
      </c>
      <c r="E553" s="34">
        <f t="shared" si="49"/>
        <v>-1.6129032258064516E-2</v>
      </c>
      <c r="F553" s="8">
        <v>416.9</v>
      </c>
      <c r="G553" s="34">
        <f t="shared" si="50"/>
        <v>3.6214053140456823E-2</v>
      </c>
      <c r="H553" s="8">
        <v>5600</v>
      </c>
      <c r="I553" s="34">
        <f t="shared" si="51"/>
        <v>2.4E-2</v>
      </c>
      <c r="J553" s="8">
        <v>445</v>
      </c>
      <c r="K553" s="34">
        <f t="shared" si="52"/>
        <v>0</v>
      </c>
      <c r="L553" s="8">
        <v>347635.89562988281</v>
      </c>
      <c r="M553" s="32">
        <f t="shared" si="53"/>
        <v>1.9580916820208547E-2</v>
      </c>
    </row>
    <row r="554" spans="1:13" ht="15.6" x14ac:dyDescent="0.3">
      <c r="A554" s="7">
        <v>44638</v>
      </c>
      <c r="B554" s="8">
        <v>1285.3699999999999</v>
      </c>
      <c r="C554" s="34">
        <f t="shared" si="48"/>
        <v>-1.0561239021160988E-2</v>
      </c>
      <c r="D554" s="8">
        <v>58.58</v>
      </c>
      <c r="E554" s="34">
        <f t="shared" si="49"/>
        <v>-3.9672131147541013E-2</v>
      </c>
      <c r="F554" s="8">
        <v>439</v>
      </c>
      <c r="G554" s="34">
        <f t="shared" si="50"/>
        <v>5.3010314224034599E-2</v>
      </c>
      <c r="H554" s="8">
        <v>5640</v>
      </c>
      <c r="I554" s="34">
        <f t="shared" si="51"/>
        <v>7.1428571428571426E-3</v>
      </c>
      <c r="J554" s="8">
        <v>431.6</v>
      </c>
      <c r="K554" s="34">
        <f t="shared" si="52"/>
        <v>-3.0112359550561747E-2</v>
      </c>
      <c r="L554" s="8">
        <v>345147.79125976563</v>
      </c>
      <c r="M554" s="32">
        <f t="shared" si="53"/>
        <v>-7.1572136289579117E-3</v>
      </c>
    </row>
    <row r="555" spans="1:13" ht="15.6" x14ac:dyDescent="0.3">
      <c r="A555" s="7">
        <v>44641</v>
      </c>
      <c r="B555" s="8">
        <v>1299.93</v>
      </c>
      <c r="C555" s="34">
        <f t="shared" si="48"/>
        <v>1.132747769124857E-2</v>
      </c>
      <c r="D555" s="8">
        <v>60</v>
      </c>
      <c r="E555" s="34">
        <f t="shared" si="49"/>
        <v>2.4240355069989786E-2</v>
      </c>
      <c r="F555" s="8">
        <v>423.65</v>
      </c>
      <c r="G555" s="34">
        <f t="shared" si="50"/>
        <v>-3.4965831435079781E-2</v>
      </c>
      <c r="H555" s="8">
        <v>5640</v>
      </c>
      <c r="I555" s="34">
        <f t="shared" si="51"/>
        <v>0</v>
      </c>
      <c r="J555" s="8">
        <v>426.8</v>
      </c>
      <c r="K555" s="34">
        <f t="shared" si="52"/>
        <v>-1.1121408711770184E-2</v>
      </c>
      <c r="L555" s="8">
        <v>347630.14559936518</v>
      </c>
      <c r="M555" s="32">
        <f t="shared" si="53"/>
        <v>7.1921489937372312E-3</v>
      </c>
    </row>
    <row r="556" spans="1:13" ht="15.6" x14ac:dyDescent="0.3">
      <c r="A556" s="7">
        <v>44642</v>
      </c>
      <c r="B556" s="8">
        <v>1298.75</v>
      </c>
      <c r="C556" s="34">
        <f t="shared" si="48"/>
        <v>-9.0774118606391395E-4</v>
      </c>
      <c r="D556" s="8">
        <v>60.1</v>
      </c>
      <c r="E556" s="34">
        <f t="shared" si="49"/>
        <v>1.6666666666666904E-3</v>
      </c>
      <c r="F556" s="8">
        <v>429.18333333333328</v>
      </c>
      <c r="G556" s="34">
        <f t="shared" si="50"/>
        <v>1.3061096030528274E-2</v>
      </c>
      <c r="H556" s="8">
        <v>5515.6</v>
      </c>
      <c r="I556" s="34">
        <f t="shared" si="51"/>
        <v>-2.2056737588652418E-2</v>
      </c>
      <c r="J556" s="8">
        <v>420.86</v>
      </c>
      <c r="K556" s="34">
        <f t="shared" si="52"/>
        <v>-1.391752577319587E-2</v>
      </c>
      <c r="L556" s="8">
        <v>347454.60944397002</v>
      </c>
      <c r="M556" s="32">
        <f t="shared" si="53"/>
        <v>-5.0495090146023328E-4</v>
      </c>
    </row>
    <row r="557" spans="1:13" ht="15.6" x14ac:dyDescent="0.3">
      <c r="A557" s="7">
        <v>44644</v>
      </c>
      <c r="B557" s="8">
        <v>1300.25</v>
      </c>
      <c r="C557" s="34">
        <f t="shared" si="48"/>
        <v>1.1549566891241579E-3</v>
      </c>
      <c r="D557" s="8">
        <v>60.48</v>
      </c>
      <c r="E557" s="34">
        <f t="shared" si="49"/>
        <v>6.3227953410980942E-3</v>
      </c>
      <c r="F557" s="8">
        <v>424.9</v>
      </c>
      <c r="G557" s="34">
        <f t="shared" si="50"/>
        <v>-9.9801949438856046E-3</v>
      </c>
      <c r="H557" s="8">
        <v>5500</v>
      </c>
      <c r="I557" s="34">
        <f t="shared" si="51"/>
        <v>-2.8283414315759597E-3</v>
      </c>
      <c r="J557" s="8">
        <v>420.13</v>
      </c>
      <c r="K557" s="34">
        <f t="shared" si="52"/>
        <v>-1.7345435536758498E-3</v>
      </c>
      <c r="L557" s="8">
        <v>355049.59558105469</v>
      </c>
      <c r="M557" s="32">
        <f t="shared" si="53"/>
        <v>2.1858930434795164E-2</v>
      </c>
    </row>
    <row r="558" spans="1:13" ht="15.6" x14ac:dyDescent="0.3">
      <c r="A558" s="7">
        <v>44645</v>
      </c>
      <c r="B558" s="8">
        <v>1300</v>
      </c>
      <c r="C558" s="34">
        <f t="shared" si="48"/>
        <v>-1.9227071716977504E-4</v>
      </c>
      <c r="D558" s="8">
        <v>60.98</v>
      </c>
      <c r="E558" s="34">
        <f t="shared" si="49"/>
        <v>8.2671957671957685E-3</v>
      </c>
      <c r="F558" s="8">
        <v>419.14833333333331</v>
      </c>
      <c r="G558" s="34">
        <f t="shared" si="50"/>
        <v>-1.3536518396485444E-2</v>
      </c>
      <c r="H558" s="8">
        <v>5507.8</v>
      </c>
      <c r="I558" s="34">
        <f t="shared" si="51"/>
        <v>1.4181818181818512E-3</v>
      </c>
      <c r="J558" s="8">
        <v>419</v>
      </c>
      <c r="K558" s="34">
        <f t="shared" si="52"/>
        <v>-2.6896436817175529E-3</v>
      </c>
      <c r="L558" s="8">
        <v>353637.80883789063</v>
      </c>
      <c r="M558" s="32">
        <f t="shared" si="53"/>
        <v>-3.9763085516365954E-3</v>
      </c>
    </row>
    <row r="559" spans="1:13" ht="15.6" x14ac:dyDescent="0.3">
      <c r="A559" s="7">
        <v>44648</v>
      </c>
      <c r="B559" s="8">
        <v>1301.71</v>
      </c>
      <c r="C559" s="34">
        <f t="shared" si="48"/>
        <v>1.3153846153846434E-3</v>
      </c>
      <c r="D559" s="8">
        <v>61.34</v>
      </c>
      <c r="E559" s="34">
        <f t="shared" si="49"/>
        <v>5.9035749426042403E-3</v>
      </c>
      <c r="F559" s="8">
        <v>415</v>
      </c>
      <c r="G559" s="34">
        <f t="shared" si="50"/>
        <v>-9.8970531514300328E-3</v>
      </c>
      <c r="H559" s="8">
        <v>5502.5999999999995</v>
      </c>
      <c r="I559" s="34">
        <f t="shared" si="51"/>
        <v>-9.4411561785117965E-4</v>
      </c>
      <c r="J559" s="8">
        <v>423.4</v>
      </c>
      <c r="K559" s="34">
        <f t="shared" si="52"/>
        <v>1.0501193317422381E-2</v>
      </c>
      <c r="L559" s="8">
        <v>351697.93005798379</v>
      </c>
      <c r="M559" s="32">
        <f t="shared" si="53"/>
        <v>-5.4854959832535558E-3</v>
      </c>
    </row>
    <row r="560" spans="1:13" ht="15.6" x14ac:dyDescent="0.3">
      <c r="A560" s="7">
        <v>44649</v>
      </c>
      <c r="B560" s="8">
        <v>1282.9100000000001</v>
      </c>
      <c r="C560" s="34">
        <f t="shared" si="48"/>
        <v>-1.4442540965345549E-2</v>
      </c>
      <c r="D560" s="8">
        <v>62</v>
      </c>
      <c r="E560" s="34">
        <f t="shared" si="49"/>
        <v>1.0759700032605096E-2</v>
      </c>
      <c r="F560" s="8">
        <v>407.51</v>
      </c>
      <c r="G560" s="34">
        <f t="shared" si="50"/>
        <v>-1.8048192771084361E-2</v>
      </c>
      <c r="H560" s="8">
        <v>5583.0325000000003</v>
      </c>
      <c r="I560" s="34">
        <f t="shared" si="51"/>
        <v>1.4617180968996621E-2</v>
      </c>
      <c r="J560" s="8">
        <v>442.85</v>
      </c>
      <c r="K560" s="34">
        <f t="shared" si="52"/>
        <v>4.5937647614549E-2</v>
      </c>
      <c r="L560" s="8">
        <v>347792.78833007813</v>
      </c>
      <c r="M560" s="32">
        <f t="shared" si="53"/>
        <v>-1.1103681296224372E-2</v>
      </c>
    </row>
    <row r="561" spans="1:13" ht="15.6" x14ac:dyDescent="0.3">
      <c r="A561" s="7">
        <v>44650</v>
      </c>
      <c r="B561" s="8">
        <v>1299.83</v>
      </c>
      <c r="C561" s="34">
        <f t="shared" si="48"/>
        <v>1.3188766164422949E-2</v>
      </c>
      <c r="D561" s="8">
        <v>62</v>
      </c>
      <c r="E561" s="34">
        <f t="shared" si="49"/>
        <v>0</v>
      </c>
      <c r="F561" s="8">
        <v>414.99</v>
      </c>
      <c r="G561" s="34">
        <f t="shared" si="50"/>
        <v>1.8355377782140362E-2</v>
      </c>
      <c r="H561" s="8">
        <v>5500</v>
      </c>
      <c r="I561" s="34">
        <f t="shared" si="51"/>
        <v>-1.4872293865385926E-2</v>
      </c>
      <c r="J561" s="8">
        <v>428.27</v>
      </c>
      <c r="K561" s="34">
        <f t="shared" si="52"/>
        <v>-3.2923111663091434E-2</v>
      </c>
      <c r="L561" s="8">
        <v>351897</v>
      </c>
      <c r="M561" s="32">
        <f t="shared" si="53"/>
        <v>1.1800738277605426E-2</v>
      </c>
    </row>
    <row r="562" spans="1:13" ht="15.6" x14ac:dyDescent="0.3">
      <c r="A562" s="7">
        <v>44651</v>
      </c>
      <c r="B562" s="8">
        <v>1305.6199999999999</v>
      </c>
      <c r="C562" s="34">
        <f t="shared" si="48"/>
        <v>4.4544286560549949E-3</v>
      </c>
      <c r="D562" s="8">
        <v>62.25</v>
      </c>
      <c r="E562" s="34">
        <f t="shared" si="49"/>
        <v>4.0322580645161289E-3</v>
      </c>
      <c r="F562" s="8">
        <v>424.99</v>
      </c>
      <c r="G562" s="34">
        <f t="shared" si="50"/>
        <v>2.4096966191956431E-2</v>
      </c>
      <c r="H562" s="8">
        <v>5821.73</v>
      </c>
      <c r="I562" s="34">
        <f t="shared" si="51"/>
        <v>5.8496363636363555E-2</v>
      </c>
      <c r="J562" s="8">
        <v>440.33</v>
      </c>
      <c r="K562" s="34">
        <f t="shared" si="52"/>
        <v>2.8159805730030126E-2</v>
      </c>
      <c r="L562" s="8">
        <v>354754.39111328119</v>
      </c>
      <c r="M562" s="32">
        <f t="shared" si="53"/>
        <v>8.1199644023142899E-3</v>
      </c>
    </row>
    <row r="563" spans="1:13" ht="15.6" x14ac:dyDescent="0.3">
      <c r="A563" s="7">
        <v>44652</v>
      </c>
      <c r="B563" s="8">
        <v>1370.66</v>
      </c>
      <c r="C563" s="34">
        <f t="shared" si="48"/>
        <v>4.9815413366829701E-2</v>
      </c>
      <c r="D563" s="8">
        <v>62.95</v>
      </c>
      <c r="E563" s="34">
        <f t="shared" si="49"/>
        <v>1.1244979919678761E-2</v>
      </c>
      <c r="F563" s="8">
        <v>423.8</v>
      </c>
      <c r="G563" s="34">
        <f t="shared" si="50"/>
        <v>-2.8000658839031451E-3</v>
      </c>
      <c r="H563" s="8">
        <v>5892.03</v>
      </c>
      <c r="I563" s="34">
        <f t="shared" si="51"/>
        <v>1.2075448363287234E-2</v>
      </c>
      <c r="J563" s="8">
        <v>429.6</v>
      </c>
      <c r="K563" s="34">
        <f t="shared" si="52"/>
        <v>-2.4368087570685534E-2</v>
      </c>
      <c r="L563" s="8">
        <v>351579.10967071541</v>
      </c>
      <c r="M563" s="32">
        <f t="shared" si="53"/>
        <v>-8.9506473270174278E-3</v>
      </c>
    </row>
    <row r="564" spans="1:13" ht="15.6" x14ac:dyDescent="0.3">
      <c r="A564" s="7">
        <v>44655</v>
      </c>
      <c r="B564" s="8">
        <v>1358.4</v>
      </c>
      <c r="C564" s="34">
        <f t="shared" si="48"/>
        <v>-8.9445960340273963E-3</v>
      </c>
      <c r="D564" s="8">
        <v>58.65</v>
      </c>
      <c r="E564" s="34">
        <f t="shared" si="49"/>
        <v>-6.8308181096108089E-2</v>
      </c>
      <c r="F564" s="8">
        <v>417.9</v>
      </c>
      <c r="G564" s="34">
        <f t="shared" si="50"/>
        <v>-1.3921661160925044E-2</v>
      </c>
      <c r="H564" s="8">
        <v>5737.9199999999992</v>
      </c>
      <c r="I564" s="34">
        <f t="shared" si="51"/>
        <v>-2.6155671305136022E-2</v>
      </c>
      <c r="J564" s="8">
        <v>420</v>
      </c>
      <c r="K564" s="34">
        <f t="shared" si="52"/>
        <v>-2.2346368715083852E-2</v>
      </c>
      <c r="L564" s="8">
        <v>353694.33102601022</v>
      </c>
      <c r="M564" s="32">
        <f t="shared" si="53"/>
        <v>6.0163453888824586E-3</v>
      </c>
    </row>
    <row r="565" spans="1:13" ht="15.6" x14ac:dyDescent="0.3">
      <c r="A565" s="7">
        <v>44656</v>
      </c>
      <c r="B565" s="8">
        <v>1342.38</v>
      </c>
      <c r="C565" s="34">
        <f t="shared" si="48"/>
        <v>-1.1793286219081258E-2</v>
      </c>
      <c r="D565" s="8">
        <v>60.3</v>
      </c>
      <c r="E565" s="34">
        <f t="shared" si="49"/>
        <v>2.8132992327365706E-2</v>
      </c>
      <c r="F565" s="8">
        <v>420.85</v>
      </c>
      <c r="G565" s="34">
        <f t="shared" si="50"/>
        <v>7.0591050490549073E-3</v>
      </c>
      <c r="H565" s="8">
        <v>5709.9833333333327</v>
      </c>
      <c r="I565" s="34">
        <f t="shared" si="51"/>
        <v>-4.8687793950885514E-3</v>
      </c>
      <c r="J565" s="8">
        <v>400.63</v>
      </c>
      <c r="K565" s="34">
        <f t="shared" si="52"/>
        <v>-4.6119047619047629E-2</v>
      </c>
      <c r="L565" s="8">
        <v>352467.58034332283</v>
      </c>
      <c r="M565" s="32">
        <f t="shared" si="53"/>
        <v>-3.4683922672121459E-3</v>
      </c>
    </row>
    <row r="566" spans="1:13" ht="15.6" x14ac:dyDescent="0.3">
      <c r="A566" s="7">
        <v>44657</v>
      </c>
      <c r="B566" s="8">
        <v>1342.35</v>
      </c>
      <c r="C566" s="34">
        <f t="shared" si="48"/>
        <v>-2.2348366334570006E-5</v>
      </c>
      <c r="D566" s="8">
        <v>60.5</v>
      </c>
      <c r="E566" s="34">
        <f t="shared" si="49"/>
        <v>3.3167495854063492E-3</v>
      </c>
      <c r="F566" s="8">
        <v>419.375</v>
      </c>
      <c r="G566" s="34">
        <f t="shared" si="50"/>
        <v>-3.5048116906261678E-3</v>
      </c>
      <c r="H566" s="8">
        <v>5500</v>
      </c>
      <c r="I566" s="34">
        <f t="shared" si="51"/>
        <v>-3.6774771671837805E-2</v>
      </c>
      <c r="J566" s="8">
        <v>403.53</v>
      </c>
      <c r="K566" s="34">
        <f t="shared" si="52"/>
        <v>7.2385992062500995E-3</v>
      </c>
      <c r="L566" s="8">
        <v>350779.45617309591</v>
      </c>
      <c r="M566" s="32">
        <f t="shared" si="53"/>
        <v>-4.7894452266577037E-3</v>
      </c>
    </row>
    <row r="567" spans="1:13" ht="15.6" x14ac:dyDescent="0.3">
      <c r="A567" s="7">
        <v>44658</v>
      </c>
      <c r="B567" s="8">
        <v>1310.1099999999999</v>
      </c>
      <c r="C567" s="34">
        <f t="shared" si="48"/>
        <v>-2.4017581107758791E-2</v>
      </c>
      <c r="D567" s="8">
        <v>60</v>
      </c>
      <c r="E567" s="34">
        <f t="shared" si="49"/>
        <v>-8.2644628099173556E-3</v>
      </c>
      <c r="F567" s="8">
        <v>420.4083333333333</v>
      </c>
      <c r="G567" s="34">
        <f t="shared" si="50"/>
        <v>2.4639841033282932E-3</v>
      </c>
      <c r="H567" s="8">
        <v>5550.2308333333331</v>
      </c>
      <c r="I567" s="34">
        <f t="shared" si="51"/>
        <v>9.1328787878787402E-3</v>
      </c>
      <c r="J567" s="8">
        <v>399.71</v>
      </c>
      <c r="K567" s="34">
        <f t="shared" si="52"/>
        <v>-9.4664585037047885E-3</v>
      </c>
      <c r="L567" s="8">
        <v>359106.66316589341</v>
      </c>
      <c r="M567" s="32">
        <f t="shared" si="53"/>
        <v>2.3739152468177455E-2</v>
      </c>
    </row>
    <row r="568" spans="1:13" ht="15.6" x14ac:dyDescent="0.3">
      <c r="A568" s="7">
        <v>44659</v>
      </c>
      <c r="B568" s="8">
        <v>1349.72</v>
      </c>
      <c r="C568" s="34">
        <f t="shared" si="48"/>
        <v>3.0234102479944531E-2</v>
      </c>
      <c r="D568" s="8">
        <v>60.2</v>
      </c>
      <c r="E568" s="34">
        <f t="shared" si="49"/>
        <v>3.3333333333333808E-3</v>
      </c>
      <c r="F568" s="8">
        <v>420.17083333333329</v>
      </c>
      <c r="G568" s="34">
        <f t="shared" si="50"/>
        <v>-5.6492695593572456E-4</v>
      </c>
      <c r="H568" s="8">
        <v>5500</v>
      </c>
      <c r="I568" s="34">
        <f t="shared" si="51"/>
        <v>-9.0502241873723389E-3</v>
      </c>
      <c r="J568" s="8">
        <v>404.33</v>
      </c>
      <c r="K568" s="34">
        <f t="shared" si="52"/>
        <v>1.1558379825373407E-2</v>
      </c>
      <c r="L568" s="8">
        <v>360555.1095410157</v>
      </c>
      <c r="M568" s="32">
        <f t="shared" si="53"/>
        <v>4.033471176370703E-3</v>
      </c>
    </row>
    <row r="569" spans="1:13" ht="15.6" x14ac:dyDescent="0.3">
      <c r="A569" s="7">
        <v>44662</v>
      </c>
      <c r="B569" s="8">
        <v>1340.57</v>
      </c>
      <c r="C569" s="34">
        <f t="shared" si="48"/>
        <v>-6.7791838307205126E-3</v>
      </c>
      <c r="D569" s="8">
        <v>64.34</v>
      </c>
      <c r="E569" s="34">
        <f t="shared" si="49"/>
        <v>6.8770764119601341E-2</v>
      </c>
      <c r="F569" s="8">
        <v>421</v>
      </c>
      <c r="G569" s="34">
        <f t="shared" si="50"/>
        <v>1.9734036750925716E-3</v>
      </c>
      <c r="H569" s="8">
        <v>5490.94</v>
      </c>
      <c r="I569" s="34">
        <f t="shared" si="51"/>
        <v>-1.6472727272728001E-3</v>
      </c>
      <c r="J569" s="8">
        <v>419.17</v>
      </c>
      <c r="K569" s="34">
        <f t="shared" si="52"/>
        <v>3.670269334454538E-2</v>
      </c>
      <c r="L569" s="8">
        <v>358334.5049325563</v>
      </c>
      <c r="M569" s="32">
        <f t="shared" si="53"/>
        <v>-6.1588493678156808E-3</v>
      </c>
    </row>
    <row r="570" spans="1:13" ht="15.6" x14ac:dyDescent="0.3">
      <c r="A570" s="7">
        <v>44663</v>
      </c>
      <c r="B570" s="8">
        <v>1351.66</v>
      </c>
      <c r="C570" s="34">
        <f t="shared" si="48"/>
        <v>8.2726004609980433E-3</v>
      </c>
      <c r="D570" s="8">
        <v>64.05</v>
      </c>
      <c r="E570" s="34">
        <f t="shared" si="49"/>
        <v>-4.5073049424931028E-3</v>
      </c>
      <c r="F570" s="8">
        <v>419.9</v>
      </c>
      <c r="G570" s="34">
        <f t="shared" si="50"/>
        <v>-2.6128266033254698E-3</v>
      </c>
      <c r="H570" s="8">
        <v>5555</v>
      </c>
      <c r="I570" s="34">
        <f t="shared" si="51"/>
        <v>1.1666490619092616E-2</v>
      </c>
      <c r="J570" s="8">
        <v>424.06</v>
      </c>
      <c r="K570" s="34">
        <f t="shared" si="52"/>
        <v>1.1665911205477459E-2</v>
      </c>
      <c r="L570" s="8">
        <v>359711.02351013198</v>
      </c>
      <c r="M570" s="32">
        <f t="shared" si="53"/>
        <v>3.8414346333595873E-3</v>
      </c>
    </row>
    <row r="571" spans="1:13" ht="15.6" x14ac:dyDescent="0.3">
      <c r="A571" s="7">
        <v>44664</v>
      </c>
      <c r="B571" s="8">
        <v>1340.71</v>
      </c>
      <c r="C571" s="34">
        <f t="shared" si="48"/>
        <v>-8.1011496974091445E-3</v>
      </c>
      <c r="D571" s="8">
        <v>64.56</v>
      </c>
      <c r="E571" s="34">
        <f t="shared" si="49"/>
        <v>7.9625292740047645E-3</v>
      </c>
      <c r="F571" s="8">
        <v>418.46749999999997</v>
      </c>
      <c r="G571" s="34">
        <f t="shared" si="50"/>
        <v>-3.4115265539414255E-3</v>
      </c>
      <c r="H571" s="8">
        <v>5445</v>
      </c>
      <c r="I571" s="34">
        <f t="shared" si="51"/>
        <v>-1.9801980198019802E-2</v>
      </c>
      <c r="J571" s="8">
        <v>427.32</v>
      </c>
      <c r="K571" s="34">
        <f t="shared" si="52"/>
        <v>7.6875913785784816E-3</v>
      </c>
      <c r="L571" s="8">
        <v>360046.75</v>
      </c>
      <c r="M571" s="32">
        <f t="shared" si="53"/>
        <v>9.3332277279669924E-4</v>
      </c>
    </row>
    <row r="572" spans="1:13" ht="15.6" x14ac:dyDescent="0.3">
      <c r="A572" s="7">
        <v>44665</v>
      </c>
      <c r="B572" s="8">
        <v>1346.48</v>
      </c>
      <c r="C572" s="34">
        <f t="shared" si="48"/>
        <v>4.3036898359824138E-3</v>
      </c>
      <c r="D572" s="8">
        <v>64.099999999999994</v>
      </c>
      <c r="E572" s="34">
        <f t="shared" si="49"/>
        <v>-7.1251548946717463E-3</v>
      </c>
      <c r="F572" s="8">
        <v>421.97</v>
      </c>
      <c r="G572" s="34">
        <f t="shared" si="50"/>
        <v>8.3698256136977307E-3</v>
      </c>
      <c r="H572" s="8">
        <v>5549.99</v>
      </c>
      <c r="I572" s="34">
        <f t="shared" si="51"/>
        <v>1.9281910009182696E-2</v>
      </c>
      <c r="J572" s="8">
        <v>430.54</v>
      </c>
      <c r="K572" s="34">
        <f t="shared" si="52"/>
        <v>7.5353365159600005E-3</v>
      </c>
      <c r="L572" s="8">
        <v>357324.18044097908</v>
      </c>
      <c r="M572" s="32">
        <f t="shared" si="53"/>
        <v>-7.5617112472780874E-3</v>
      </c>
    </row>
    <row r="573" spans="1:13" ht="15.6" x14ac:dyDescent="0.3">
      <c r="A573" s="7">
        <v>44666</v>
      </c>
      <c r="B573" s="8">
        <v>1347.85</v>
      </c>
      <c r="C573" s="34">
        <f t="shared" si="48"/>
        <v>1.0174677678093183E-3</v>
      </c>
      <c r="D573" s="8">
        <v>67.400000000000006</v>
      </c>
      <c r="E573" s="34">
        <f t="shared" si="49"/>
        <v>5.1482059282371477E-2</v>
      </c>
      <c r="F573" s="8">
        <v>411</v>
      </c>
      <c r="G573" s="34">
        <f t="shared" si="50"/>
        <v>-2.5997108799203798E-2</v>
      </c>
      <c r="H573" s="8">
        <v>5579.99</v>
      </c>
      <c r="I573" s="34">
        <f t="shared" si="51"/>
        <v>5.4054151448921532E-3</v>
      </c>
      <c r="J573" s="8">
        <v>432.85</v>
      </c>
      <c r="K573" s="34">
        <f t="shared" si="52"/>
        <v>5.3653551354113493E-3</v>
      </c>
      <c r="L573" s="8">
        <v>357932.80775499338</v>
      </c>
      <c r="M573" s="32">
        <f t="shared" si="53"/>
        <v>1.7032917091230324E-3</v>
      </c>
    </row>
    <row r="574" spans="1:13" ht="15.6" x14ac:dyDescent="0.3">
      <c r="A574" s="7">
        <v>44669</v>
      </c>
      <c r="B574" s="8">
        <v>1359.95</v>
      </c>
      <c r="C574" s="34">
        <f t="shared" si="48"/>
        <v>8.9772600808696347E-3</v>
      </c>
      <c r="D574" s="8">
        <v>67.11</v>
      </c>
      <c r="E574" s="34">
        <f t="shared" si="49"/>
        <v>-4.3026706231454933E-3</v>
      </c>
      <c r="F574" s="8">
        <v>415.74</v>
      </c>
      <c r="G574" s="34">
        <f t="shared" si="50"/>
        <v>1.1532846715328489E-2</v>
      </c>
      <c r="H574" s="8">
        <v>5578.1949999999997</v>
      </c>
      <c r="I574" s="34">
        <f t="shared" si="51"/>
        <v>-3.2168516431034337E-4</v>
      </c>
      <c r="J574" s="8">
        <v>433.33</v>
      </c>
      <c r="K574" s="34">
        <f t="shared" si="52"/>
        <v>1.1089291902505749E-3</v>
      </c>
      <c r="L574" s="8">
        <v>359896.35443115229</v>
      </c>
      <c r="M574" s="32">
        <f t="shared" si="53"/>
        <v>5.4857968691793173E-3</v>
      </c>
    </row>
    <row r="575" spans="1:13" ht="15.6" x14ac:dyDescent="0.3">
      <c r="A575" s="7">
        <v>44670</v>
      </c>
      <c r="B575" s="8">
        <v>1380</v>
      </c>
      <c r="C575" s="34">
        <f t="shared" si="48"/>
        <v>1.4743189087834077E-2</v>
      </c>
      <c r="D575" s="8">
        <v>67.5</v>
      </c>
      <c r="E575" s="34">
        <f t="shared" si="49"/>
        <v>5.8113544926240582E-3</v>
      </c>
      <c r="F575" s="8">
        <v>410</v>
      </c>
      <c r="G575" s="34">
        <f t="shared" si="50"/>
        <v>-1.3806706114398444E-2</v>
      </c>
      <c r="H575" s="8">
        <v>5582.8</v>
      </c>
      <c r="I575" s="34">
        <f t="shared" si="51"/>
        <v>8.2553585882180042E-4</v>
      </c>
      <c r="J575" s="8">
        <v>434.01</v>
      </c>
      <c r="K575" s="34">
        <f t="shared" si="52"/>
        <v>1.5692428403295568E-3</v>
      </c>
      <c r="L575" s="8">
        <v>354470.61614990229</v>
      </c>
      <c r="M575" s="32">
        <f t="shared" si="53"/>
        <v>-1.5075835624469869E-2</v>
      </c>
    </row>
    <row r="576" spans="1:13" ht="15.6" x14ac:dyDescent="0.3">
      <c r="A576" s="7">
        <v>44671</v>
      </c>
      <c r="B576" s="8">
        <v>1340.75</v>
      </c>
      <c r="C576" s="34">
        <f t="shared" si="48"/>
        <v>-2.8442028985507246E-2</v>
      </c>
      <c r="D576" s="8">
        <v>67.5</v>
      </c>
      <c r="E576" s="34">
        <f t="shared" si="49"/>
        <v>0</v>
      </c>
      <c r="F576" s="8">
        <v>419.99</v>
      </c>
      <c r="G576" s="34">
        <f t="shared" si="50"/>
        <v>2.4365853658536607E-2</v>
      </c>
      <c r="H576" s="8">
        <v>5600</v>
      </c>
      <c r="I576" s="34">
        <f t="shared" si="51"/>
        <v>3.0808913090205306E-3</v>
      </c>
      <c r="J576" s="8">
        <v>404.37</v>
      </c>
      <c r="K576" s="34">
        <f t="shared" si="52"/>
        <v>-6.8293357295914806E-2</v>
      </c>
      <c r="L576" s="8">
        <v>357368.52989593521</v>
      </c>
      <c r="M576" s="32">
        <f t="shared" si="53"/>
        <v>8.175328543473465E-3</v>
      </c>
    </row>
    <row r="577" spans="1:13" ht="15.6" x14ac:dyDescent="0.3">
      <c r="A577" s="7">
        <v>44672</v>
      </c>
      <c r="B577" s="8">
        <v>1348.96</v>
      </c>
      <c r="C577" s="34">
        <f t="shared" si="48"/>
        <v>6.123438374044405E-3</v>
      </c>
      <c r="D577" s="8">
        <v>66</v>
      </c>
      <c r="E577" s="34">
        <f t="shared" si="49"/>
        <v>-2.2222222222222223E-2</v>
      </c>
      <c r="F577" s="8">
        <v>418.33</v>
      </c>
      <c r="G577" s="34">
        <f t="shared" si="50"/>
        <v>-3.952475058930034E-3</v>
      </c>
      <c r="H577" s="8">
        <v>5501</v>
      </c>
      <c r="I577" s="34">
        <f t="shared" si="51"/>
        <v>-1.7678571428571429E-2</v>
      </c>
      <c r="J577" s="8">
        <v>402.99</v>
      </c>
      <c r="K577" s="34">
        <f t="shared" si="52"/>
        <v>-3.4127160768602899E-3</v>
      </c>
      <c r="L577" s="8">
        <v>360973.45640197769</v>
      </c>
      <c r="M577" s="32">
        <f t="shared" si="53"/>
        <v>1.0087420140470191E-2</v>
      </c>
    </row>
    <row r="578" spans="1:13" ht="15.6" x14ac:dyDescent="0.3">
      <c r="A578" s="7">
        <v>44673</v>
      </c>
      <c r="B578" s="8">
        <v>1350</v>
      </c>
      <c r="C578" s="34">
        <f t="shared" si="48"/>
        <v>7.709642984224614E-4</v>
      </c>
      <c r="D578" s="8">
        <v>67.22</v>
      </c>
      <c r="E578" s="34">
        <f t="shared" si="49"/>
        <v>1.8484848484848469E-2</v>
      </c>
      <c r="F578" s="8">
        <v>422.08</v>
      </c>
      <c r="G578" s="34">
        <f t="shared" si="50"/>
        <v>8.9642148543016276E-3</v>
      </c>
      <c r="H578" s="8">
        <v>5618.13</v>
      </c>
      <c r="I578" s="34">
        <f t="shared" si="51"/>
        <v>2.1292492274131995E-2</v>
      </c>
      <c r="J578" s="8">
        <v>400.14</v>
      </c>
      <c r="K578" s="34">
        <f t="shared" si="52"/>
        <v>-7.0721357850071281E-3</v>
      </c>
      <c r="L578" s="8">
        <v>359959.07244873053</v>
      </c>
      <c r="M578" s="32">
        <f t="shared" si="53"/>
        <v>-2.8101344718198607E-3</v>
      </c>
    </row>
    <row r="579" spans="1:13" ht="15.6" x14ac:dyDescent="0.3">
      <c r="A579" s="7">
        <v>44676</v>
      </c>
      <c r="B579" s="8">
        <v>1371.51</v>
      </c>
      <c r="C579" s="34">
        <f t="shared" si="48"/>
        <v>1.5933333333333327E-2</v>
      </c>
      <c r="D579" s="8">
        <v>66.900000000000006</v>
      </c>
      <c r="E579" s="34">
        <f t="shared" si="49"/>
        <v>-4.7604879500147751E-3</v>
      </c>
      <c r="F579" s="8">
        <v>425</v>
      </c>
      <c r="G579" s="34">
        <f t="shared" si="50"/>
        <v>6.9181197877180058E-3</v>
      </c>
      <c r="H579" s="8">
        <v>5700</v>
      </c>
      <c r="I579" s="34">
        <f t="shared" si="51"/>
        <v>1.457246450331336E-2</v>
      </c>
      <c r="J579" s="8">
        <v>403.42</v>
      </c>
      <c r="K579" s="34">
        <f t="shared" si="52"/>
        <v>8.1971310041486223E-3</v>
      </c>
      <c r="L579" s="8">
        <v>350753.16304223612</v>
      </c>
      <c r="M579" s="32">
        <f t="shared" si="53"/>
        <v>-2.5574878121194231E-2</v>
      </c>
    </row>
    <row r="580" spans="1:13" ht="15.6" x14ac:dyDescent="0.3">
      <c r="A580" s="7">
        <v>44677</v>
      </c>
      <c r="B580" s="8">
        <v>1347</v>
      </c>
      <c r="C580" s="34">
        <f t="shared" ref="C580:C643" si="54">(B580-B579)/B579</f>
        <v>-1.7870813920423469E-2</v>
      </c>
      <c r="D580" s="8">
        <v>66.900000000000006</v>
      </c>
      <c r="E580" s="34">
        <f t="shared" ref="E580:E643" si="55">(D580-D579)/D579</f>
        <v>0</v>
      </c>
      <c r="F580" s="8">
        <v>425</v>
      </c>
      <c r="G580" s="34">
        <f t="shared" ref="G580:G643" si="56">(F580-F579)/F579</f>
        <v>0</v>
      </c>
      <c r="H580" s="8">
        <v>5849.99</v>
      </c>
      <c r="I580" s="34">
        <f t="shared" ref="I580:I643" si="57">(H580-H579)/H579</f>
        <v>2.6314035087719258E-2</v>
      </c>
      <c r="J580" s="8">
        <v>404.89</v>
      </c>
      <c r="K580" s="34">
        <f t="shared" ref="K580:K643" si="58">(J580-J579)/J579</f>
        <v>3.6438451241881174E-3</v>
      </c>
      <c r="L580" s="8">
        <v>353185.05453491211</v>
      </c>
      <c r="M580" s="32">
        <f t="shared" ref="M580:M643" si="59">(L580-L579)/L579</f>
        <v>6.9333415886634565E-3</v>
      </c>
    </row>
    <row r="581" spans="1:13" ht="15.6" x14ac:dyDescent="0.3">
      <c r="A581" s="7">
        <v>44678</v>
      </c>
      <c r="B581" s="8">
        <v>1340.03</v>
      </c>
      <c r="C581" s="34">
        <f t="shared" si="54"/>
        <v>-5.1744617668894044E-3</v>
      </c>
      <c r="D581" s="8">
        <v>65.33</v>
      </c>
      <c r="E581" s="34">
        <f t="shared" si="55"/>
        <v>-2.3467862481315504E-2</v>
      </c>
      <c r="F581" s="8">
        <v>418.33333333333331</v>
      </c>
      <c r="G581" s="34">
        <f t="shared" si="56"/>
        <v>-1.5686274509803966E-2</v>
      </c>
      <c r="H581" s="8">
        <v>5800.01</v>
      </c>
      <c r="I581" s="34">
        <f t="shared" si="57"/>
        <v>-8.5436043480415468E-3</v>
      </c>
      <c r="J581" s="8">
        <v>404.9</v>
      </c>
      <c r="K581" s="34">
        <f t="shared" si="58"/>
        <v>2.4698066141398666E-5</v>
      </c>
      <c r="L581" s="8">
        <v>353417.65306457499</v>
      </c>
      <c r="M581" s="32">
        <f t="shared" si="59"/>
        <v>6.5857410067697672E-4</v>
      </c>
    </row>
    <row r="582" spans="1:13" ht="15.6" x14ac:dyDescent="0.3">
      <c r="A582" s="7">
        <v>44679</v>
      </c>
      <c r="B582" s="8">
        <v>1352.13</v>
      </c>
      <c r="C582" s="34">
        <f t="shared" si="54"/>
        <v>9.0296485899570428E-3</v>
      </c>
      <c r="D582" s="8">
        <v>61.56</v>
      </c>
      <c r="E582" s="34">
        <f t="shared" si="55"/>
        <v>-5.770702586866671E-2</v>
      </c>
      <c r="F582" s="8">
        <v>405</v>
      </c>
      <c r="G582" s="34">
        <f t="shared" si="56"/>
        <v>-3.187250996015932E-2</v>
      </c>
      <c r="H582" s="8">
        <v>5875</v>
      </c>
      <c r="I582" s="34">
        <f t="shared" si="57"/>
        <v>1.2929288052951595E-2</v>
      </c>
      <c r="J582" s="8">
        <v>400.07</v>
      </c>
      <c r="K582" s="34">
        <f t="shared" si="58"/>
        <v>-1.1928871326253357E-2</v>
      </c>
      <c r="L582" s="8">
        <v>349976.10671600333</v>
      </c>
      <c r="M582" s="32">
        <f t="shared" si="59"/>
        <v>-9.7379016546828689E-3</v>
      </c>
    </row>
    <row r="583" spans="1:13" ht="15.6" x14ac:dyDescent="0.3">
      <c r="A583" s="7">
        <v>44687</v>
      </c>
      <c r="B583" s="8">
        <v>1310.0899999999999</v>
      </c>
      <c r="C583" s="34">
        <f t="shared" si="54"/>
        <v>-3.109168497111978E-2</v>
      </c>
      <c r="D583" s="8">
        <v>61.34</v>
      </c>
      <c r="E583" s="34">
        <f t="shared" si="55"/>
        <v>-3.5737491877842571E-3</v>
      </c>
      <c r="F583" s="8">
        <v>416.75833333333333</v>
      </c>
      <c r="G583" s="34">
        <f t="shared" si="56"/>
        <v>2.903292181069957E-2</v>
      </c>
      <c r="H583" s="8">
        <v>5800</v>
      </c>
      <c r="I583" s="34">
        <f t="shared" si="57"/>
        <v>-1.276595744680851E-2</v>
      </c>
      <c r="J583" s="8">
        <v>396.2</v>
      </c>
      <c r="K583" s="34">
        <f t="shared" si="58"/>
        <v>-9.6733071712450432E-3</v>
      </c>
      <c r="L583" s="8">
        <v>348492.29095458979</v>
      </c>
      <c r="M583" s="32">
        <f t="shared" si="59"/>
        <v>-4.2397630379311015E-3</v>
      </c>
    </row>
    <row r="584" spans="1:13" ht="15.6" x14ac:dyDescent="0.3">
      <c r="A584" s="7">
        <v>44690</v>
      </c>
      <c r="B584" s="8">
        <v>1305.1099999999999</v>
      </c>
      <c r="C584" s="34">
        <f t="shared" si="54"/>
        <v>-3.8012655619079744E-3</v>
      </c>
      <c r="D584" s="8">
        <v>57</v>
      </c>
      <c r="E584" s="34">
        <f t="shared" si="55"/>
        <v>-7.075317900228241E-2</v>
      </c>
      <c r="F584" s="8">
        <v>423.95</v>
      </c>
      <c r="G584" s="34">
        <f t="shared" si="56"/>
        <v>1.7256203635200248E-2</v>
      </c>
      <c r="H584" s="8">
        <v>5706.25</v>
      </c>
      <c r="I584" s="34">
        <f t="shared" si="57"/>
        <v>-1.6163793103448277E-2</v>
      </c>
      <c r="J584" s="8">
        <v>384.88</v>
      </c>
      <c r="K584" s="34">
        <f t="shared" si="58"/>
        <v>-2.8571428571428557E-2</v>
      </c>
      <c r="L584" s="8">
        <v>345792.0097866822</v>
      </c>
      <c r="M584" s="32">
        <f t="shared" si="59"/>
        <v>-7.7484674352794845E-3</v>
      </c>
    </row>
    <row r="585" spans="1:13" ht="15.6" x14ac:dyDescent="0.3">
      <c r="A585" s="7">
        <v>44691</v>
      </c>
      <c r="B585" s="8">
        <v>1304.26</v>
      </c>
      <c r="C585" s="34">
        <f t="shared" si="54"/>
        <v>-6.5128609848971286E-4</v>
      </c>
      <c r="D585" s="8">
        <v>57.15</v>
      </c>
      <c r="E585" s="34">
        <f t="shared" si="55"/>
        <v>2.6315789473683963E-3</v>
      </c>
      <c r="F585" s="8">
        <v>419.75</v>
      </c>
      <c r="G585" s="34">
        <f t="shared" si="56"/>
        <v>-9.9068286354522667E-3</v>
      </c>
      <c r="H585" s="8">
        <v>5800.01</v>
      </c>
      <c r="I585" s="34">
        <f t="shared" si="57"/>
        <v>1.6431106243154473E-2</v>
      </c>
      <c r="J585" s="8">
        <v>385.03</v>
      </c>
      <c r="K585" s="34">
        <f t="shared" si="58"/>
        <v>3.8973186447718058E-4</v>
      </c>
      <c r="L585" s="8">
        <v>344797.25334533682</v>
      </c>
      <c r="M585" s="32">
        <f t="shared" si="59"/>
        <v>-2.8767479097016779E-3</v>
      </c>
    </row>
    <row r="586" spans="1:13" ht="15.6" x14ac:dyDescent="0.3">
      <c r="A586" s="7">
        <v>44692</v>
      </c>
      <c r="B586" s="8">
        <v>1301.3499999999999</v>
      </c>
      <c r="C586" s="34">
        <f t="shared" si="54"/>
        <v>-2.2311502307822686E-3</v>
      </c>
      <c r="D586" s="8">
        <v>56.4</v>
      </c>
      <c r="E586" s="34">
        <f t="shared" si="55"/>
        <v>-1.3123359580052493E-2</v>
      </c>
      <c r="F586" s="8">
        <v>417.9</v>
      </c>
      <c r="G586" s="34">
        <f t="shared" si="56"/>
        <v>-4.4073853484217339E-3</v>
      </c>
      <c r="H586" s="8">
        <v>5750</v>
      </c>
      <c r="I586" s="34">
        <f t="shared" si="57"/>
        <v>-8.6223989268984398E-3</v>
      </c>
      <c r="J586" s="8">
        <v>373.11</v>
      </c>
      <c r="K586" s="34">
        <f t="shared" si="58"/>
        <v>-3.0958626600524529E-2</v>
      </c>
      <c r="L586" s="8">
        <v>349122.45974548347</v>
      </c>
      <c r="M586" s="32">
        <f t="shared" si="59"/>
        <v>1.2544202014900261E-2</v>
      </c>
    </row>
    <row r="587" spans="1:13" ht="15.6" x14ac:dyDescent="0.3">
      <c r="A587" s="7">
        <v>44693</v>
      </c>
      <c r="B587" s="8">
        <v>1283.06</v>
      </c>
      <c r="C587" s="34">
        <f t="shared" si="54"/>
        <v>-1.4054635570753421E-2</v>
      </c>
      <c r="D587" s="8">
        <v>57.98</v>
      </c>
      <c r="E587" s="34">
        <f t="shared" si="55"/>
        <v>2.8014184397163092E-2</v>
      </c>
      <c r="F587" s="8">
        <v>408.90249999999997</v>
      </c>
      <c r="G587" s="34">
        <f t="shared" si="56"/>
        <v>-2.1530270399617139E-2</v>
      </c>
      <c r="H587" s="8">
        <v>5615.84</v>
      </c>
      <c r="I587" s="34">
        <f t="shared" si="57"/>
        <v>-2.3332173913043455E-2</v>
      </c>
      <c r="J587" s="8">
        <v>376.5</v>
      </c>
      <c r="K587" s="34">
        <f t="shared" si="58"/>
        <v>9.0857923936640307E-3</v>
      </c>
      <c r="L587" s="8">
        <v>345610.10925292969</v>
      </c>
      <c r="M587" s="32">
        <f t="shared" si="59"/>
        <v>-1.0060511418011755E-2</v>
      </c>
    </row>
    <row r="588" spans="1:13" ht="15.6" x14ac:dyDescent="0.3">
      <c r="A588" s="7">
        <v>44694</v>
      </c>
      <c r="B588" s="8">
        <v>1309.53</v>
      </c>
      <c r="C588" s="34">
        <f t="shared" si="54"/>
        <v>2.0630368026436821E-2</v>
      </c>
      <c r="D588" s="8">
        <v>58.98</v>
      </c>
      <c r="E588" s="34">
        <f t="shared" si="55"/>
        <v>1.7247326664367024E-2</v>
      </c>
      <c r="F588" s="8">
        <v>410</v>
      </c>
      <c r="G588" s="34">
        <f t="shared" si="56"/>
        <v>2.6840139152977177E-3</v>
      </c>
      <c r="H588" s="8">
        <v>5789</v>
      </c>
      <c r="I588" s="34">
        <f t="shared" si="57"/>
        <v>3.0834211800905981E-2</v>
      </c>
      <c r="J588" s="8">
        <v>383.75</v>
      </c>
      <c r="K588" s="34">
        <f t="shared" si="58"/>
        <v>1.9256308100929615E-2</v>
      </c>
      <c r="L588" s="8">
        <v>345936.35364135727</v>
      </c>
      <c r="M588" s="32">
        <f t="shared" si="59"/>
        <v>9.4396656721875056E-4</v>
      </c>
    </row>
    <row r="589" spans="1:13" ht="15.6" x14ac:dyDescent="0.3">
      <c r="A589" s="7">
        <v>44697</v>
      </c>
      <c r="B589" s="8">
        <v>1299</v>
      </c>
      <c r="C589" s="34">
        <f t="shared" si="54"/>
        <v>-8.0410528968408307E-3</v>
      </c>
      <c r="D589" s="8">
        <v>58</v>
      </c>
      <c r="E589" s="34">
        <f t="shared" si="55"/>
        <v>-1.6615801966768345E-2</v>
      </c>
      <c r="F589" s="8">
        <v>387.96</v>
      </c>
      <c r="G589" s="34">
        <f t="shared" si="56"/>
        <v>-5.3756097560975658E-2</v>
      </c>
      <c r="H589" s="8">
        <v>5699.44</v>
      </c>
      <c r="I589" s="34">
        <f t="shared" si="57"/>
        <v>-1.5470720331663568E-2</v>
      </c>
      <c r="J589" s="8">
        <v>391.67</v>
      </c>
      <c r="K589" s="34">
        <f t="shared" si="58"/>
        <v>2.0638436482084733E-2</v>
      </c>
      <c r="L589" s="8">
        <v>349461.44446563721</v>
      </c>
      <c r="M589" s="32">
        <f t="shared" si="59"/>
        <v>1.0189998209712597E-2</v>
      </c>
    </row>
    <row r="590" spans="1:13" ht="15.6" x14ac:dyDescent="0.3">
      <c r="A590" s="7">
        <v>44698</v>
      </c>
      <c r="B590" s="8">
        <v>1299.33</v>
      </c>
      <c r="C590" s="34">
        <f t="shared" si="54"/>
        <v>2.5404157043874305E-4</v>
      </c>
      <c r="D590" s="8">
        <v>56.88</v>
      </c>
      <c r="E590" s="34">
        <f t="shared" si="55"/>
        <v>-1.9310344827586163E-2</v>
      </c>
      <c r="F590" s="8">
        <v>389</v>
      </c>
      <c r="G590" s="34">
        <f t="shared" si="56"/>
        <v>2.6806887307970423E-3</v>
      </c>
      <c r="H590" s="8">
        <v>5701</v>
      </c>
      <c r="I590" s="34">
        <f t="shared" si="57"/>
        <v>2.7371110144161536E-4</v>
      </c>
      <c r="J590" s="8">
        <v>393</v>
      </c>
      <c r="K590" s="34">
        <f t="shared" si="58"/>
        <v>3.3957157811422473E-3</v>
      </c>
      <c r="L590" s="8">
        <v>351458.05611022928</v>
      </c>
      <c r="M590" s="32">
        <f t="shared" si="59"/>
        <v>5.7133960733353698E-3</v>
      </c>
    </row>
    <row r="591" spans="1:13" ht="15.6" x14ac:dyDescent="0.3">
      <c r="A591" s="7">
        <v>44699</v>
      </c>
      <c r="B591" s="8">
        <v>1308.2</v>
      </c>
      <c r="C591" s="34">
        <f t="shared" si="54"/>
        <v>6.8265952452418698E-3</v>
      </c>
      <c r="D591" s="8">
        <v>58.49</v>
      </c>
      <c r="E591" s="34">
        <f t="shared" si="55"/>
        <v>2.8305203938115319E-2</v>
      </c>
      <c r="F591" s="8">
        <v>395.28666666666669</v>
      </c>
      <c r="G591" s="34">
        <f t="shared" si="56"/>
        <v>1.6161096829477351E-2</v>
      </c>
      <c r="H591" s="8">
        <v>5790</v>
      </c>
      <c r="I591" s="34">
        <f t="shared" si="57"/>
        <v>1.5611296263813365E-2</v>
      </c>
      <c r="J591" s="8">
        <v>396.6</v>
      </c>
      <c r="K591" s="34">
        <f t="shared" si="58"/>
        <v>9.160305343511508E-3</v>
      </c>
      <c r="L591" s="8">
        <v>354645.28030975349</v>
      </c>
      <c r="M591" s="32">
        <f t="shared" si="59"/>
        <v>9.0685763040941215E-3</v>
      </c>
    </row>
    <row r="592" spans="1:13" ht="15.6" x14ac:dyDescent="0.3">
      <c r="A592" s="7">
        <v>44700</v>
      </c>
      <c r="B592" s="8">
        <v>1298.01</v>
      </c>
      <c r="C592" s="34">
        <f t="shared" si="54"/>
        <v>-7.7893288487999191E-3</v>
      </c>
      <c r="D592" s="8">
        <v>58.46</v>
      </c>
      <c r="E592" s="34">
        <f t="shared" si="55"/>
        <v>-5.1290818943411072E-4</v>
      </c>
      <c r="F592" s="8">
        <v>408.9</v>
      </c>
      <c r="G592" s="34">
        <f t="shared" si="56"/>
        <v>3.4439141213971174E-2</v>
      </c>
      <c r="H592" s="8">
        <v>5799.99</v>
      </c>
      <c r="I592" s="34">
        <f t="shared" si="57"/>
        <v>1.7253886010362316E-3</v>
      </c>
      <c r="J592" s="8">
        <v>391.5</v>
      </c>
      <c r="K592" s="34">
        <f t="shared" si="58"/>
        <v>-1.2859304084720177E-2</v>
      </c>
      <c r="L592" s="8">
        <v>363636.99035644531</v>
      </c>
      <c r="M592" s="32">
        <f t="shared" si="59"/>
        <v>2.5354094769958029E-2</v>
      </c>
    </row>
    <row r="593" spans="1:13" ht="15.6" x14ac:dyDescent="0.3">
      <c r="A593" s="7">
        <v>44701</v>
      </c>
      <c r="B593" s="8">
        <v>1292.6600000000001</v>
      </c>
      <c r="C593" s="34">
        <f t="shared" si="54"/>
        <v>-4.1216939777042622E-3</v>
      </c>
      <c r="D593" s="8">
        <v>60.41</v>
      </c>
      <c r="E593" s="34">
        <f t="shared" si="55"/>
        <v>3.3356140951077584E-2</v>
      </c>
      <c r="F593" s="8">
        <v>409.90916666666669</v>
      </c>
      <c r="G593" s="34">
        <f t="shared" si="56"/>
        <v>2.4680035868591714E-3</v>
      </c>
      <c r="H593" s="8">
        <v>5780</v>
      </c>
      <c r="I593" s="34">
        <f t="shared" si="57"/>
        <v>-3.446557666478698E-3</v>
      </c>
      <c r="J593" s="8">
        <v>400</v>
      </c>
      <c r="K593" s="34">
        <f t="shared" si="58"/>
        <v>2.1711366538952746E-2</v>
      </c>
      <c r="L593" s="8">
        <v>367991.65537658712</v>
      </c>
      <c r="M593" s="32">
        <f t="shared" si="59"/>
        <v>1.1975308166183167E-2</v>
      </c>
    </row>
    <row r="594" spans="1:13" ht="15.6" x14ac:dyDescent="0.3">
      <c r="A594" s="7">
        <v>44704</v>
      </c>
      <c r="B594" s="8">
        <v>1290</v>
      </c>
      <c r="C594" s="34">
        <f t="shared" si="54"/>
        <v>-2.057772345396378E-3</v>
      </c>
      <c r="D594" s="8">
        <v>58.06</v>
      </c>
      <c r="E594" s="34">
        <f t="shared" si="55"/>
        <v>-3.8900844231087479E-2</v>
      </c>
      <c r="F594" s="8">
        <v>425</v>
      </c>
      <c r="G594" s="34">
        <f t="shared" si="56"/>
        <v>3.6815066752593495E-2</v>
      </c>
      <c r="H594" s="8">
        <v>5779.99</v>
      </c>
      <c r="I594" s="34">
        <f t="shared" si="57"/>
        <v>-1.7301038062661382E-6</v>
      </c>
      <c r="J594" s="8">
        <v>389.33</v>
      </c>
      <c r="K594" s="34">
        <f t="shared" si="58"/>
        <v>-2.6675000000000039E-2</v>
      </c>
      <c r="L594" s="8">
        <v>369652.40540710458</v>
      </c>
      <c r="M594" s="32">
        <f t="shared" si="59"/>
        <v>4.5130100268657462E-3</v>
      </c>
    </row>
    <row r="595" spans="1:13" ht="15.6" x14ac:dyDescent="0.3">
      <c r="A595" s="7">
        <v>44705</v>
      </c>
      <c r="B595" s="8">
        <v>1299.1300000000001</v>
      </c>
      <c r="C595" s="34">
        <f t="shared" si="54"/>
        <v>7.077519379845046E-3</v>
      </c>
      <c r="D595" s="8">
        <v>58.06</v>
      </c>
      <c r="E595" s="34">
        <f t="shared" si="55"/>
        <v>0</v>
      </c>
      <c r="F595" s="8">
        <v>410.45</v>
      </c>
      <c r="G595" s="34">
        <f t="shared" si="56"/>
        <v>-3.4235294117647086E-2</v>
      </c>
      <c r="H595" s="8">
        <v>5780</v>
      </c>
      <c r="I595" s="34">
        <f t="shared" si="57"/>
        <v>1.7301067995304973E-6</v>
      </c>
      <c r="J595" s="8">
        <v>390.36</v>
      </c>
      <c r="K595" s="34">
        <f t="shared" si="58"/>
        <v>2.6455705956387374E-3</v>
      </c>
      <c r="L595" s="8">
        <v>373952.54510498053</v>
      </c>
      <c r="M595" s="32">
        <f t="shared" si="59"/>
        <v>1.1632927677394999E-2</v>
      </c>
    </row>
    <row r="596" spans="1:13" ht="15.6" x14ac:dyDescent="0.3">
      <c r="A596" s="7">
        <v>44706</v>
      </c>
      <c r="B596" s="8">
        <v>1286.5999999999999</v>
      </c>
      <c r="C596" s="34">
        <f t="shared" si="54"/>
        <v>-9.6449162131581889E-3</v>
      </c>
      <c r="D596" s="8">
        <v>54.58</v>
      </c>
      <c r="E596" s="34">
        <f t="shared" si="55"/>
        <v>-5.9937995177402753E-2</v>
      </c>
      <c r="F596" s="8">
        <v>418.48</v>
      </c>
      <c r="G596" s="34">
        <f t="shared" si="56"/>
        <v>1.9563893287854867E-2</v>
      </c>
      <c r="H596" s="8">
        <v>5779.9</v>
      </c>
      <c r="I596" s="34">
        <f t="shared" si="57"/>
        <v>-1.7301038062346676E-5</v>
      </c>
      <c r="J596" s="8">
        <v>393</v>
      </c>
      <c r="K596" s="34">
        <f t="shared" si="58"/>
        <v>6.762988011066672E-3</v>
      </c>
      <c r="L596" s="8">
        <v>369516.90895874047</v>
      </c>
      <c r="M596" s="32">
        <f t="shared" si="59"/>
        <v>-1.1861494738576594E-2</v>
      </c>
    </row>
    <row r="597" spans="1:13" ht="15.6" x14ac:dyDescent="0.3">
      <c r="A597" s="7">
        <v>44707</v>
      </c>
      <c r="B597" s="8">
        <v>1268.17</v>
      </c>
      <c r="C597" s="34">
        <f t="shared" si="54"/>
        <v>-1.4324576402922305E-2</v>
      </c>
      <c r="D597" s="8">
        <v>55</v>
      </c>
      <c r="E597" s="34">
        <f t="shared" si="55"/>
        <v>7.6951264199340737E-3</v>
      </c>
      <c r="F597" s="8">
        <v>415.9</v>
      </c>
      <c r="G597" s="34">
        <f t="shared" si="56"/>
        <v>-6.1651691837125806E-3</v>
      </c>
      <c r="H597" s="8">
        <v>5775</v>
      </c>
      <c r="I597" s="34">
        <f t="shared" si="57"/>
        <v>-8.4776553227558201E-4</v>
      </c>
      <c r="J597" s="8">
        <v>393.73</v>
      </c>
      <c r="K597" s="34">
        <f t="shared" si="58"/>
        <v>1.8575063613232015E-3</v>
      </c>
      <c r="L597" s="8">
        <v>373174.80493164063</v>
      </c>
      <c r="M597" s="32">
        <f t="shared" si="59"/>
        <v>9.8991301459186651E-3</v>
      </c>
    </row>
    <row r="598" spans="1:13" ht="15.6" x14ac:dyDescent="0.3">
      <c r="A598" s="7">
        <v>44708</v>
      </c>
      <c r="B598" s="8">
        <v>1277.8499999999999</v>
      </c>
      <c r="C598" s="34">
        <f t="shared" si="54"/>
        <v>7.6330460427228497E-3</v>
      </c>
      <c r="D598" s="8">
        <v>53.5</v>
      </c>
      <c r="E598" s="34">
        <f t="shared" si="55"/>
        <v>-2.7272727272727271E-2</v>
      </c>
      <c r="F598" s="8">
        <v>424.8</v>
      </c>
      <c r="G598" s="34">
        <f t="shared" si="56"/>
        <v>2.1399374849723575E-2</v>
      </c>
      <c r="H598" s="8">
        <v>5775</v>
      </c>
      <c r="I598" s="34">
        <f t="shared" si="57"/>
        <v>0</v>
      </c>
      <c r="J598" s="8">
        <v>401.82</v>
      </c>
      <c r="K598" s="34">
        <f t="shared" si="58"/>
        <v>2.0547075407004737E-2</v>
      </c>
      <c r="L598" s="8">
        <v>373962.60986328119</v>
      </c>
      <c r="M598" s="32">
        <f t="shared" si="59"/>
        <v>2.1110882118230878E-3</v>
      </c>
    </row>
    <row r="599" spans="1:13" ht="15.6" x14ac:dyDescent="0.3">
      <c r="A599" s="7">
        <v>44711</v>
      </c>
      <c r="B599" s="8">
        <v>1250.07</v>
      </c>
      <c r="C599" s="34">
        <f t="shared" si="54"/>
        <v>-2.1739640802911121E-2</v>
      </c>
      <c r="D599" s="8">
        <v>54.49</v>
      </c>
      <c r="E599" s="34">
        <f t="shared" si="55"/>
        <v>1.85046728971963E-2</v>
      </c>
      <c r="F599" s="8">
        <v>420.2166666666667</v>
      </c>
      <c r="G599" s="34">
        <f t="shared" si="56"/>
        <v>-1.078939108600121E-2</v>
      </c>
      <c r="H599" s="8">
        <v>5773.41</v>
      </c>
      <c r="I599" s="34">
        <f t="shared" si="57"/>
        <v>-2.7532467532470053E-4</v>
      </c>
      <c r="J599" s="8">
        <v>400</v>
      </c>
      <c r="K599" s="34">
        <f t="shared" si="58"/>
        <v>-4.5293912697227448E-3</v>
      </c>
      <c r="L599" s="8">
        <v>369179.5854521977</v>
      </c>
      <c r="M599" s="32">
        <f t="shared" si="59"/>
        <v>-1.2790113997846306E-2</v>
      </c>
    </row>
    <row r="600" spans="1:13" ht="15.6" x14ac:dyDescent="0.3">
      <c r="A600" s="7">
        <v>44712</v>
      </c>
      <c r="B600" s="8">
        <v>1234.25</v>
      </c>
      <c r="C600" s="34">
        <f t="shared" si="54"/>
        <v>-1.2655291303686943E-2</v>
      </c>
      <c r="D600" s="8">
        <v>55</v>
      </c>
      <c r="E600" s="34">
        <f t="shared" si="55"/>
        <v>9.3595155074325202E-3</v>
      </c>
      <c r="F600" s="8">
        <v>420.2166666666667</v>
      </c>
      <c r="G600" s="34">
        <f t="shared" si="56"/>
        <v>0</v>
      </c>
      <c r="H600" s="8">
        <v>5710</v>
      </c>
      <c r="I600" s="34">
        <f t="shared" si="57"/>
        <v>-1.0983110501419414E-2</v>
      </c>
      <c r="J600" s="8">
        <v>396.78</v>
      </c>
      <c r="K600" s="34">
        <f t="shared" si="58"/>
        <v>-8.0500000000000675E-3</v>
      </c>
      <c r="L600" s="8">
        <v>363343.45040625328</v>
      </c>
      <c r="M600" s="32">
        <f t="shared" si="59"/>
        <v>-1.5808390485069494E-2</v>
      </c>
    </row>
    <row r="601" spans="1:13" ht="15.6" x14ac:dyDescent="0.3">
      <c r="A601" s="7">
        <v>44713</v>
      </c>
      <c r="B601" s="8">
        <v>1221.3599999999999</v>
      </c>
      <c r="C601" s="34">
        <f t="shared" si="54"/>
        <v>-1.0443589224225319E-2</v>
      </c>
      <c r="D601" s="8">
        <v>53.65</v>
      </c>
      <c r="E601" s="34">
        <f t="shared" si="55"/>
        <v>-2.4545454545454572E-2</v>
      </c>
      <c r="F601" s="8">
        <v>419.95</v>
      </c>
      <c r="G601" s="34">
        <f t="shared" si="56"/>
        <v>-6.3459326537907031E-4</v>
      </c>
      <c r="H601" s="8">
        <v>5780</v>
      </c>
      <c r="I601" s="34">
        <f t="shared" si="57"/>
        <v>1.2259194395796848E-2</v>
      </c>
      <c r="J601" s="8">
        <v>398.45</v>
      </c>
      <c r="K601" s="34">
        <f t="shared" si="58"/>
        <v>4.2088814960431877E-3</v>
      </c>
      <c r="L601" s="8">
        <v>366263.71407684311</v>
      </c>
      <c r="M601" s="32">
        <f t="shared" si="59"/>
        <v>8.0371991495228404E-3</v>
      </c>
    </row>
    <row r="602" spans="1:13" ht="15.6" x14ac:dyDescent="0.3">
      <c r="A602" s="7">
        <v>44714</v>
      </c>
      <c r="B602" s="8">
        <v>1192.54</v>
      </c>
      <c r="C602" s="34">
        <f t="shared" si="54"/>
        <v>-2.3596646361433105E-2</v>
      </c>
      <c r="D602" s="8">
        <v>53.912500000000001</v>
      </c>
      <c r="E602" s="34">
        <f t="shared" si="55"/>
        <v>4.8928238583411526E-3</v>
      </c>
      <c r="F602" s="8">
        <v>415.9</v>
      </c>
      <c r="G602" s="34">
        <f t="shared" si="56"/>
        <v>-9.644005238718922E-3</v>
      </c>
      <c r="H602" s="8">
        <v>5675</v>
      </c>
      <c r="I602" s="34">
        <f t="shared" si="57"/>
        <v>-1.8166089965397925E-2</v>
      </c>
      <c r="J602" s="8">
        <v>390</v>
      </c>
      <c r="K602" s="34">
        <f t="shared" si="58"/>
        <v>-2.1207177814029334E-2</v>
      </c>
      <c r="L602" s="8">
        <v>368633.75</v>
      </c>
      <c r="M602" s="32">
        <f t="shared" si="59"/>
        <v>6.4708455467135011E-3</v>
      </c>
    </row>
    <row r="603" spans="1:13" ht="15.6" x14ac:dyDescent="0.3">
      <c r="A603" s="7">
        <v>44715</v>
      </c>
      <c r="B603" s="8">
        <v>1253.43</v>
      </c>
      <c r="C603" s="34">
        <f t="shared" si="54"/>
        <v>5.105908397202618E-2</v>
      </c>
      <c r="D603" s="8">
        <v>53</v>
      </c>
      <c r="E603" s="34">
        <f t="shared" si="55"/>
        <v>-1.6925573846510576E-2</v>
      </c>
      <c r="F603" s="8">
        <v>410</v>
      </c>
      <c r="G603" s="34">
        <f t="shared" si="56"/>
        <v>-1.4186102428468328E-2</v>
      </c>
      <c r="H603" s="8">
        <v>5660</v>
      </c>
      <c r="I603" s="34">
        <f t="shared" si="57"/>
        <v>-2.6431718061674008E-3</v>
      </c>
      <c r="J603" s="8">
        <v>382</v>
      </c>
      <c r="K603" s="34">
        <f t="shared" si="58"/>
        <v>-2.0512820512820513E-2</v>
      </c>
      <c r="L603" s="8">
        <v>363912.87918273918</v>
      </c>
      <c r="M603" s="32">
        <f t="shared" si="59"/>
        <v>-1.2806398809823616E-2</v>
      </c>
    </row>
    <row r="604" spans="1:13" ht="15.6" x14ac:dyDescent="0.3">
      <c r="A604" s="7">
        <v>44718</v>
      </c>
      <c r="B604" s="8">
        <v>1225.1500000000001</v>
      </c>
      <c r="C604" s="34">
        <f t="shared" si="54"/>
        <v>-2.256208962606605E-2</v>
      </c>
      <c r="D604" s="8">
        <v>54</v>
      </c>
      <c r="E604" s="34">
        <f t="shared" si="55"/>
        <v>1.8867924528301886E-2</v>
      </c>
      <c r="F604" s="8">
        <v>410</v>
      </c>
      <c r="G604" s="34">
        <f t="shared" si="56"/>
        <v>0</v>
      </c>
      <c r="H604" s="8">
        <v>5696.2550000000001</v>
      </c>
      <c r="I604" s="34">
        <f t="shared" si="57"/>
        <v>6.4054770318021396E-3</v>
      </c>
      <c r="J604" s="8">
        <v>382</v>
      </c>
      <c r="K604" s="34">
        <f t="shared" si="58"/>
        <v>0</v>
      </c>
      <c r="L604" s="8">
        <v>361667.5177786164</v>
      </c>
      <c r="M604" s="32">
        <f t="shared" si="59"/>
        <v>-6.1700520442291755E-3</v>
      </c>
    </row>
    <row r="605" spans="1:13" ht="15.6" x14ac:dyDescent="0.3">
      <c r="A605" s="7">
        <v>44719</v>
      </c>
      <c r="B605" s="8">
        <v>1227.2</v>
      </c>
      <c r="C605" s="34">
        <f t="shared" si="54"/>
        <v>1.6732644982246699E-3</v>
      </c>
      <c r="D605" s="8">
        <v>53.169999999999987</v>
      </c>
      <c r="E605" s="34">
        <f t="shared" si="55"/>
        <v>-1.5370370370370602E-2</v>
      </c>
      <c r="F605" s="8">
        <v>404</v>
      </c>
      <c r="G605" s="34">
        <f t="shared" si="56"/>
        <v>-1.4634146341463415E-2</v>
      </c>
      <c r="H605" s="8">
        <v>5650.02</v>
      </c>
      <c r="I605" s="34">
        <f t="shared" si="57"/>
        <v>-8.1167363469507019E-3</v>
      </c>
      <c r="J605" s="8">
        <v>383.9</v>
      </c>
      <c r="K605" s="34">
        <f t="shared" si="58"/>
        <v>4.9738219895287365E-3</v>
      </c>
      <c r="L605" s="8">
        <v>367652.5</v>
      </c>
      <c r="M605" s="32">
        <f t="shared" si="59"/>
        <v>1.6548298996115884E-2</v>
      </c>
    </row>
    <row r="606" spans="1:13" ht="15.6" x14ac:dyDescent="0.3">
      <c r="A606" s="7">
        <v>44720</v>
      </c>
      <c r="B606" s="8">
        <v>1198.5</v>
      </c>
      <c r="C606" s="34">
        <f t="shared" si="54"/>
        <v>-2.3386571056062618E-2</v>
      </c>
      <c r="D606" s="8">
        <v>52.51</v>
      </c>
      <c r="E606" s="34">
        <f t="shared" si="55"/>
        <v>-1.2413014858002438E-2</v>
      </c>
      <c r="F606" s="8">
        <v>404.58749999999998</v>
      </c>
      <c r="G606" s="34">
        <f t="shared" si="56"/>
        <v>1.4542079207920228E-3</v>
      </c>
      <c r="H606" s="8">
        <v>5800</v>
      </c>
      <c r="I606" s="34">
        <f t="shared" si="57"/>
        <v>2.6545038778623714E-2</v>
      </c>
      <c r="J606" s="8">
        <v>385.33</v>
      </c>
      <c r="K606" s="34">
        <f t="shared" si="58"/>
        <v>3.7249283667621954E-3</v>
      </c>
      <c r="L606" s="8">
        <v>374546.77993774408</v>
      </c>
      <c r="M606" s="32">
        <f t="shared" si="59"/>
        <v>1.8752163898638204E-2</v>
      </c>
    </row>
    <row r="607" spans="1:13" ht="15.6" x14ac:dyDescent="0.3">
      <c r="A607" s="7">
        <v>44721</v>
      </c>
      <c r="B607" s="8">
        <v>1200.31</v>
      </c>
      <c r="C607" s="34">
        <f t="shared" si="54"/>
        <v>1.5102211097204384E-3</v>
      </c>
      <c r="D607" s="8">
        <v>52.56</v>
      </c>
      <c r="E607" s="34">
        <f t="shared" si="55"/>
        <v>9.5219958103226552E-4</v>
      </c>
      <c r="F607" s="8">
        <v>404</v>
      </c>
      <c r="G607" s="34">
        <f t="shared" si="56"/>
        <v>-1.4520962708931375E-3</v>
      </c>
      <c r="H607" s="8">
        <v>5775.1</v>
      </c>
      <c r="I607" s="34">
        <f t="shared" si="57"/>
        <v>-4.2931034482757997E-3</v>
      </c>
      <c r="J607" s="8">
        <v>385.52</v>
      </c>
      <c r="K607" s="34">
        <f t="shared" si="58"/>
        <v>4.930838502063108E-4</v>
      </c>
      <c r="L607" s="8">
        <v>367363.36277849972</v>
      </c>
      <c r="M607" s="32">
        <f t="shared" si="59"/>
        <v>-1.917895852805987E-2</v>
      </c>
    </row>
    <row r="608" spans="1:13" ht="15.6" x14ac:dyDescent="0.3">
      <c r="A608" s="7">
        <v>44722</v>
      </c>
      <c r="B608" s="8">
        <v>1209.98</v>
      </c>
      <c r="C608" s="34">
        <f t="shared" si="54"/>
        <v>8.0562521348652213E-3</v>
      </c>
      <c r="D608" s="8">
        <v>52.267499999999998</v>
      </c>
      <c r="E608" s="34">
        <f t="shared" si="55"/>
        <v>-5.5650684931507601E-3</v>
      </c>
      <c r="F608" s="8">
        <v>400.35</v>
      </c>
      <c r="G608" s="34">
        <f t="shared" si="56"/>
        <v>-9.0346534653464785E-3</v>
      </c>
      <c r="H608" s="8">
        <v>5775.1</v>
      </c>
      <c r="I608" s="34">
        <f t="shared" si="57"/>
        <v>0</v>
      </c>
      <c r="J608" s="8">
        <v>385.52</v>
      </c>
      <c r="K608" s="34">
        <f t="shared" si="58"/>
        <v>0</v>
      </c>
      <c r="L608" s="8">
        <v>377481.54428863531</v>
      </c>
      <c r="M608" s="32">
        <f t="shared" si="59"/>
        <v>2.7542707126829921E-2</v>
      </c>
    </row>
    <row r="609" spans="1:13" ht="15.6" x14ac:dyDescent="0.3">
      <c r="A609" s="7">
        <v>44725</v>
      </c>
      <c r="B609" s="8">
        <v>1196.5</v>
      </c>
      <c r="C609" s="34">
        <f t="shared" si="54"/>
        <v>-1.114068001123987E-2</v>
      </c>
      <c r="D609" s="8">
        <v>52</v>
      </c>
      <c r="E609" s="34">
        <f t="shared" si="55"/>
        <v>-5.1179030946572595E-3</v>
      </c>
      <c r="F609" s="8">
        <v>401.76</v>
      </c>
      <c r="G609" s="34">
        <f t="shared" si="56"/>
        <v>3.5219183214686353E-3</v>
      </c>
      <c r="H609" s="8">
        <v>5775.1</v>
      </c>
      <c r="I609" s="34">
        <f t="shared" si="57"/>
        <v>0</v>
      </c>
      <c r="J609" s="8">
        <v>382.5</v>
      </c>
      <c r="K609" s="34">
        <f t="shared" si="58"/>
        <v>-7.8335754305872123E-3</v>
      </c>
      <c r="L609" s="8">
        <v>369582.57202148438</v>
      </c>
      <c r="M609" s="32">
        <f t="shared" si="59"/>
        <v>-2.0925452877534889E-2</v>
      </c>
    </row>
    <row r="610" spans="1:13" ht="15.6" x14ac:dyDescent="0.3">
      <c r="A610" s="7">
        <v>44726</v>
      </c>
      <c r="B610" s="8">
        <v>1196.25</v>
      </c>
      <c r="C610" s="34">
        <f t="shared" si="54"/>
        <v>-2.0894274968658589E-4</v>
      </c>
      <c r="D610" s="8">
        <v>52</v>
      </c>
      <c r="E610" s="34">
        <f t="shared" si="55"/>
        <v>0</v>
      </c>
      <c r="F610" s="8">
        <v>402.755</v>
      </c>
      <c r="G610" s="34">
        <f t="shared" si="56"/>
        <v>2.4766029470330657E-3</v>
      </c>
      <c r="H610" s="8">
        <v>5810.0666666666666</v>
      </c>
      <c r="I610" s="34">
        <f t="shared" si="57"/>
        <v>6.0547292110381184E-3</v>
      </c>
      <c r="J610" s="8">
        <v>386.95</v>
      </c>
      <c r="K610" s="34">
        <f t="shared" si="58"/>
        <v>1.1633986928104545E-2</v>
      </c>
      <c r="L610" s="8">
        <v>368052.28895568848</v>
      </c>
      <c r="M610" s="32">
        <f t="shared" si="59"/>
        <v>-4.1405715032118472E-3</v>
      </c>
    </row>
    <row r="611" spans="1:13" ht="15.6" x14ac:dyDescent="0.3">
      <c r="A611" s="7">
        <v>44727</v>
      </c>
      <c r="B611" s="8">
        <v>1196.49</v>
      </c>
      <c r="C611" s="34">
        <f t="shared" si="54"/>
        <v>2.0062695924765651E-4</v>
      </c>
      <c r="D611" s="8">
        <v>52.59</v>
      </c>
      <c r="E611" s="34">
        <f t="shared" si="55"/>
        <v>1.1346153846153912E-2</v>
      </c>
      <c r="F611" s="8">
        <v>400.01</v>
      </c>
      <c r="G611" s="34">
        <f t="shared" si="56"/>
        <v>-6.8155578453402308E-3</v>
      </c>
      <c r="H611" s="8">
        <v>5821.7222222222226</v>
      </c>
      <c r="I611" s="34">
        <f t="shared" si="57"/>
        <v>2.0060966980681842E-3</v>
      </c>
      <c r="J611" s="8">
        <v>390</v>
      </c>
      <c r="K611" s="34">
        <f t="shared" si="58"/>
        <v>7.8821553172244777E-3</v>
      </c>
      <c r="L611" s="8">
        <v>371552.80307115242</v>
      </c>
      <c r="M611" s="32">
        <f t="shared" si="59"/>
        <v>9.5109152164120497E-3</v>
      </c>
    </row>
    <row r="612" spans="1:13" ht="15.6" x14ac:dyDescent="0.3">
      <c r="A612" s="7">
        <v>44728</v>
      </c>
      <c r="B612" s="8">
        <v>1197.9100000000001</v>
      </c>
      <c r="C612" s="34">
        <f t="shared" si="54"/>
        <v>1.1868047371896737E-3</v>
      </c>
      <c r="D612" s="8">
        <v>54.59</v>
      </c>
      <c r="E612" s="34">
        <f t="shared" si="55"/>
        <v>3.8030043734550295E-2</v>
      </c>
      <c r="F612" s="8">
        <v>408.9</v>
      </c>
      <c r="G612" s="34">
        <f t="shared" si="56"/>
        <v>2.2224444388890246E-2</v>
      </c>
      <c r="H612" s="8">
        <v>5880</v>
      </c>
      <c r="I612" s="34">
        <f t="shared" si="57"/>
        <v>1.0010401656630747E-2</v>
      </c>
      <c r="J612" s="8">
        <v>386.7</v>
      </c>
      <c r="K612" s="34">
        <f t="shared" si="58"/>
        <v>-8.4615384615384908E-3</v>
      </c>
      <c r="L612" s="8">
        <v>379344.14586499712</v>
      </c>
      <c r="M612" s="32">
        <f t="shared" si="59"/>
        <v>2.0969678412983618E-2</v>
      </c>
    </row>
    <row r="613" spans="1:13" ht="15.6" x14ac:dyDescent="0.3">
      <c r="A613" s="7">
        <v>44729</v>
      </c>
      <c r="B613" s="8">
        <v>1186.5899999999999</v>
      </c>
      <c r="C613" s="34">
        <f t="shared" si="54"/>
        <v>-9.4497917205801467E-3</v>
      </c>
      <c r="D613" s="8">
        <v>55.62</v>
      </c>
      <c r="E613" s="34">
        <f t="shared" si="55"/>
        <v>1.8867924528301775E-2</v>
      </c>
      <c r="F613" s="8">
        <v>404.95</v>
      </c>
      <c r="G613" s="34">
        <f t="shared" si="56"/>
        <v>-9.6600635852286346E-3</v>
      </c>
      <c r="H613" s="8">
        <v>5850.8611111111113</v>
      </c>
      <c r="I613" s="34">
        <f t="shared" si="57"/>
        <v>-4.9555933484504572E-3</v>
      </c>
      <c r="J613" s="8">
        <v>384.71</v>
      </c>
      <c r="K613" s="34">
        <f t="shared" si="58"/>
        <v>-5.1461080941298401E-3</v>
      </c>
      <c r="L613" s="8">
        <v>378600.84165638313</v>
      </c>
      <c r="M613" s="32">
        <f t="shared" si="59"/>
        <v>-1.9594455765728916E-3</v>
      </c>
    </row>
    <row r="614" spans="1:13" ht="15.6" x14ac:dyDescent="0.3">
      <c r="A614" s="7">
        <v>44732</v>
      </c>
      <c r="B614" s="8">
        <v>1148.22</v>
      </c>
      <c r="C614" s="34">
        <f t="shared" si="54"/>
        <v>-3.233635880969829E-2</v>
      </c>
      <c r="D614" s="8">
        <v>54.725000000000009</v>
      </c>
      <c r="E614" s="34">
        <f t="shared" si="55"/>
        <v>-1.6091334052498903E-2</v>
      </c>
      <c r="F614" s="8">
        <v>400.58749999999998</v>
      </c>
      <c r="G614" s="34">
        <f t="shared" si="56"/>
        <v>-1.0772934930238329E-2</v>
      </c>
      <c r="H614" s="8">
        <v>5876.9803703703701</v>
      </c>
      <c r="I614" s="34">
        <f t="shared" si="57"/>
        <v>4.4641735230489176E-3</v>
      </c>
      <c r="J614" s="8">
        <v>392.69</v>
      </c>
      <c r="K614" s="34">
        <f t="shared" si="58"/>
        <v>2.0742897247277219E-2</v>
      </c>
      <c r="L614" s="8">
        <v>381998.73265292594</v>
      </c>
      <c r="M614" s="32">
        <f t="shared" si="59"/>
        <v>8.9748638214247074E-3</v>
      </c>
    </row>
    <row r="615" spans="1:13" ht="15.6" x14ac:dyDescent="0.3">
      <c r="A615" s="7">
        <v>44733</v>
      </c>
      <c r="B615" s="8">
        <v>1164.26</v>
      </c>
      <c r="C615" s="34">
        <f t="shared" si="54"/>
        <v>1.3969448363553991E-2</v>
      </c>
      <c r="D615" s="8">
        <v>55.08</v>
      </c>
      <c r="E615" s="34">
        <f t="shared" si="55"/>
        <v>6.4869803563269018E-3</v>
      </c>
      <c r="F615" s="8">
        <v>395</v>
      </c>
      <c r="G615" s="34">
        <f t="shared" si="56"/>
        <v>-1.3948263488001942E-2</v>
      </c>
      <c r="H615" s="8">
        <v>5875.9738271604947</v>
      </c>
      <c r="I615" s="34">
        <f t="shared" si="57"/>
        <v>-1.7126877179138585E-4</v>
      </c>
      <c r="J615" s="8">
        <v>398.89</v>
      </c>
      <c r="K615" s="34">
        <f t="shared" si="58"/>
        <v>1.5788535486006745E-2</v>
      </c>
      <c r="L615" s="8">
        <v>382983.91441940702</v>
      </c>
      <c r="M615" s="32">
        <f t="shared" si="59"/>
        <v>2.5790184162107965E-3</v>
      </c>
    </row>
    <row r="616" spans="1:13" ht="15.6" x14ac:dyDescent="0.3">
      <c r="A616" s="7">
        <v>44734</v>
      </c>
      <c r="B616" s="8">
        <v>1160.0899999999999</v>
      </c>
      <c r="C616" s="34">
        <f t="shared" si="54"/>
        <v>-3.5816741964853835E-3</v>
      </c>
      <c r="D616" s="8">
        <v>53.61</v>
      </c>
      <c r="E616" s="34">
        <f t="shared" si="55"/>
        <v>-2.6688453159041375E-2</v>
      </c>
      <c r="F616" s="8">
        <v>393.5</v>
      </c>
      <c r="G616" s="34">
        <f t="shared" si="56"/>
        <v>-3.7974683544303796E-3</v>
      </c>
      <c r="H616" s="8">
        <v>5900.08</v>
      </c>
      <c r="I616" s="34">
        <f t="shared" si="57"/>
        <v>4.1024983345023342E-3</v>
      </c>
      <c r="J616" s="8">
        <v>399.06</v>
      </c>
      <c r="K616" s="34">
        <f t="shared" si="58"/>
        <v>4.2618265687286198E-4</v>
      </c>
      <c r="L616" s="8">
        <v>387037.31030273438</v>
      </c>
      <c r="M616" s="32">
        <f t="shared" si="59"/>
        <v>1.058372357354012E-2</v>
      </c>
    </row>
    <row r="617" spans="1:13" ht="15.6" x14ac:dyDescent="0.3">
      <c r="A617" s="7">
        <v>44735</v>
      </c>
      <c r="B617" s="8">
        <v>1158.5999999999999</v>
      </c>
      <c r="C617" s="34">
        <f t="shared" si="54"/>
        <v>-1.2843831082071297E-3</v>
      </c>
      <c r="D617" s="8">
        <v>54</v>
      </c>
      <c r="E617" s="34">
        <f t="shared" si="55"/>
        <v>7.2747621712367198E-3</v>
      </c>
      <c r="F617" s="8">
        <v>400</v>
      </c>
      <c r="G617" s="34">
        <f t="shared" si="56"/>
        <v>1.6518424396442185E-2</v>
      </c>
      <c r="H617" s="8">
        <v>5825.3512757201652</v>
      </c>
      <c r="I617" s="34">
        <f t="shared" si="57"/>
        <v>-1.2665713732667143E-2</v>
      </c>
      <c r="J617" s="8">
        <v>399.88</v>
      </c>
      <c r="K617" s="34">
        <f t="shared" si="58"/>
        <v>2.054828847792295E-3</v>
      </c>
      <c r="L617" s="8">
        <v>385587.82411590591</v>
      </c>
      <c r="M617" s="32">
        <f t="shared" si="59"/>
        <v>-3.7450812834935719E-3</v>
      </c>
    </row>
    <row r="618" spans="1:13" ht="15.6" x14ac:dyDescent="0.3">
      <c r="A618" s="7">
        <v>44736</v>
      </c>
      <c r="B618" s="8">
        <v>1114.9000000000001</v>
      </c>
      <c r="C618" s="34">
        <f t="shared" si="54"/>
        <v>-3.7717935439323169E-2</v>
      </c>
      <c r="D618" s="8">
        <v>50.41</v>
      </c>
      <c r="E618" s="34">
        <f t="shared" si="55"/>
        <v>-6.6481481481481544E-2</v>
      </c>
      <c r="F618" s="8">
        <v>403</v>
      </c>
      <c r="G618" s="34">
        <f t="shared" si="56"/>
        <v>7.4999999999999997E-3</v>
      </c>
      <c r="H618" s="8">
        <v>5700</v>
      </c>
      <c r="I618" s="34">
        <f t="shared" si="57"/>
        <v>-2.1518234658676184E-2</v>
      </c>
      <c r="J618" s="8">
        <v>395.35</v>
      </c>
      <c r="K618" s="34">
        <f t="shared" si="58"/>
        <v>-1.1328398519555799E-2</v>
      </c>
      <c r="L618" s="8">
        <v>380642.58885192871</v>
      </c>
      <c r="M618" s="32">
        <f t="shared" si="59"/>
        <v>-1.2825185222888898E-2</v>
      </c>
    </row>
    <row r="619" spans="1:13" ht="15.6" x14ac:dyDescent="0.3">
      <c r="A619" s="7">
        <v>44739</v>
      </c>
      <c r="B619" s="8">
        <v>1152.68</v>
      </c>
      <c r="C619" s="34">
        <f t="shared" si="54"/>
        <v>3.3886447214996833E-2</v>
      </c>
      <c r="D619" s="8">
        <v>50.47</v>
      </c>
      <c r="E619" s="34">
        <f t="shared" si="55"/>
        <v>1.1902400317397794E-3</v>
      </c>
      <c r="F619" s="8">
        <v>401.5</v>
      </c>
      <c r="G619" s="34">
        <f t="shared" si="56"/>
        <v>-3.7220843672456576E-3</v>
      </c>
      <c r="H619" s="8">
        <v>5828.8378189300411</v>
      </c>
      <c r="I619" s="34">
        <f t="shared" si="57"/>
        <v>2.260312612807738E-2</v>
      </c>
      <c r="J619" s="8">
        <v>399.47</v>
      </c>
      <c r="K619" s="34">
        <f t="shared" si="58"/>
        <v>1.0421145820159364E-2</v>
      </c>
      <c r="L619" s="8">
        <v>378747.205078125</v>
      </c>
      <c r="M619" s="32">
        <f t="shared" si="59"/>
        <v>-4.9794317013249975E-3</v>
      </c>
    </row>
    <row r="620" spans="1:13" ht="15.6" x14ac:dyDescent="0.3">
      <c r="A620" s="7">
        <v>44740</v>
      </c>
      <c r="B620" s="8">
        <v>1160.05</v>
      </c>
      <c r="C620" s="34">
        <f t="shared" si="54"/>
        <v>6.3937953291458953E-3</v>
      </c>
      <c r="D620" s="8">
        <v>50.82</v>
      </c>
      <c r="E620" s="34">
        <f t="shared" si="55"/>
        <v>6.9348127600555066E-3</v>
      </c>
      <c r="F620" s="8">
        <v>403.16333333333341</v>
      </c>
      <c r="G620" s="34">
        <f t="shared" si="56"/>
        <v>4.1427978414281747E-3</v>
      </c>
      <c r="H620" s="8">
        <v>5990</v>
      </c>
      <c r="I620" s="34">
        <f t="shared" si="57"/>
        <v>2.7649110521922593E-2</v>
      </c>
      <c r="J620" s="8">
        <v>400</v>
      </c>
      <c r="K620" s="34">
        <f t="shared" si="58"/>
        <v>1.326757954289365E-3</v>
      </c>
      <c r="L620" s="8">
        <v>375768.125</v>
      </c>
      <c r="M620" s="32">
        <f t="shared" si="59"/>
        <v>-7.8656160050355976E-3</v>
      </c>
    </row>
    <row r="621" spans="1:13" ht="15.6" x14ac:dyDescent="0.3">
      <c r="A621" s="7">
        <v>44741</v>
      </c>
      <c r="B621" s="8">
        <v>1152.02</v>
      </c>
      <c r="C621" s="34">
        <f t="shared" si="54"/>
        <v>-6.9221154260591987E-3</v>
      </c>
      <c r="D621" s="8">
        <v>51</v>
      </c>
      <c r="E621" s="34">
        <f t="shared" si="55"/>
        <v>3.5419126328217181E-3</v>
      </c>
      <c r="F621" s="8">
        <v>403.21777777777783</v>
      </c>
      <c r="G621" s="34">
        <f t="shared" si="56"/>
        <v>1.350431449067306E-4</v>
      </c>
      <c r="H621" s="8">
        <v>5800</v>
      </c>
      <c r="I621" s="34">
        <f t="shared" si="57"/>
        <v>-3.1719532554257093E-2</v>
      </c>
      <c r="J621" s="8">
        <v>399.41</v>
      </c>
      <c r="K621" s="34">
        <f t="shared" si="58"/>
        <v>-1.4749999999999375E-3</v>
      </c>
      <c r="L621" s="8">
        <v>370488.48195539787</v>
      </c>
      <c r="M621" s="32">
        <f t="shared" si="59"/>
        <v>-1.4050268485657547E-2</v>
      </c>
    </row>
    <row r="622" spans="1:13" ht="15.6" x14ac:dyDescent="0.3">
      <c r="A622" s="7">
        <v>44742</v>
      </c>
      <c r="B622" s="8">
        <v>1144.4100000000001</v>
      </c>
      <c r="C622" s="34">
        <f t="shared" si="54"/>
        <v>-6.6057880939566155E-3</v>
      </c>
      <c r="D622" s="8">
        <v>50</v>
      </c>
      <c r="E622" s="34">
        <f t="shared" si="55"/>
        <v>-1.9607843137254902E-2</v>
      </c>
      <c r="F622" s="8">
        <v>404.99</v>
      </c>
      <c r="G622" s="34">
        <f t="shared" si="56"/>
        <v>4.3951986243991794E-3</v>
      </c>
      <c r="H622" s="8">
        <v>5863.333333333333</v>
      </c>
      <c r="I622" s="34">
        <f t="shared" si="57"/>
        <v>1.0919540229885005E-2</v>
      </c>
      <c r="J622" s="8">
        <v>398.86</v>
      </c>
      <c r="K622" s="34">
        <f t="shared" si="58"/>
        <v>-1.3770311209033608E-3</v>
      </c>
      <c r="L622" s="8">
        <v>366901.59257059358</v>
      </c>
      <c r="M622" s="32">
        <f t="shared" si="59"/>
        <v>-9.6815138918032798E-3</v>
      </c>
    </row>
    <row r="623" spans="1:13" ht="15.6" x14ac:dyDescent="0.3">
      <c r="A623" s="7">
        <v>44743</v>
      </c>
      <c r="B623" s="8">
        <v>1155.08</v>
      </c>
      <c r="C623" s="34">
        <f t="shared" si="54"/>
        <v>9.3235815835232515E-3</v>
      </c>
      <c r="D623" s="8">
        <v>51</v>
      </c>
      <c r="E623" s="34">
        <f t="shared" si="55"/>
        <v>0.02</v>
      </c>
      <c r="F623" s="8">
        <v>404.39925925925928</v>
      </c>
      <c r="G623" s="34">
        <f t="shared" si="56"/>
        <v>-1.458655129116096E-3</v>
      </c>
      <c r="H623" s="8">
        <v>5780.833333333333</v>
      </c>
      <c r="I623" s="34">
        <f t="shared" si="57"/>
        <v>-1.4070494599204094E-2</v>
      </c>
      <c r="J623" s="8">
        <v>398.94</v>
      </c>
      <c r="K623" s="34">
        <f t="shared" si="58"/>
        <v>2.0057162914301779E-4</v>
      </c>
      <c r="L623" s="8">
        <v>364219.33747785172</v>
      </c>
      <c r="M623" s="32">
        <f t="shared" si="59"/>
        <v>-7.3105572367494834E-3</v>
      </c>
    </row>
    <row r="624" spans="1:13" ht="15.6" x14ac:dyDescent="0.3">
      <c r="A624" s="7">
        <v>44746</v>
      </c>
      <c r="B624" s="8">
        <v>1140.1099999999999</v>
      </c>
      <c r="C624" s="34">
        <f t="shared" si="54"/>
        <v>-1.2960141288915077E-2</v>
      </c>
      <c r="D624" s="8">
        <v>50.125</v>
      </c>
      <c r="E624" s="34">
        <f t="shared" si="55"/>
        <v>-1.7156862745098041E-2</v>
      </c>
      <c r="F624" s="8">
        <v>404.99</v>
      </c>
      <c r="G624" s="34">
        <f t="shared" si="56"/>
        <v>1.4607859119791448E-3</v>
      </c>
      <c r="H624" s="8">
        <v>5800</v>
      </c>
      <c r="I624" s="34">
        <f t="shared" si="57"/>
        <v>3.3155542741819758E-3</v>
      </c>
      <c r="J624" s="8">
        <v>395.51</v>
      </c>
      <c r="K624" s="34">
        <f t="shared" si="58"/>
        <v>-8.5977841279390559E-3</v>
      </c>
      <c r="L624" s="8">
        <v>361056.42209422751</v>
      </c>
      <c r="M624" s="32">
        <f t="shared" si="59"/>
        <v>-8.6840951541090044E-3</v>
      </c>
    </row>
    <row r="625" spans="1:13" ht="15.6" x14ac:dyDescent="0.3">
      <c r="A625" s="7">
        <v>44747</v>
      </c>
      <c r="B625" s="8">
        <v>1155.6099999999999</v>
      </c>
      <c r="C625" s="34">
        <f t="shared" si="54"/>
        <v>1.3595179412512828E-2</v>
      </c>
      <c r="D625" s="8">
        <v>49.5</v>
      </c>
      <c r="E625" s="34">
        <f t="shared" si="55"/>
        <v>-1.2468827930174564E-2</v>
      </c>
      <c r="F625" s="8">
        <v>404.69462962962962</v>
      </c>
      <c r="G625" s="34">
        <f t="shared" si="56"/>
        <v>-7.2932756455811813E-4</v>
      </c>
      <c r="H625" s="8">
        <v>5660</v>
      </c>
      <c r="I625" s="34">
        <f t="shared" si="57"/>
        <v>-2.4137931034482758E-2</v>
      </c>
      <c r="J625" s="8">
        <v>394.24</v>
      </c>
      <c r="K625" s="34">
        <f t="shared" si="58"/>
        <v>-3.2110439685468935E-3</v>
      </c>
      <c r="L625" s="8">
        <v>357754.7696929723</v>
      </c>
      <c r="M625" s="32">
        <f t="shared" si="59"/>
        <v>-9.1444223096897436E-3</v>
      </c>
    </row>
    <row r="626" spans="1:13" ht="15.6" x14ac:dyDescent="0.3">
      <c r="A626" s="7">
        <v>44748</v>
      </c>
      <c r="B626" s="8">
        <v>1150</v>
      </c>
      <c r="C626" s="34">
        <f t="shared" si="54"/>
        <v>-4.8545789669524322E-3</v>
      </c>
      <c r="D626" s="8">
        <v>50</v>
      </c>
      <c r="E626" s="34">
        <f t="shared" si="55"/>
        <v>1.0101010101010102E-2</v>
      </c>
      <c r="F626" s="8">
        <v>406.54487654320991</v>
      </c>
      <c r="G626" s="34">
        <f t="shared" si="56"/>
        <v>4.571958158361554E-3</v>
      </c>
      <c r="H626" s="8">
        <v>5770</v>
      </c>
      <c r="I626" s="34">
        <f t="shared" si="57"/>
        <v>1.9434628975265017E-2</v>
      </c>
      <c r="J626" s="8">
        <v>390</v>
      </c>
      <c r="K626" s="34">
        <f t="shared" si="58"/>
        <v>-1.0754870129870153E-2</v>
      </c>
      <c r="L626" s="8">
        <v>355275.92216111528</v>
      </c>
      <c r="M626" s="32">
        <f t="shared" si="59"/>
        <v>-6.9289014203343588E-3</v>
      </c>
    </row>
    <row r="627" spans="1:13" ht="15.6" x14ac:dyDescent="0.3">
      <c r="A627" s="7">
        <v>44749</v>
      </c>
      <c r="B627" s="8">
        <v>1153.0999999999999</v>
      </c>
      <c r="C627" s="34">
        <f t="shared" si="54"/>
        <v>2.6956521739129645E-3</v>
      </c>
      <c r="D627" s="8">
        <v>50.69</v>
      </c>
      <c r="E627" s="34">
        <f t="shared" si="55"/>
        <v>1.3799999999999955E-2</v>
      </c>
      <c r="F627" s="8">
        <v>407.28487654320992</v>
      </c>
      <c r="G627" s="34">
        <f t="shared" si="56"/>
        <v>1.8202172569289719E-3</v>
      </c>
      <c r="H627" s="8">
        <v>5850</v>
      </c>
      <c r="I627" s="34">
        <f t="shared" si="57"/>
        <v>1.3864818024263431E-2</v>
      </c>
      <c r="J627" s="8">
        <v>396</v>
      </c>
      <c r="K627" s="34">
        <f t="shared" si="58"/>
        <v>1.5384615384615385E-2</v>
      </c>
      <c r="L627" s="8">
        <v>358391.68098836951</v>
      </c>
      <c r="M627" s="32">
        <f t="shared" si="59"/>
        <v>8.7699690097243869E-3</v>
      </c>
    </row>
    <row r="628" spans="1:13" ht="15.6" x14ac:dyDescent="0.3">
      <c r="A628" s="7">
        <v>44755</v>
      </c>
      <c r="B628" s="8">
        <v>1148.1199999999999</v>
      </c>
      <c r="C628" s="34">
        <f t="shared" si="54"/>
        <v>-4.3187928193565333E-3</v>
      </c>
      <c r="D628" s="8">
        <v>51</v>
      </c>
      <c r="E628" s="34">
        <f t="shared" si="55"/>
        <v>6.1156046557506866E-3</v>
      </c>
      <c r="F628" s="8">
        <v>409.95</v>
      </c>
      <c r="G628" s="34">
        <f t="shared" si="56"/>
        <v>6.5436347143798751E-3</v>
      </c>
      <c r="H628" s="8">
        <v>5890.625</v>
      </c>
      <c r="I628" s="34">
        <f t="shared" si="57"/>
        <v>6.9444444444444441E-3</v>
      </c>
      <c r="J628" s="8">
        <v>393</v>
      </c>
      <c r="K628" s="34">
        <f t="shared" si="58"/>
        <v>-7.575757575757576E-3</v>
      </c>
      <c r="L628" s="8">
        <v>356730.26994552842</v>
      </c>
      <c r="M628" s="32">
        <f t="shared" si="59"/>
        <v>-4.6357410927041279E-3</v>
      </c>
    </row>
    <row r="629" spans="1:13" ht="15.6" x14ac:dyDescent="0.3">
      <c r="A629" s="7">
        <v>44756</v>
      </c>
      <c r="B629" s="8">
        <v>1149.92</v>
      </c>
      <c r="C629" s="34">
        <f t="shared" si="54"/>
        <v>1.5677803713899088E-3</v>
      </c>
      <c r="D629" s="8">
        <v>52.76</v>
      </c>
      <c r="E629" s="34">
        <f t="shared" si="55"/>
        <v>3.4509803921568591E-2</v>
      </c>
      <c r="F629" s="8">
        <v>407.95</v>
      </c>
      <c r="G629" s="34">
        <f t="shared" si="56"/>
        <v>-4.8786437370411028E-3</v>
      </c>
      <c r="H629" s="8">
        <v>6000</v>
      </c>
      <c r="I629" s="34">
        <f t="shared" si="57"/>
        <v>1.8567639257294429E-2</v>
      </c>
      <c r="J629" s="8">
        <v>390.66666666666669</v>
      </c>
      <c r="K629" s="34">
        <f t="shared" si="58"/>
        <v>-5.9372349448684842E-3</v>
      </c>
      <c r="L629" s="8">
        <v>356715.18306732178</v>
      </c>
      <c r="M629" s="32">
        <f t="shared" si="59"/>
        <v>-4.2292116699103791E-5</v>
      </c>
    </row>
    <row r="630" spans="1:13" ht="15.6" x14ac:dyDescent="0.3">
      <c r="A630" s="7">
        <v>44757</v>
      </c>
      <c r="B630" s="8">
        <v>1149.3800000000001</v>
      </c>
      <c r="C630" s="34">
        <f t="shared" si="54"/>
        <v>-4.695978850702341E-4</v>
      </c>
      <c r="D630" s="8">
        <v>52.4</v>
      </c>
      <c r="E630" s="34">
        <f t="shared" si="55"/>
        <v>-6.8233510235026426E-3</v>
      </c>
      <c r="F630" s="8">
        <v>407.5333333333333</v>
      </c>
      <c r="G630" s="34">
        <f t="shared" si="56"/>
        <v>-1.0213669975896204E-3</v>
      </c>
      <c r="H630" s="8">
        <v>5942.5</v>
      </c>
      <c r="I630" s="34">
        <f t="shared" si="57"/>
        <v>-9.5833333333333326E-3</v>
      </c>
      <c r="J630" s="8">
        <v>388.54166666666669</v>
      </c>
      <c r="K630" s="34">
        <f t="shared" si="58"/>
        <v>-5.4394197952218424E-3</v>
      </c>
      <c r="L630" s="8">
        <v>354048.36894458352</v>
      </c>
      <c r="M630" s="32">
        <f t="shared" si="59"/>
        <v>-7.47603199787254E-3</v>
      </c>
    </row>
    <row r="631" spans="1:13" ht="15.6" x14ac:dyDescent="0.3">
      <c r="A631" s="7">
        <v>44760</v>
      </c>
      <c r="B631" s="8">
        <v>1149.99</v>
      </c>
      <c r="C631" s="34">
        <f t="shared" si="54"/>
        <v>5.3072091040378278E-4</v>
      </c>
      <c r="D631" s="8">
        <v>50.81</v>
      </c>
      <c r="E631" s="34">
        <f t="shared" si="55"/>
        <v>-3.0343511450381611E-2</v>
      </c>
      <c r="F631" s="8">
        <v>404.7</v>
      </c>
      <c r="G631" s="34">
        <f t="shared" si="56"/>
        <v>-6.9523965319809779E-3</v>
      </c>
      <c r="H631" s="8">
        <v>5974.166666666667</v>
      </c>
      <c r="I631" s="34">
        <f t="shared" si="57"/>
        <v>5.3288458841677698E-3</v>
      </c>
      <c r="J631" s="8">
        <v>383</v>
      </c>
      <c r="K631" s="34">
        <f t="shared" si="58"/>
        <v>-1.4262734584450451E-2</v>
      </c>
      <c r="L631" s="8">
        <v>356920.31022592628</v>
      </c>
      <c r="M631" s="32">
        <f t="shared" si="59"/>
        <v>8.1117201299472311E-3</v>
      </c>
    </row>
    <row r="632" spans="1:13" ht="15.6" x14ac:dyDescent="0.3">
      <c r="A632" s="7">
        <v>44761</v>
      </c>
      <c r="B632" s="8">
        <v>1132.42</v>
      </c>
      <c r="C632" s="34">
        <f t="shared" si="54"/>
        <v>-1.5278393725162771E-2</v>
      </c>
      <c r="D632" s="8">
        <v>50.13</v>
      </c>
      <c r="E632" s="34">
        <f t="shared" si="55"/>
        <v>-1.3383192284983265E-2</v>
      </c>
      <c r="F632" s="8">
        <v>407.4111111111111</v>
      </c>
      <c r="G632" s="34">
        <f t="shared" si="56"/>
        <v>6.699063778381786E-3</v>
      </c>
      <c r="H632" s="8">
        <v>5980</v>
      </c>
      <c r="I632" s="34">
        <f t="shared" si="57"/>
        <v>9.7642627981582315E-4</v>
      </c>
      <c r="J632" s="8">
        <v>387.5</v>
      </c>
      <c r="K632" s="34">
        <f t="shared" si="58"/>
        <v>1.1749347258485639E-2</v>
      </c>
      <c r="L632" s="8">
        <v>365988.79302978521</v>
      </c>
      <c r="M632" s="32">
        <f t="shared" si="59"/>
        <v>2.5407584113436112E-2</v>
      </c>
    </row>
    <row r="633" spans="1:13" ht="15.6" x14ac:dyDescent="0.3">
      <c r="A633" s="7">
        <v>44762</v>
      </c>
      <c r="B633" s="8">
        <v>1120.5</v>
      </c>
      <c r="C633" s="34">
        <f t="shared" si="54"/>
        <v>-1.052612988113957E-2</v>
      </c>
      <c r="D633" s="8">
        <v>50.15</v>
      </c>
      <c r="E633" s="34">
        <f t="shared" si="55"/>
        <v>3.9896269698775223E-4</v>
      </c>
      <c r="F633" s="8">
        <v>410</v>
      </c>
      <c r="G633" s="34">
        <f t="shared" si="56"/>
        <v>6.3544876864756114E-3</v>
      </c>
      <c r="H633" s="8">
        <v>5952.0555555555557</v>
      </c>
      <c r="I633" s="34">
        <f t="shared" si="57"/>
        <v>-4.6729840208100904E-3</v>
      </c>
      <c r="J633" s="8">
        <v>386.42</v>
      </c>
      <c r="K633" s="34">
        <f t="shared" si="58"/>
        <v>-2.7870967741935072E-3</v>
      </c>
      <c r="L633" s="8">
        <v>373436.26233673102</v>
      </c>
      <c r="M633" s="32">
        <f t="shared" si="59"/>
        <v>2.0348899881040085E-2</v>
      </c>
    </row>
    <row r="634" spans="1:13" ht="15.6" x14ac:dyDescent="0.3">
      <c r="A634" s="7">
        <v>44763</v>
      </c>
      <c r="B634" s="8">
        <v>1114.73</v>
      </c>
      <c r="C634" s="34">
        <f t="shared" si="54"/>
        <v>-5.1494868362338079E-3</v>
      </c>
      <c r="D634" s="8">
        <v>48.16</v>
      </c>
      <c r="E634" s="34">
        <f t="shared" si="55"/>
        <v>-3.9680957128614198E-2</v>
      </c>
      <c r="F634" s="8">
        <v>409.13703703703698</v>
      </c>
      <c r="G634" s="34">
        <f t="shared" si="56"/>
        <v>-2.1047877145439621E-3</v>
      </c>
      <c r="H634" s="8">
        <v>5902</v>
      </c>
      <c r="I634" s="34">
        <f t="shared" si="57"/>
        <v>-8.4097930686877712E-3</v>
      </c>
      <c r="J634" s="8">
        <v>380</v>
      </c>
      <c r="K634" s="34">
        <f t="shared" si="58"/>
        <v>-1.6614046891982856E-2</v>
      </c>
      <c r="L634" s="8">
        <v>382696.94490769878</v>
      </c>
      <c r="M634" s="32">
        <f t="shared" si="59"/>
        <v>2.4798562713273194E-2</v>
      </c>
    </row>
    <row r="635" spans="1:13" ht="15.6" x14ac:dyDescent="0.3">
      <c r="A635" s="7">
        <v>44764</v>
      </c>
      <c r="B635" s="8">
        <v>1125.22</v>
      </c>
      <c r="C635" s="34">
        <f t="shared" si="54"/>
        <v>9.4103504884590974E-3</v>
      </c>
      <c r="D635" s="8">
        <v>47.55</v>
      </c>
      <c r="E635" s="34">
        <f t="shared" si="55"/>
        <v>-1.2666112956810621E-2</v>
      </c>
      <c r="F635" s="8">
        <v>410</v>
      </c>
      <c r="G635" s="34">
        <f t="shared" si="56"/>
        <v>2.1092271900206997E-3</v>
      </c>
      <c r="H635" s="8">
        <v>5950.7285185185183</v>
      </c>
      <c r="I635" s="34">
        <f t="shared" si="57"/>
        <v>8.2562721990034373E-3</v>
      </c>
      <c r="J635" s="8">
        <v>379.92</v>
      </c>
      <c r="K635" s="34">
        <f t="shared" si="58"/>
        <v>-2.1052631578943179E-4</v>
      </c>
      <c r="L635" s="8">
        <v>388741.80602213001</v>
      </c>
      <c r="M635" s="32">
        <f t="shared" si="59"/>
        <v>1.5795425583784495E-2</v>
      </c>
    </row>
    <row r="636" spans="1:13" ht="15.6" x14ac:dyDescent="0.3">
      <c r="A636" s="7">
        <v>44767</v>
      </c>
      <c r="B636" s="8">
        <v>1119.08</v>
      </c>
      <c r="C636" s="34">
        <f t="shared" si="54"/>
        <v>-5.4567106876878295E-3</v>
      </c>
      <c r="D636" s="8">
        <v>47.89</v>
      </c>
      <c r="E636" s="34">
        <f t="shared" si="55"/>
        <v>7.150368033648863E-3</v>
      </c>
      <c r="F636" s="8">
        <v>409.56851851851849</v>
      </c>
      <c r="G636" s="34">
        <f t="shared" si="56"/>
        <v>-1.052393857271981E-3</v>
      </c>
      <c r="H636" s="8">
        <v>5935.2146296296296</v>
      </c>
      <c r="I636" s="34">
        <f t="shared" si="57"/>
        <v>-2.6070570755513133E-3</v>
      </c>
      <c r="J636" s="8">
        <v>380</v>
      </c>
      <c r="K636" s="34">
        <f t="shared" si="58"/>
        <v>2.105706464518427E-4</v>
      </c>
      <c r="L636" s="8">
        <v>388029.20690917969</v>
      </c>
      <c r="M636" s="32">
        <f t="shared" si="59"/>
        <v>-1.8330910180258753E-3</v>
      </c>
    </row>
    <row r="637" spans="1:13" ht="15.6" x14ac:dyDescent="0.3">
      <c r="A637" s="7">
        <v>44768</v>
      </c>
      <c r="B637" s="8">
        <v>1080.54</v>
      </c>
      <c r="C637" s="34">
        <f t="shared" si="54"/>
        <v>-3.4439003467133689E-2</v>
      </c>
      <c r="D637" s="8">
        <v>48.42</v>
      </c>
      <c r="E637" s="34">
        <f t="shared" si="55"/>
        <v>1.1067028607224914E-2</v>
      </c>
      <c r="F637" s="8">
        <v>409.85617283950609</v>
      </c>
      <c r="G637" s="34">
        <f t="shared" si="56"/>
        <v>7.0233503792746423E-4</v>
      </c>
      <c r="H637" s="8">
        <v>5998.13</v>
      </c>
      <c r="I637" s="34">
        <f t="shared" si="57"/>
        <v>1.0600353027889838E-2</v>
      </c>
      <c r="J637" s="8">
        <v>380.11</v>
      </c>
      <c r="K637" s="34">
        <f t="shared" si="58"/>
        <v>2.8947368421056223E-4</v>
      </c>
      <c r="L637" s="8">
        <v>392052.17094457889</v>
      </c>
      <c r="M637" s="32">
        <f t="shared" si="59"/>
        <v>1.0367683575790201E-2</v>
      </c>
    </row>
    <row r="638" spans="1:13" ht="15.6" x14ac:dyDescent="0.3">
      <c r="A638" s="7">
        <v>44769</v>
      </c>
      <c r="B638" s="8">
        <v>1026.0999999999999</v>
      </c>
      <c r="C638" s="34">
        <f t="shared" si="54"/>
        <v>-5.0382216299257827E-2</v>
      </c>
      <c r="D638" s="8">
        <v>48.03</v>
      </c>
      <c r="E638" s="34">
        <f t="shared" si="55"/>
        <v>-8.0545229244114117E-3</v>
      </c>
      <c r="F638" s="8">
        <v>409.80823045267488</v>
      </c>
      <c r="G638" s="34">
        <f t="shared" si="56"/>
        <v>-1.1697368493699184E-4</v>
      </c>
      <c r="H638" s="8">
        <v>5890</v>
      </c>
      <c r="I638" s="34">
        <f t="shared" si="57"/>
        <v>-1.8027285170544839E-2</v>
      </c>
      <c r="J638" s="8">
        <v>376.15</v>
      </c>
      <c r="K638" s="34">
        <f t="shared" si="58"/>
        <v>-1.0418036884059973E-2</v>
      </c>
      <c r="L638" s="8">
        <v>397590.58103415929</v>
      </c>
      <c r="M638" s="32">
        <f t="shared" si="59"/>
        <v>1.4126717054611894E-2</v>
      </c>
    </row>
    <row r="639" spans="1:13" ht="15.6" x14ac:dyDescent="0.3">
      <c r="A639" s="7">
        <v>44770</v>
      </c>
      <c r="B639" s="8">
        <v>951.42</v>
      </c>
      <c r="C639" s="34">
        <f t="shared" si="54"/>
        <v>-7.27804307572361E-2</v>
      </c>
      <c r="D639" s="8">
        <v>48.32</v>
      </c>
      <c r="E639" s="34">
        <f t="shared" si="55"/>
        <v>6.0378929835519287E-3</v>
      </c>
      <c r="F639" s="8">
        <v>410</v>
      </c>
      <c r="G639" s="34">
        <f t="shared" si="56"/>
        <v>4.6794947752341111E-4</v>
      </c>
      <c r="H639" s="8">
        <v>6059.376666666667</v>
      </c>
      <c r="I639" s="34">
        <f t="shared" si="57"/>
        <v>2.8756649688738031E-2</v>
      </c>
      <c r="J639" s="8">
        <v>380.01</v>
      </c>
      <c r="K639" s="34">
        <f t="shared" si="58"/>
        <v>1.0261863618237442E-2</v>
      </c>
      <c r="L639" s="8">
        <v>411758.08648681641</v>
      </c>
      <c r="M639" s="32">
        <f t="shared" si="59"/>
        <v>3.5633403124909306E-2</v>
      </c>
    </row>
    <row r="640" spans="1:13" ht="15.6" x14ac:dyDescent="0.3">
      <c r="A640" s="7">
        <v>44771</v>
      </c>
      <c r="B640" s="8">
        <v>994.6</v>
      </c>
      <c r="C640" s="34">
        <f t="shared" si="54"/>
        <v>4.5384793256395772E-2</v>
      </c>
      <c r="D640" s="8">
        <v>47.66</v>
      </c>
      <c r="E640" s="34">
        <f t="shared" si="55"/>
        <v>-1.365894039735107E-2</v>
      </c>
      <c r="F640" s="8">
        <v>409.18955761316869</v>
      </c>
      <c r="G640" s="34">
        <f t="shared" si="56"/>
        <v>-1.9766887483690537E-3</v>
      </c>
      <c r="H640" s="8">
        <v>6058.4691666666668</v>
      </c>
      <c r="I640" s="34">
        <f t="shared" si="57"/>
        <v>-1.497678804145841E-4</v>
      </c>
      <c r="J640" s="8">
        <v>389.98</v>
      </c>
      <c r="K640" s="34">
        <f t="shared" si="58"/>
        <v>2.6236151680219016E-2</v>
      </c>
      <c r="L640" s="8">
        <v>422919.70509704569</v>
      </c>
      <c r="M640" s="32">
        <f t="shared" si="59"/>
        <v>2.7107223820330862E-2</v>
      </c>
    </row>
    <row r="641" spans="1:13" ht="15.6" x14ac:dyDescent="0.3">
      <c r="A641" s="7">
        <v>44774</v>
      </c>
      <c r="B641" s="8">
        <v>1023.9</v>
      </c>
      <c r="C641" s="34">
        <f t="shared" si="54"/>
        <v>2.9459079026744373E-2</v>
      </c>
      <c r="D641" s="8">
        <v>47.66</v>
      </c>
      <c r="E641" s="34">
        <f t="shared" si="55"/>
        <v>0</v>
      </c>
      <c r="F641" s="8">
        <v>403</v>
      </c>
      <c r="G641" s="34">
        <f t="shared" si="56"/>
        <v>-1.5126382132703509E-2</v>
      </c>
      <c r="H641" s="8">
        <v>6290</v>
      </c>
      <c r="I641" s="34">
        <f t="shared" si="57"/>
        <v>3.8216062005762441E-2</v>
      </c>
      <c r="J641" s="8">
        <v>388.5</v>
      </c>
      <c r="K641" s="34">
        <f t="shared" si="58"/>
        <v>-3.7950664136622856E-3</v>
      </c>
      <c r="L641" s="8">
        <v>365740.75</v>
      </c>
      <c r="M641" s="32">
        <f t="shared" si="59"/>
        <v>-0.13520049883683019</v>
      </c>
    </row>
    <row r="642" spans="1:13" ht="15.6" x14ac:dyDescent="0.3">
      <c r="A642" s="7">
        <v>44775</v>
      </c>
      <c r="B642" s="8">
        <v>1041</v>
      </c>
      <c r="C642" s="34">
        <f t="shared" si="54"/>
        <v>1.670084969235279E-2</v>
      </c>
      <c r="D642" s="8">
        <v>48.5</v>
      </c>
      <c r="E642" s="34">
        <f t="shared" si="55"/>
        <v>1.7624842635333687E-2</v>
      </c>
      <c r="F642" s="8">
        <v>413.95</v>
      </c>
      <c r="G642" s="34">
        <f t="shared" si="56"/>
        <v>2.7171215880893274E-2</v>
      </c>
      <c r="H642" s="8">
        <v>5994.5</v>
      </c>
      <c r="I642" s="34">
        <f t="shared" si="57"/>
        <v>-4.6979332273449921E-2</v>
      </c>
      <c r="J642" s="8">
        <v>394</v>
      </c>
      <c r="K642" s="34">
        <f t="shared" si="58"/>
        <v>1.4157014157014158E-2</v>
      </c>
      <c r="L642" s="8">
        <v>423470.01497253397</v>
      </c>
      <c r="M642" s="32">
        <f t="shared" si="59"/>
        <v>0.15784203694156029</v>
      </c>
    </row>
    <row r="643" spans="1:13" ht="15.6" x14ac:dyDescent="0.3">
      <c r="A643" s="7">
        <v>44776</v>
      </c>
      <c r="B643" s="8">
        <v>1058.69</v>
      </c>
      <c r="C643" s="34">
        <f t="shared" si="54"/>
        <v>1.6993275696445778E-2</v>
      </c>
      <c r="D643" s="8">
        <v>49.8</v>
      </c>
      <c r="E643" s="34">
        <f t="shared" si="55"/>
        <v>2.6804123711340149E-2</v>
      </c>
      <c r="F643" s="8">
        <v>410.11</v>
      </c>
      <c r="G643" s="34">
        <f t="shared" si="56"/>
        <v>-9.2764826669887064E-3</v>
      </c>
      <c r="H643" s="8">
        <v>6170</v>
      </c>
      <c r="I643" s="34">
        <f t="shared" si="57"/>
        <v>2.9276837100675621E-2</v>
      </c>
      <c r="J643" s="8">
        <v>390.01</v>
      </c>
      <c r="K643" s="34">
        <f t="shared" si="58"/>
        <v>-1.0126903553299515E-2</v>
      </c>
      <c r="L643" s="8">
        <v>418931.40536499018</v>
      </c>
      <c r="M643" s="32">
        <f t="shared" si="59"/>
        <v>-1.0717664644657706E-2</v>
      </c>
    </row>
    <row r="644" spans="1:13" ht="15.6" x14ac:dyDescent="0.3">
      <c r="A644" s="7">
        <v>44777</v>
      </c>
      <c r="B644" s="8">
        <v>1075.8599999999999</v>
      </c>
      <c r="C644" s="34">
        <f t="shared" ref="C644:C707" si="60">(B644-B643)/B643</f>
        <v>1.6218156400834849E-2</v>
      </c>
      <c r="D644" s="8">
        <v>52.23</v>
      </c>
      <c r="E644" s="34">
        <f t="shared" ref="E644:E707" si="61">(D644-D643)/D643</f>
        <v>4.8795180722891567E-2</v>
      </c>
      <c r="F644" s="8">
        <v>413.49</v>
      </c>
      <c r="G644" s="34">
        <f t="shared" ref="G644:G707" si="62">(F644-F643)/F643</f>
        <v>8.2416912535661045E-3</v>
      </c>
      <c r="H644" s="8">
        <v>6149.9</v>
      </c>
      <c r="I644" s="34">
        <f t="shared" ref="I644:I707" si="63">(H644-H643)/H643</f>
        <v>-3.2576985413290704E-3</v>
      </c>
      <c r="J644" s="8">
        <v>399.96</v>
      </c>
      <c r="K644" s="34">
        <f t="shared" ref="K644:K707" si="64">(J644-J643)/J643</f>
        <v>2.5512166354708824E-2</v>
      </c>
      <c r="L644" s="8">
        <v>408493.3890838623</v>
      </c>
      <c r="M644" s="32">
        <f t="shared" ref="M644:M707" si="65">(L644-L643)/L643</f>
        <v>-2.4915812344108803E-2</v>
      </c>
    </row>
    <row r="645" spans="1:13" ht="15.6" x14ac:dyDescent="0.3">
      <c r="A645" s="7">
        <v>44778</v>
      </c>
      <c r="B645" s="8">
        <v>1079.95</v>
      </c>
      <c r="C645" s="34">
        <f t="shared" si="60"/>
        <v>3.8016098748909206E-3</v>
      </c>
      <c r="D645" s="8">
        <v>53.04</v>
      </c>
      <c r="E645" s="34">
        <f t="shared" si="61"/>
        <v>1.5508328546812221E-2</v>
      </c>
      <c r="F645" s="8">
        <v>410</v>
      </c>
      <c r="G645" s="34">
        <f t="shared" si="62"/>
        <v>-8.4403492224721498E-3</v>
      </c>
      <c r="H645" s="8">
        <v>6185</v>
      </c>
      <c r="I645" s="34">
        <f t="shared" si="63"/>
        <v>5.7074098765834188E-3</v>
      </c>
      <c r="J645" s="8">
        <v>399.96</v>
      </c>
      <c r="K645" s="34">
        <f t="shared" si="64"/>
        <v>0</v>
      </c>
      <c r="L645" s="8">
        <v>399611.65468200669</v>
      </c>
      <c r="M645" s="32">
        <f t="shared" si="65"/>
        <v>-2.1742663747324996E-2</v>
      </c>
    </row>
    <row r="646" spans="1:13" ht="15.6" x14ac:dyDescent="0.3">
      <c r="A646" s="7">
        <v>44783</v>
      </c>
      <c r="B646" s="8">
        <v>1070.2</v>
      </c>
      <c r="C646" s="34">
        <f t="shared" si="60"/>
        <v>-9.0281957498032309E-3</v>
      </c>
      <c r="D646" s="8">
        <v>52.9</v>
      </c>
      <c r="E646" s="34">
        <f t="shared" si="61"/>
        <v>-2.6395173453997089E-3</v>
      </c>
      <c r="F646" s="8">
        <v>412.74666666666673</v>
      </c>
      <c r="G646" s="34">
        <f t="shared" si="62"/>
        <v>6.6991869918700646E-3</v>
      </c>
      <c r="H646" s="8">
        <v>6055</v>
      </c>
      <c r="I646" s="34">
        <f t="shared" si="63"/>
        <v>-2.1018593371059015E-2</v>
      </c>
      <c r="J646" s="8">
        <v>399.6</v>
      </c>
      <c r="K646" s="34">
        <f t="shared" si="64"/>
        <v>-9.0009000900079217E-4</v>
      </c>
      <c r="L646" s="8">
        <v>402214.39453125</v>
      </c>
      <c r="M646" s="32">
        <f t="shared" si="65"/>
        <v>6.513173023730898E-3</v>
      </c>
    </row>
    <row r="647" spans="1:13" ht="15.6" x14ac:dyDescent="0.3">
      <c r="A647" s="7">
        <v>44784</v>
      </c>
      <c r="B647" s="8">
        <v>1054.02</v>
      </c>
      <c r="C647" s="34">
        <f t="shared" si="60"/>
        <v>-1.5118669407587425E-2</v>
      </c>
      <c r="D647" s="8">
        <v>52.9</v>
      </c>
      <c r="E647" s="34">
        <f t="shared" si="61"/>
        <v>0</v>
      </c>
      <c r="F647" s="8">
        <v>413.62416666666672</v>
      </c>
      <c r="G647" s="34">
        <f t="shared" si="62"/>
        <v>2.1260014213722645E-3</v>
      </c>
      <c r="H647" s="8">
        <v>6100</v>
      </c>
      <c r="I647" s="34">
        <f t="shared" si="63"/>
        <v>7.4318744838976049E-3</v>
      </c>
      <c r="J647" s="8">
        <v>398.99</v>
      </c>
      <c r="K647" s="34">
        <f t="shared" si="64"/>
        <v>-1.5265265265265607E-3</v>
      </c>
      <c r="L647" s="8">
        <v>395523.68920898438</v>
      </c>
      <c r="M647" s="32">
        <f t="shared" si="65"/>
        <v>-1.6634673977949318E-2</v>
      </c>
    </row>
    <row r="648" spans="1:13" ht="15.6" x14ac:dyDescent="0.3">
      <c r="A648" s="7">
        <v>44785</v>
      </c>
      <c r="B648" s="8">
        <v>1063.79</v>
      </c>
      <c r="C648" s="34">
        <f t="shared" si="60"/>
        <v>9.2692738278210875E-3</v>
      </c>
      <c r="D648" s="8">
        <v>53.57</v>
      </c>
      <c r="E648" s="34">
        <f t="shared" si="61"/>
        <v>1.2665406427221205E-2</v>
      </c>
      <c r="F648" s="8">
        <v>414.75</v>
      </c>
      <c r="G648" s="34">
        <f t="shared" si="62"/>
        <v>2.7218751322152976E-3</v>
      </c>
      <c r="H648" s="8">
        <v>5900</v>
      </c>
      <c r="I648" s="34">
        <f t="shared" si="63"/>
        <v>-3.2786885245901641E-2</v>
      </c>
      <c r="J648" s="8">
        <v>403.1</v>
      </c>
      <c r="K648" s="34">
        <f t="shared" si="64"/>
        <v>1.0301010050377236E-2</v>
      </c>
      <c r="L648" s="8">
        <v>394432.98013488762</v>
      </c>
      <c r="M648" s="32">
        <f t="shared" si="65"/>
        <v>-2.757632738201054E-3</v>
      </c>
    </row>
    <row r="649" spans="1:13" ht="15.6" x14ac:dyDescent="0.3">
      <c r="A649" s="7">
        <v>44788</v>
      </c>
      <c r="B649" s="8">
        <v>1048.08</v>
      </c>
      <c r="C649" s="34">
        <f t="shared" si="60"/>
        <v>-1.4767952321416856E-2</v>
      </c>
      <c r="D649" s="8">
        <v>53.58</v>
      </c>
      <c r="E649" s="34">
        <f t="shared" si="61"/>
        <v>1.866716445771516E-4</v>
      </c>
      <c r="F649" s="8">
        <v>417</v>
      </c>
      <c r="G649" s="34">
        <f t="shared" si="62"/>
        <v>5.4249547920433997E-3</v>
      </c>
      <c r="H649" s="8">
        <v>6150</v>
      </c>
      <c r="I649" s="34">
        <f t="shared" si="63"/>
        <v>4.2372881355932202E-2</v>
      </c>
      <c r="J649" s="8">
        <v>417.98</v>
      </c>
      <c r="K649" s="34">
        <f t="shared" si="64"/>
        <v>3.6913917142148339E-2</v>
      </c>
      <c r="L649" s="8">
        <v>383179.15612426773</v>
      </c>
      <c r="M649" s="32">
        <f t="shared" si="65"/>
        <v>-2.8531650692016998E-2</v>
      </c>
    </row>
    <row r="650" spans="1:13" ht="15.6" x14ac:dyDescent="0.3">
      <c r="A650" s="7">
        <v>44789</v>
      </c>
      <c r="B650" s="8">
        <v>1040.81</v>
      </c>
      <c r="C650" s="34">
        <f t="shared" si="60"/>
        <v>-6.9364933974505596E-3</v>
      </c>
      <c r="D650" s="8">
        <v>56.34</v>
      </c>
      <c r="E650" s="34">
        <f t="shared" si="61"/>
        <v>5.1511758118701102E-2</v>
      </c>
      <c r="F650" s="8">
        <v>417</v>
      </c>
      <c r="G650" s="34">
        <f t="shared" si="62"/>
        <v>0</v>
      </c>
      <c r="H650" s="8">
        <v>6016.666666666667</v>
      </c>
      <c r="I650" s="34">
        <f t="shared" si="63"/>
        <v>-2.1680216802167973E-2</v>
      </c>
      <c r="J650" s="8">
        <v>416.87</v>
      </c>
      <c r="K650" s="34">
        <f t="shared" si="64"/>
        <v>-2.6556294559548629E-3</v>
      </c>
      <c r="L650" s="8">
        <v>379021.48956298828</v>
      </c>
      <c r="M650" s="32">
        <f t="shared" si="65"/>
        <v>-1.0850450748242384E-2</v>
      </c>
    </row>
    <row r="651" spans="1:13" ht="15.6" x14ac:dyDescent="0.3">
      <c r="A651" s="7">
        <v>44790</v>
      </c>
      <c r="B651" s="8">
        <v>1016.47</v>
      </c>
      <c r="C651" s="34">
        <f t="shared" si="60"/>
        <v>-2.3385632344039661E-2</v>
      </c>
      <c r="D651" s="8">
        <v>56.34</v>
      </c>
      <c r="E651" s="34">
        <f t="shared" si="61"/>
        <v>0</v>
      </c>
      <c r="F651" s="8">
        <v>410</v>
      </c>
      <c r="G651" s="34">
        <f t="shared" si="62"/>
        <v>-1.6786570743405275E-2</v>
      </c>
      <c r="H651" s="8">
        <v>6000</v>
      </c>
      <c r="I651" s="34">
        <f t="shared" si="63"/>
        <v>-2.7700831024931251E-3</v>
      </c>
      <c r="J651" s="8">
        <v>415.44</v>
      </c>
      <c r="K651" s="34">
        <f t="shared" si="64"/>
        <v>-3.4303260009115716E-3</v>
      </c>
      <c r="L651" s="8">
        <v>375648.01967590302</v>
      </c>
      <c r="M651" s="32">
        <f t="shared" si="65"/>
        <v>-8.9004712924717518E-3</v>
      </c>
    </row>
    <row r="652" spans="1:13" ht="15.6" x14ac:dyDescent="0.3">
      <c r="A652" s="7">
        <v>44791</v>
      </c>
      <c r="B652" s="8">
        <v>1000.31</v>
      </c>
      <c r="C652" s="34">
        <f t="shared" si="60"/>
        <v>-1.5898157348470769E-2</v>
      </c>
      <c r="D652" s="8">
        <v>55.510000000000012</v>
      </c>
      <c r="E652" s="34">
        <f t="shared" si="61"/>
        <v>-1.4731984380546523E-2</v>
      </c>
      <c r="F652" s="8">
        <v>410</v>
      </c>
      <c r="G652" s="34">
        <f t="shared" si="62"/>
        <v>0</v>
      </c>
      <c r="H652" s="8">
        <v>5992.916666666667</v>
      </c>
      <c r="I652" s="34">
        <f t="shared" si="63"/>
        <v>-1.180555555555505E-3</v>
      </c>
      <c r="J652" s="8">
        <v>412.16</v>
      </c>
      <c r="K652" s="34">
        <f t="shared" si="64"/>
        <v>-7.8952435971499438E-3</v>
      </c>
      <c r="L652" s="8">
        <v>374468.31367301202</v>
      </c>
      <c r="M652" s="32">
        <f t="shared" si="65"/>
        <v>-3.1404558019733943E-3</v>
      </c>
    </row>
    <row r="653" spans="1:13" ht="15.6" x14ac:dyDescent="0.3">
      <c r="A653" s="7">
        <v>44792</v>
      </c>
      <c r="B653" s="8">
        <v>1014.21</v>
      </c>
      <c r="C653" s="34">
        <f t="shared" si="60"/>
        <v>1.3895692335376126E-2</v>
      </c>
      <c r="D653" s="8">
        <v>55.5</v>
      </c>
      <c r="E653" s="34">
        <f t="shared" si="61"/>
        <v>-1.8014772113154781E-4</v>
      </c>
      <c r="F653" s="8">
        <v>410</v>
      </c>
      <c r="G653" s="34">
        <f t="shared" si="62"/>
        <v>0</v>
      </c>
      <c r="H653" s="8">
        <v>6000</v>
      </c>
      <c r="I653" s="34">
        <f t="shared" si="63"/>
        <v>1.1819509142737448E-3</v>
      </c>
      <c r="J653" s="8">
        <v>417.5</v>
      </c>
      <c r="K653" s="34">
        <f t="shared" si="64"/>
        <v>1.2956133540372609E-2</v>
      </c>
      <c r="L653" s="8">
        <v>375122.32409301773</v>
      </c>
      <c r="M653" s="32">
        <f t="shared" si="65"/>
        <v>1.7465040328533542E-3</v>
      </c>
    </row>
    <row r="654" spans="1:13" ht="15.6" x14ac:dyDescent="0.3">
      <c r="A654" s="7">
        <v>44795</v>
      </c>
      <c r="B654" s="8">
        <v>1036.49</v>
      </c>
      <c r="C654" s="34">
        <f t="shared" si="60"/>
        <v>2.1967837035722356E-2</v>
      </c>
      <c r="D654" s="8">
        <v>53.86</v>
      </c>
      <c r="E654" s="34">
        <f t="shared" si="61"/>
        <v>-2.954954954954956E-2</v>
      </c>
      <c r="F654" s="8">
        <v>410.5</v>
      </c>
      <c r="G654" s="34">
        <f t="shared" si="62"/>
        <v>1.2195121951219512E-3</v>
      </c>
      <c r="H654" s="8">
        <v>5955</v>
      </c>
      <c r="I654" s="34">
        <f t="shared" si="63"/>
        <v>-7.4999999999999997E-3</v>
      </c>
      <c r="J654" s="8">
        <v>417.33</v>
      </c>
      <c r="K654" s="34">
        <f t="shared" si="64"/>
        <v>-4.071856287425531E-4</v>
      </c>
      <c r="L654" s="8">
        <v>371766.28207397461</v>
      </c>
      <c r="M654" s="32">
        <f t="shared" si="65"/>
        <v>-8.9465270486299622E-3</v>
      </c>
    </row>
    <row r="655" spans="1:13" ht="15.6" x14ac:dyDescent="0.3">
      <c r="A655" s="7">
        <v>44796</v>
      </c>
      <c r="B655" s="8">
        <v>1047.17</v>
      </c>
      <c r="C655" s="34">
        <f t="shared" si="60"/>
        <v>1.0304006792154352E-2</v>
      </c>
      <c r="D655" s="8">
        <v>53.48</v>
      </c>
      <c r="E655" s="34">
        <f t="shared" si="61"/>
        <v>-7.0553286297809614E-3</v>
      </c>
      <c r="F655" s="8">
        <v>407.83333333333331</v>
      </c>
      <c r="G655" s="34">
        <f t="shared" si="62"/>
        <v>-6.4961429151441791E-3</v>
      </c>
      <c r="H655" s="8">
        <v>6197</v>
      </c>
      <c r="I655" s="34">
        <f t="shared" si="63"/>
        <v>4.0638119227539883E-2</v>
      </c>
      <c r="J655" s="8">
        <v>413.15</v>
      </c>
      <c r="K655" s="34">
        <f t="shared" si="64"/>
        <v>-1.0016054441329421E-2</v>
      </c>
      <c r="L655" s="8">
        <v>374601.26514038071</v>
      </c>
      <c r="M655" s="32">
        <f t="shared" si="65"/>
        <v>7.6257132588532913E-3</v>
      </c>
    </row>
    <row r="656" spans="1:13" ht="15.6" x14ac:dyDescent="0.3">
      <c r="A656" s="7">
        <v>44797</v>
      </c>
      <c r="B656" s="8">
        <v>1048.26</v>
      </c>
      <c r="C656" s="34">
        <f t="shared" si="60"/>
        <v>1.0409007133511446E-3</v>
      </c>
      <c r="D656" s="8">
        <v>52</v>
      </c>
      <c r="E656" s="34">
        <f t="shared" si="61"/>
        <v>-2.7673896783844371E-2</v>
      </c>
      <c r="F656" s="8">
        <v>403</v>
      </c>
      <c r="G656" s="34">
        <f t="shared" si="62"/>
        <v>-1.1851246424192843E-2</v>
      </c>
      <c r="H656" s="8">
        <v>6070</v>
      </c>
      <c r="I656" s="34">
        <f t="shared" si="63"/>
        <v>-2.049378731644344E-2</v>
      </c>
      <c r="J656" s="8">
        <v>409.77</v>
      </c>
      <c r="K656" s="34">
        <f t="shared" si="64"/>
        <v>-8.181048045504043E-3</v>
      </c>
      <c r="L656" s="8">
        <v>379097.81992309541</v>
      </c>
      <c r="M656" s="32">
        <f t="shared" si="65"/>
        <v>1.2003576071825664E-2</v>
      </c>
    </row>
    <row r="657" spans="1:13" ht="15.6" x14ac:dyDescent="0.3">
      <c r="A657" s="7">
        <v>44798</v>
      </c>
      <c r="B657" s="8">
        <v>1040.49</v>
      </c>
      <c r="C657" s="34">
        <f t="shared" si="60"/>
        <v>-7.4122832121801671E-3</v>
      </c>
      <c r="D657" s="8">
        <v>50.77</v>
      </c>
      <c r="E657" s="34">
        <f t="shared" si="61"/>
        <v>-2.3653846153846095E-2</v>
      </c>
      <c r="F657" s="8">
        <v>407.70833333333331</v>
      </c>
      <c r="G657" s="34">
        <f t="shared" si="62"/>
        <v>1.1683209263854378E-2</v>
      </c>
      <c r="H657" s="8">
        <v>6039.2550000000001</v>
      </c>
      <c r="I657" s="34">
        <f t="shared" si="63"/>
        <v>-5.0650741350905916E-3</v>
      </c>
      <c r="J657" s="8">
        <v>408</v>
      </c>
      <c r="K657" s="34">
        <f t="shared" si="64"/>
        <v>-4.3194963028039676E-3</v>
      </c>
      <c r="L657" s="8">
        <v>381069.35477813712</v>
      </c>
      <c r="M657" s="32">
        <f t="shared" si="65"/>
        <v>5.2005966571943381E-3</v>
      </c>
    </row>
    <row r="658" spans="1:13" ht="15.6" x14ac:dyDescent="0.3">
      <c r="A658" s="7">
        <v>44799</v>
      </c>
      <c r="B658" s="8">
        <v>1026.33</v>
      </c>
      <c r="C658" s="34">
        <f t="shared" si="60"/>
        <v>-1.3608972695556979E-2</v>
      </c>
      <c r="D658" s="8">
        <v>50.92</v>
      </c>
      <c r="E658" s="34">
        <f t="shared" si="61"/>
        <v>2.9545006893834662E-3</v>
      </c>
      <c r="F658" s="8">
        <v>410</v>
      </c>
      <c r="G658" s="34">
        <f t="shared" si="62"/>
        <v>5.6208482370976448E-3</v>
      </c>
      <c r="H658" s="8">
        <v>6100</v>
      </c>
      <c r="I658" s="34">
        <f t="shared" si="63"/>
        <v>1.0058359847365261E-2</v>
      </c>
      <c r="J658" s="8">
        <v>395.38</v>
      </c>
      <c r="K658" s="34">
        <f t="shared" si="64"/>
        <v>-3.093137254901962E-2</v>
      </c>
      <c r="L658" s="8">
        <v>380379.51524719218</v>
      </c>
      <c r="M658" s="32">
        <f t="shared" si="65"/>
        <v>-1.8102729130411786E-3</v>
      </c>
    </row>
    <row r="659" spans="1:13" ht="15.6" x14ac:dyDescent="0.3">
      <c r="A659" s="7">
        <v>44802</v>
      </c>
      <c r="B659" s="8">
        <v>1020.09</v>
      </c>
      <c r="C659" s="34">
        <f t="shared" si="60"/>
        <v>-6.0799158165501313E-3</v>
      </c>
      <c r="D659" s="8">
        <v>50.92</v>
      </c>
      <c r="E659" s="34">
        <f t="shared" si="61"/>
        <v>0</v>
      </c>
      <c r="F659" s="8">
        <v>410</v>
      </c>
      <c r="G659" s="34">
        <f t="shared" si="62"/>
        <v>0</v>
      </c>
      <c r="H659" s="8">
        <v>5790.02</v>
      </c>
      <c r="I659" s="34">
        <f t="shared" si="63"/>
        <v>-5.0816393442622877E-2</v>
      </c>
      <c r="J659" s="8">
        <v>400</v>
      </c>
      <c r="K659" s="34">
        <f t="shared" si="64"/>
        <v>1.1684961303050242E-2</v>
      </c>
      <c r="L659" s="8">
        <v>381842.86915577197</v>
      </c>
      <c r="M659" s="32">
        <f t="shared" si="65"/>
        <v>3.8470891568091574E-3</v>
      </c>
    </row>
    <row r="660" spans="1:13" ht="15.6" x14ac:dyDescent="0.3">
      <c r="A660" s="7">
        <v>44803</v>
      </c>
      <c r="B660" s="8">
        <v>991.43</v>
      </c>
      <c r="C660" s="34">
        <f t="shared" si="60"/>
        <v>-2.8095560195669091E-2</v>
      </c>
      <c r="D660" s="8">
        <v>52.03</v>
      </c>
      <c r="E660" s="34">
        <f t="shared" si="61"/>
        <v>2.1798900235663773E-2</v>
      </c>
      <c r="F660" s="8">
        <v>409</v>
      </c>
      <c r="G660" s="34">
        <f t="shared" si="62"/>
        <v>-2.4390243902439024E-3</v>
      </c>
      <c r="H660" s="8">
        <v>5799.99</v>
      </c>
      <c r="I660" s="34">
        <f t="shared" si="63"/>
        <v>1.7219284216633698E-3</v>
      </c>
      <c r="J660" s="8">
        <v>400</v>
      </c>
      <c r="K660" s="34">
        <f t="shared" si="64"/>
        <v>0</v>
      </c>
      <c r="L660" s="8">
        <v>382119.58917236328</v>
      </c>
      <c r="M660" s="32">
        <f t="shared" si="65"/>
        <v>7.2469604369754974E-4</v>
      </c>
    </row>
    <row r="661" spans="1:13" ht="15.6" x14ac:dyDescent="0.3">
      <c r="A661" s="7">
        <v>44804</v>
      </c>
      <c r="B661" s="8">
        <v>979.82</v>
      </c>
      <c r="C661" s="34">
        <f t="shared" si="60"/>
        <v>-1.1710357766054991E-2</v>
      </c>
      <c r="D661" s="8">
        <v>53.93</v>
      </c>
      <c r="E661" s="34">
        <f t="shared" si="61"/>
        <v>3.6517393811262705E-2</v>
      </c>
      <c r="F661" s="8">
        <v>411.55666666666667</v>
      </c>
      <c r="G661" s="34">
        <f t="shared" si="62"/>
        <v>6.2510187449062882E-3</v>
      </c>
      <c r="H661" s="8">
        <v>5799.99</v>
      </c>
      <c r="I661" s="34">
        <f t="shared" si="63"/>
        <v>0</v>
      </c>
      <c r="J661" s="8">
        <v>402.43</v>
      </c>
      <c r="K661" s="34">
        <f t="shared" si="64"/>
        <v>6.075000000000017E-3</v>
      </c>
      <c r="L661" s="8">
        <v>376473.45595947281</v>
      </c>
      <c r="M661" s="32">
        <f t="shared" si="65"/>
        <v>-1.4775827706502809E-2</v>
      </c>
    </row>
    <row r="662" spans="1:13" ht="15.6" x14ac:dyDescent="0.3">
      <c r="A662" s="7">
        <v>44805</v>
      </c>
      <c r="B662" s="8">
        <v>980.22</v>
      </c>
      <c r="C662" s="34">
        <f t="shared" si="60"/>
        <v>4.0823824784141704E-4</v>
      </c>
      <c r="D662" s="8">
        <v>55.5</v>
      </c>
      <c r="E662" s="34">
        <f t="shared" si="61"/>
        <v>2.9111811607639537E-2</v>
      </c>
      <c r="F662" s="8">
        <v>412.78166666666658</v>
      </c>
      <c r="G662" s="34">
        <f t="shared" si="62"/>
        <v>2.976503843131952E-3</v>
      </c>
      <c r="H662" s="8">
        <v>5729</v>
      </c>
      <c r="I662" s="34">
        <f t="shared" si="63"/>
        <v>-1.2239676275303885E-2</v>
      </c>
      <c r="J662" s="8">
        <v>404.83</v>
      </c>
      <c r="K662" s="34">
        <f t="shared" si="64"/>
        <v>5.9637700966627171E-3</v>
      </c>
      <c r="L662" s="8">
        <v>370367.77984802239</v>
      </c>
      <c r="M662" s="32">
        <f t="shared" si="65"/>
        <v>-1.621807863157208E-2</v>
      </c>
    </row>
    <row r="663" spans="1:13" ht="15.6" x14ac:dyDescent="0.3">
      <c r="A663" s="7">
        <v>44806</v>
      </c>
      <c r="B663" s="8">
        <v>976.22</v>
      </c>
      <c r="C663" s="34">
        <f t="shared" si="60"/>
        <v>-4.0807165738303642E-3</v>
      </c>
      <c r="D663" s="8">
        <v>54.11</v>
      </c>
      <c r="E663" s="34">
        <f t="shared" si="61"/>
        <v>-2.5045045045045056E-2</v>
      </c>
      <c r="F663" s="8">
        <v>415.67</v>
      </c>
      <c r="G663" s="34">
        <f t="shared" si="62"/>
        <v>6.9972422870850258E-3</v>
      </c>
      <c r="H663" s="8">
        <v>5764.99</v>
      </c>
      <c r="I663" s="34">
        <f t="shared" si="63"/>
        <v>6.2820736603246257E-3</v>
      </c>
      <c r="J663" s="8">
        <v>403.77</v>
      </c>
      <c r="K663" s="34">
        <f t="shared" si="64"/>
        <v>-2.6183830249734514E-3</v>
      </c>
      <c r="L663" s="8">
        <v>372223.46541198721</v>
      </c>
      <c r="M663" s="32">
        <f t="shared" si="65"/>
        <v>5.0103860674011493E-3</v>
      </c>
    </row>
    <row r="664" spans="1:13" ht="15.6" x14ac:dyDescent="0.3">
      <c r="A664" s="7">
        <v>44809</v>
      </c>
      <c r="B664" s="8">
        <v>977</v>
      </c>
      <c r="C664" s="34">
        <f t="shared" si="60"/>
        <v>7.990002253590099E-4</v>
      </c>
      <c r="D664" s="8">
        <v>53.53</v>
      </c>
      <c r="E664" s="34">
        <f t="shared" si="61"/>
        <v>-1.0718905932359976E-2</v>
      </c>
      <c r="F664" s="8">
        <v>414.9</v>
      </c>
      <c r="G664" s="34">
        <f t="shared" si="62"/>
        <v>-1.8524310149879439E-3</v>
      </c>
      <c r="H664" s="8">
        <v>5751.329999999999</v>
      </c>
      <c r="I664" s="34">
        <f t="shared" si="63"/>
        <v>-2.3694750554642359E-3</v>
      </c>
      <c r="J664" s="8">
        <v>401.24249999999989</v>
      </c>
      <c r="K664" s="34">
        <f t="shared" si="64"/>
        <v>-6.2597518389184157E-3</v>
      </c>
      <c r="L664" s="8">
        <v>373893.72087474819</v>
      </c>
      <c r="M664" s="32">
        <f t="shared" si="65"/>
        <v>4.4872384950591275E-3</v>
      </c>
    </row>
    <row r="665" spans="1:13" ht="15.6" x14ac:dyDescent="0.3">
      <c r="A665" s="7">
        <v>44810</v>
      </c>
      <c r="B665" s="8">
        <v>979</v>
      </c>
      <c r="C665" s="34">
        <f t="shared" si="60"/>
        <v>2.0470829068577278E-3</v>
      </c>
      <c r="D665" s="8">
        <v>52</v>
      </c>
      <c r="E665" s="34">
        <f t="shared" si="61"/>
        <v>-2.8582103493368226E-2</v>
      </c>
      <c r="F665" s="8">
        <v>415.28500000000003</v>
      </c>
      <c r="G665" s="34">
        <f t="shared" si="62"/>
        <v>9.2793444203434028E-4</v>
      </c>
      <c r="H665" s="8">
        <v>5759.08</v>
      </c>
      <c r="I665" s="34">
        <f t="shared" si="63"/>
        <v>1.3475144010169666E-3</v>
      </c>
      <c r="J665" s="8">
        <v>400.37</v>
      </c>
      <c r="K665" s="34">
        <f t="shared" si="64"/>
        <v>-2.1744954734353636E-3</v>
      </c>
      <c r="L665" s="8">
        <v>372217.55496582022</v>
      </c>
      <c r="M665" s="32">
        <f t="shared" si="65"/>
        <v>-4.483000958150552E-3</v>
      </c>
    </row>
    <row r="666" spans="1:13" ht="15.6" x14ac:dyDescent="0.3">
      <c r="A666" s="7">
        <v>44811</v>
      </c>
      <c r="B666" s="8">
        <v>973.13</v>
      </c>
      <c r="C666" s="34">
        <f t="shared" si="60"/>
        <v>-5.9959141981613942E-3</v>
      </c>
      <c r="D666" s="8">
        <v>51.37</v>
      </c>
      <c r="E666" s="34">
        <f t="shared" si="61"/>
        <v>-1.2115384615384665E-2</v>
      </c>
      <c r="F666" s="8">
        <v>415.09249999999997</v>
      </c>
      <c r="G666" s="34">
        <f t="shared" si="62"/>
        <v>-4.6353708898720707E-4</v>
      </c>
      <c r="H666" s="8">
        <v>5760</v>
      </c>
      <c r="I666" s="34">
        <f t="shared" si="63"/>
        <v>1.5974773748586108E-4</v>
      </c>
      <c r="J666" s="8">
        <v>396</v>
      </c>
      <c r="K666" s="34">
        <f t="shared" si="64"/>
        <v>-1.0914903714064502E-2</v>
      </c>
      <c r="L666" s="8">
        <v>380796.61083984381</v>
      </c>
      <c r="M666" s="32">
        <f t="shared" si="65"/>
        <v>2.304849881358062E-2</v>
      </c>
    </row>
    <row r="667" spans="1:13" ht="15.6" x14ac:dyDescent="0.3">
      <c r="A667" s="7">
        <v>44812</v>
      </c>
      <c r="B667" s="8">
        <v>977.93</v>
      </c>
      <c r="C667" s="34">
        <f t="shared" si="60"/>
        <v>4.9325372766228096E-3</v>
      </c>
      <c r="D667" s="8">
        <v>53.24</v>
      </c>
      <c r="E667" s="34">
        <f t="shared" si="61"/>
        <v>3.6402569593147839E-2</v>
      </c>
      <c r="F667" s="8">
        <v>408.87249999999989</v>
      </c>
      <c r="G667" s="34">
        <f t="shared" si="62"/>
        <v>-1.4984611863620963E-2</v>
      </c>
      <c r="H667" s="8">
        <v>5760</v>
      </c>
      <c r="I667" s="34">
        <f t="shared" si="63"/>
        <v>0</v>
      </c>
      <c r="J667" s="8">
        <v>397.84249999999997</v>
      </c>
      <c r="K667" s="34">
        <f t="shared" si="64"/>
        <v>4.6527777777777089E-3</v>
      </c>
      <c r="L667" s="8">
        <v>380884</v>
      </c>
      <c r="M667" s="32">
        <f t="shared" si="65"/>
        <v>2.2949038323491302E-4</v>
      </c>
    </row>
    <row r="668" spans="1:13" ht="15.6" x14ac:dyDescent="0.3">
      <c r="A668" s="7">
        <v>44813</v>
      </c>
      <c r="B668" s="8">
        <v>973</v>
      </c>
      <c r="C668" s="34">
        <f t="shared" si="60"/>
        <v>-5.0412606219258542E-3</v>
      </c>
      <c r="D668" s="8">
        <v>52.65</v>
      </c>
      <c r="E668" s="34">
        <f t="shared" si="61"/>
        <v>-1.1081893313298336E-2</v>
      </c>
      <c r="F668" s="8">
        <v>405.03874999999999</v>
      </c>
      <c r="G668" s="34">
        <f t="shared" si="62"/>
        <v>-9.3763948419125671E-3</v>
      </c>
      <c r="H668" s="8">
        <v>5760</v>
      </c>
      <c r="I668" s="34">
        <f t="shared" si="63"/>
        <v>0</v>
      </c>
      <c r="J668" s="8">
        <v>400</v>
      </c>
      <c r="K668" s="34">
        <f t="shared" si="64"/>
        <v>5.4230003079108625E-3</v>
      </c>
      <c r="L668" s="8">
        <v>382712.58911132813</v>
      </c>
      <c r="M668" s="32">
        <f t="shared" si="65"/>
        <v>4.800908180254684E-3</v>
      </c>
    </row>
    <row r="669" spans="1:13" ht="15.6" x14ac:dyDescent="0.3">
      <c r="A669" s="7">
        <v>44816</v>
      </c>
      <c r="B669" s="8">
        <v>975.58</v>
      </c>
      <c r="C669" s="34">
        <f t="shared" si="60"/>
        <v>2.6515930113052838E-3</v>
      </c>
      <c r="D669" s="8">
        <v>52.11</v>
      </c>
      <c r="E669" s="34">
        <f t="shared" si="61"/>
        <v>-1.0256410256410241E-2</v>
      </c>
      <c r="F669" s="8">
        <v>396.24</v>
      </c>
      <c r="G669" s="34">
        <f t="shared" si="62"/>
        <v>-2.1723230184766233E-2</v>
      </c>
      <c r="H669" s="8">
        <v>5745</v>
      </c>
      <c r="I669" s="34">
        <f t="shared" si="63"/>
        <v>-2.6041666666666665E-3</v>
      </c>
      <c r="J669" s="8">
        <v>395</v>
      </c>
      <c r="K669" s="34">
        <f t="shared" si="64"/>
        <v>-1.2500000000000001E-2</v>
      </c>
      <c r="L669" s="8">
        <v>388665.65340187401</v>
      </c>
      <c r="M669" s="32">
        <f t="shared" si="65"/>
        <v>1.555492152575671E-2</v>
      </c>
    </row>
    <row r="670" spans="1:13" ht="15.6" x14ac:dyDescent="0.3">
      <c r="A670" s="7">
        <v>44817</v>
      </c>
      <c r="B670" s="8">
        <v>975.05</v>
      </c>
      <c r="C670" s="34">
        <f t="shared" si="60"/>
        <v>-5.4326656963046231E-4</v>
      </c>
      <c r="D670" s="8">
        <v>53.56</v>
      </c>
      <c r="E670" s="34">
        <f t="shared" si="61"/>
        <v>2.7825753214354307E-2</v>
      </c>
      <c r="F670" s="8">
        <v>399.95</v>
      </c>
      <c r="G670" s="34">
        <f t="shared" si="62"/>
        <v>9.363012315768169E-3</v>
      </c>
      <c r="H670" s="8">
        <v>5760</v>
      </c>
      <c r="I670" s="34">
        <f t="shared" si="63"/>
        <v>2.6109660574412533E-3</v>
      </c>
      <c r="J670" s="8">
        <v>393.52</v>
      </c>
      <c r="K670" s="34">
        <f t="shared" si="64"/>
        <v>-3.7468354430380208E-3</v>
      </c>
      <c r="L670" s="8">
        <v>391809.00520324713</v>
      </c>
      <c r="M670" s="32">
        <f t="shared" si="65"/>
        <v>8.0875471600340976E-3</v>
      </c>
    </row>
    <row r="671" spans="1:13" ht="15.6" x14ac:dyDescent="0.3">
      <c r="A671" s="7">
        <v>44818</v>
      </c>
      <c r="B671" s="8">
        <v>971.21</v>
      </c>
      <c r="C671" s="34">
        <f t="shared" si="60"/>
        <v>-3.9382595764318939E-3</v>
      </c>
      <c r="D671" s="8">
        <v>55.34</v>
      </c>
      <c r="E671" s="34">
        <f t="shared" si="61"/>
        <v>3.3233756534727425E-2</v>
      </c>
      <c r="F671" s="8">
        <v>390</v>
      </c>
      <c r="G671" s="34">
        <f t="shared" si="62"/>
        <v>-2.4878109763720437E-2</v>
      </c>
      <c r="H671" s="8">
        <v>5700</v>
      </c>
      <c r="I671" s="34">
        <f t="shared" si="63"/>
        <v>-1.0416666666666666E-2</v>
      </c>
      <c r="J671" s="8">
        <v>402.99</v>
      </c>
      <c r="K671" s="34">
        <f t="shared" si="64"/>
        <v>2.4064850579386125E-2</v>
      </c>
      <c r="L671" s="8">
        <v>390341.93197631842</v>
      </c>
      <c r="M671" s="32">
        <f t="shared" si="65"/>
        <v>-3.7443581118501369E-3</v>
      </c>
    </row>
    <row r="672" spans="1:13" ht="15.6" x14ac:dyDescent="0.3">
      <c r="A672" s="7">
        <v>44819</v>
      </c>
      <c r="B672" s="8">
        <v>976.29</v>
      </c>
      <c r="C672" s="34">
        <f t="shared" si="60"/>
        <v>5.2305886471514162E-3</v>
      </c>
      <c r="D672" s="8">
        <v>53.11</v>
      </c>
      <c r="E672" s="34">
        <f t="shared" si="61"/>
        <v>-4.0296349837369058E-2</v>
      </c>
      <c r="F672" s="8">
        <v>398</v>
      </c>
      <c r="G672" s="34">
        <f t="shared" si="62"/>
        <v>2.0512820512820513E-2</v>
      </c>
      <c r="H672" s="8">
        <v>5660</v>
      </c>
      <c r="I672" s="34">
        <f t="shared" si="63"/>
        <v>-7.0175438596491229E-3</v>
      </c>
      <c r="J672" s="8">
        <v>395.89</v>
      </c>
      <c r="K672" s="34">
        <f t="shared" si="64"/>
        <v>-1.7618303183701885E-2</v>
      </c>
      <c r="L672" s="8">
        <v>389703.60571289063</v>
      </c>
      <c r="M672" s="32">
        <f t="shared" si="65"/>
        <v>-1.6353002614807959E-3</v>
      </c>
    </row>
    <row r="673" spans="1:13" ht="15.6" x14ac:dyDescent="0.3">
      <c r="A673" s="7">
        <v>44820</v>
      </c>
      <c r="B673" s="8">
        <v>972.51</v>
      </c>
      <c r="C673" s="34">
        <f t="shared" si="60"/>
        <v>-3.871800387180011E-3</v>
      </c>
      <c r="D673" s="8">
        <v>53.39</v>
      </c>
      <c r="E673" s="34">
        <f t="shared" si="61"/>
        <v>5.2720768216908522E-3</v>
      </c>
      <c r="F673" s="8">
        <v>395</v>
      </c>
      <c r="G673" s="34">
        <f t="shared" si="62"/>
        <v>-7.537688442211055E-3</v>
      </c>
      <c r="H673" s="8">
        <v>5670</v>
      </c>
      <c r="I673" s="34">
        <f t="shared" si="63"/>
        <v>1.7667844522968198E-3</v>
      </c>
      <c r="J673" s="8">
        <v>399</v>
      </c>
      <c r="K673" s="34">
        <f t="shared" si="64"/>
        <v>7.8557174972846335E-3</v>
      </c>
      <c r="L673" s="8">
        <v>394019.67338958761</v>
      </c>
      <c r="M673" s="32">
        <f t="shared" si="65"/>
        <v>1.1075257229918459E-2</v>
      </c>
    </row>
    <row r="674" spans="1:13" ht="15.6" x14ac:dyDescent="0.3">
      <c r="A674" s="7">
        <v>44823</v>
      </c>
      <c r="B674" s="8">
        <v>973.11</v>
      </c>
      <c r="C674" s="34">
        <f t="shared" si="60"/>
        <v>6.1696023691275434E-4</v>
      </c>
      <c r="D674" s="8">
        <v>53.137500000000003</v>
      </c>
      <c r="E674" s="34">
        <f t="shared" si="61"/>
        <v>-4.7293500655553045E-3</v>
      </c>
      <c r="F674" s="8">
        <v>397.22500000000002</v>
      </c>
      <c r="G674" s="34">
        <f t="shared" si="62"/>
        <v>5.6329113924051205E-3</v>
      </c>
      <c r="H674" s="8">
        <v>5660</v>
      </c>
      <c r="I674" s="34">
        <f t="shared" si="63"/>
        <v>-1.7636684303350969E-3</v>
      </c>
      <c r="J674" s="8">
        <v>400</v>
      </c>
      <c r="K674" s="34">
        <f t="shared" si="64"/>
        <v>2.5062656641604009E-3</v>
      </c>
      <c r="L674" s="8">
        <v>367092.53281837329</v>
      </c>
      <c r="M674" s="32">
        <f t="shared" si="65"/>
        <v>-6.8339584010035107E-2</v>
      </c>
    </row>
    <row r="675" spans="1:13" ht="15.6" x14ac:dyDescent="0.3">
      <c r="A675" s="7">
        <v>44824</v>
      </c>
      <c r="B675" s="8">
        <v>964.11</v>
      </c>
      <c r="C675" s="34">
        <f t="shared" si="60"/>
        <v>-9.2486974751055887E-3</v>
      </c>
      <c r="D675" s="8">
        <v>52</v>
      </c>
      <c r="E675" s="34">
        <f t="shared" si="61"/>
        <v>-2.1406727828746228E-2</v>
      </c>
      <c r="F675" s="8">
        <v>397</v>
      </c>
      <c r="G675" s="34">
        <f t="shared" si="62"/>
        <v>-5.6642960538743215E-4</v>
      </c>
      <c r="H675" s="8">
        <v>5650</v>
      </c>
      <c r="I675" s="34">
        <f t="shared" si="63"/>
        <v>-1.7667844522968198E-3</v>
      </c>
      <c r="J675" s="8">
        <v>397.78</v>
      </c>
      <c r="K675" s="34">
        <f t="shared" si="64"/>
        <v>-5.5500000000000679E-3</v>
      </c>
      <c r="L675" s="8">
        <v>394759.64351623511</v>
      </c>
      <c r="M675" s="32">
        <f t="shared" si="65"/>
        <v>7.5368219793102417E-2</v>
      </c>
    </row>
    <row r="676" spans="1:13" ht="15.6" x14ac:dyDescent="0.3">
      <c r="A676" s="7">
        <v>44825</v>
      </c>
      <c r="B676" s="8">
        <v>965.54</v>
      </c>
      <c r="C676" s="34">
        <f t="shared" si="60"/>
        <v>1.4832332410201637E-3</v>
      </c>
      <c r="D676" s="8">
        <v>54.05</v>
      </c>
      <c r="E676" s="34">
        <f t="shared" si="61"/>
        <v>3.9423076923076866E-2</v>
      </c>
      <c r="F676" s="8">
        <v>398.9</v>
      </c>
      <c r="G676" s="34">
        <f t="shared" si="62"/>
        <v>4.7858942065490614E-3</v>
      </c>
      <c r="H676" s="8">
        <v>5666.25</v>
      </c>
      <c r="I676" s="34">
        <f t="shared" si="63"/>
        <v>2.8761061946902654E-3</v>
      </c>
      <c r="J676" s="8">
        <v>394.1</v>
      </c>
      <c r="K676" s="34">
        <f t="shared" si="64"/>
        <v>-9.2513449645531456E-3</v>
      </c>
      <c r="L676" s="8">
        <v>397007.09417724609</v>
      </c>
      <c r="M676" s="32">
        <f t="shared" si="65"/>
        <v>5.6932128142388296E-3</v>
      </c>
    </row>
    <row r="677" spans="1:13" ht="15.6" x14ac:dyDescent="0.3">
      <c r="A677" s="7">
        <v>44826</v>
      </c>
      <c r="B677" s="8">
        <v>952.58</v>
      </c>
      <c r="C677" s="34">
        <f t="shared" si="60"/>
        <v>-1.3422540754396424E-2</v>
      </c>
      <c r="D677" s="8">
        <v>51.26</v>
      </c>
      <c r="E677" s="34">
        <f t="shared" si="61"/>
        <v>-5.1618871415356142E-2</v>
      </c>
      <c r="F677" s="8">
        <v>398</v>
      </c>
      <c r="G677" s="34">
        <f t="shared" si="62"/>
        <v>-2.2562045625469473E-3</v>
      </c>
      <c r="H677" s="8">
        <v>5650</v>
      </c>
      <c r="I677" s="34">
        <f t="shared" si="63"/>
        <v>-2.8678579307302009E-3</v>
      </c>
      <c r="J677" s="8">
        <v>389.5</v>
      </c>
      <c r="K677" s="34">
        <f t="shared" si="64"/>
        <v>-1.167216442527283E-2</v>
      </c>
      <c r="L677" s="8">
        <v>397316.25671020523</v>
      </c>
      <c r="M677" s="32">
        <f t="shared" si="65"/>
        <v>7.7873301886415664E-4</v>
      </c>
    </row>
    <row r="678" spans="1:13" ht="15.6" x14ac:dyDescent="0.3">
      <c r="A678" s="7">
        <v>44827</v>
      </c>
      <c r="B678" s="8">
        <v>951.6</v>
      </c>
      <c r="C678" s="34">
        <f t="shared" si="60"/>
        <v>-1.0287849839383759E-3</v>
      </c>
      <c r="D678" s="8">
        <v>51.43</v>
      </c>
      <c r="E678" s="34">
        <f t="shared" si="61"/>
        <v>3.3164260632072124E-3</v>
      </c>
      <c r="F678" s="8">
        <v>396.3</v>
      </c>
      <c r="G678" s="34">
        <f t="shared" si="62"/>
        <v>-4.2713567839195695E-3</v>
      </c>
      <c r="H678" s="8">
        <v>5705</v>
      </c>
      <c r="I678" s="34">
        <f t="shared" si="63"/>
        <v>9.7345132743362831E-3</v>
      </c>
      <c r="J678" s="8">
        <v>390</v>
      </c>
      <c r="K678" s="34">
        <f t="shared" si="64"/>
        <v>1.2836970474967907E-3</v>
      </c>
      <c r="L678" s="8">
        <v>393555.76665863022</v>
      </c>
      <c r="M678" s="32">
        <f t="shared" si="65"/>
        <v>-9.4647273753961526E-3</v>
      </c>
    </row>
    <row r="679" spans="1:13" ht="15.6" x14ac:dyDescent="0.3">
      <c r="A679" s="7">
        <v>44830</v>
      </c>
      <c r="B679" s="8">
        <v>959.76</v>
      </c>
      <c r="C679" s="34">
        <f t="shared" si="60"/>
        <v>8.575031525851165E-3</v>
      </c>
      <c r="D679" s="8">
        <v>52.74</v>
      </c>
      <c r="E679" s="34">
        <f t="shared" si="61"/>
        <v>2.5471514680147817E-2</v>
      </c>
      <c r="F679" s="8">
        <v>399.07499999999999</v>
      </c>
      <c r="G679" s="34">
        <f t="shared" si="62"/>
        <v>7.0022710068129625E-3</v>
      </c>
      <c r="H679" s="8">
        <v>5600</v>
      </c>
      <c r="I679" s="34">
        <f t="shared" si="63"/>
        <v>-1.8404907975460124E-2</v>
      </c>
      <c r="J679" s="8">
        <v>393.82</v>
      </c>
      <c r="K679" s="34">
        <f t="shared" si="64"/>
        <v>9.7948717948717779E-3</v>
      </c>
      <c r="L679" s="8">
        <v>388145.04640270403</v>
      </c>
      <c r="M679" s="32">
        <f t="shared" si="65"/>
        <v>-1.3748293670968987E-2</v>
      </c>
    </row>
    <row r="680" spans="1:13" ht="15.6" x14ac:dyDescent="0.3">
      <c r="A680" s="7">
        <v>44831</v>
      </c>
      <c r="B680" s="8">
        <v>955.24</v>
      </c>
      <c r="C680" s="34">
        <f t="shared" si="60"/>
        <v>-4.7095107110110669E-3</v>
      </c>
      <c r="D680" s="8">
        <v>53.71</v>
      </c>
      <c r="E680" s="34">
        <f t="shared" si="61"/>
        <v>1.8392112248767516E-2</v>
      </c>
      <c r="F680" s="8">
        <v>392</v>
      </c>
      <c r="G680" s="34">
        <f t="shared" si="62"/>
        <v>-1.7728497149658559E-2</v>
      </c>
      <c r="H680" s="8">
        <v>5700</v>
      </c>
      <c r="I680" s="34">
        <f t="shared" si="63"/>
        <v>1.7857142857142856E-2</v>
      </c>
      <c r="J680" s="8">
        <v>396.71</v>
      </c>
      <c r="K680" s="34">
        <f t="shared" si="64"/>
        <v>7.3383779391599877E-3</v>
      </c>
      <c r="L680" s="8">
        <v>389594.63830566412</v>
      </c>
      <c r="M680" s="32">
        <f t="shared" si="65"/>
        <v>3.7346654720826372E-3</v>
      </c>
    </row>
    <row r="681" spans="1:13" ht="15.6" x14ac:dyDescent="0.3">
      <c r="A681" s="7">
        <v>44832</v>
      </c>
      <c r="B681" s="8">
        <v>944.93</v>
      </c>
      <c r="C681" s="34">
        <f t="shared" si="60"/>
        <v>-1.0793099116452471E-2</v>
      </c>
      <c r="D681" s="8">
        <v>53.225000000000001</v>
      </c>
      <c r="E681" s="34">
        <f t="shared" si="61"/>
        <v>-9.0299757959411541E-3</v>
      </c>
      <c r="F681" s="8">
        <v>410</v>
      </c>
      <c r="G681" s="34">
        <f t="shared" si="62"/>
        <v>4.5918367346938778E-2</v>
      </c>
      <c r="H681" s="8">
        <v>5650</v>
      </c>
      <c r="I681" s="34">
        <f t="shared" si="63"/>
        <v>-8.771929824561403E-3</v>
      </c>
      <c r="J681" s="8">
        <v>401.23</v>
      </c>
      <c r="K681" s="34">
        <f t="shared" si="64"/>
        <v>1.1393713291825361E-2</v>
      </c>
      <c r="L681" s="8">
        <v>392518.55563720688</v>
      </c>
      <c r="M681" s="32">
        <f t="shared" si="65"/>
        <v>7.5050245667106557E-3</v>
      </c>
    </row>
    <row r="682" spans="1:13" ht="15.6" x14ac:dyDescent="0.3">
      <c r="A682" s="7">
        <v>44833</v>
      </c>
      <c r="B682" s="8">
        <v>949.89</v>
      </c>
      <c r="C682" s="34">
        <f t="shared" si="60"/>
        <v>5.2490660683860565E-3</v>
      </c>
      <c r="D682" s="8">
        <v>53.594999999999999</v>
      </c>
      <c r="E682" s="34">
        <f t="shared" si="61"/>
        <v>6.9516204790981201E-3</v>
      </c>
      <c r="F682" s="8">
        <v>403.99666666666673</v>
      </c>
      <c r="G682" s="34">
        <f t="shared" si="62"/>
        <v>-1.4642276422764082E-2</v>
      </c>
      <c r="H682" s="8">
        <v>5675</v>
      </c>
      <c r="I682" s="34">
        <f t="shared" si="63"/>
        <v>4.4247787610619468E-3</v>
      </c>
      <c r="J682" s="8">
        <v>401.79</v>
      </c>
      <c r="K682" s="34">
        <f t="shared" si="64"/>
        <v>1.3957081972933287E-3</v>
      </c>
      <c r="L682" s="8">
        <v>383942.75</v>
      </c>
      <c r="M682" s="32">
        <f t="shared" si="65"/>
        <v>-2.1848153454261769E-2</v>
      </c>
    </row>
    <row r="683" spans="1:13" ht="15.6" x14ac:dyDescent="0.3">
      <c r="A683" s="7">
        <v>44834</v>
      </c>
      <c r="B683" s="8">
        <v>943.01</v>
      </c>
      <c r="C683" s="34">
        <f t="shared" si="60"/>
        <v>-7.2429439198222903E-3</v>
      </c>
      <c r="D683" s="8">
        <v>53.63</v>
      </c>
      <c r="E683" s="34">
        <f t="shared" si="61"/>
        <v>6.5304599309643993E-4</v>
      </c>
      <c r="F683" s="8">
        <v>407.99555555555548</v>
      </c>
      <c r="G683" s="34">
        <f t="shared" si="62"/>
        <v>9.8983214933013233E-3</v>
      </c>
      <c r="H683" s="8">
        <v>5675</v>
      </c>
      <c r="I683" s="34">
        <f t="shared" si="63"/>
        <v>0</v>
      </c>
      <c r="J683" s="8">
        <v>408.04</v>
      </c>
      <c r="K683" s="34">
        <f t="shared" si="64"/>
        <v>1.5555389631399486E-2</v>
      </c>
      <c r="L683" s="8">
        <v>384845.60565185553</v>
      </c>
      <c r="M683" s="32">
        <f t="shared" si="65"/>
        <v>2.351537180622702E-3</v>
      </c>
    </row>
    <row r="684" spans="1:13" ht="15.6" x14ac:dyDescent="0.3">
      <c r="A684" s="7">
        <v>44837</v>
      </c>
      <c r="B684" s="8">
        <v>951.15</v>
      </c>
      <c r="C684" s="34">
        <f t="shared" si="60"/>
        <v>8.6319339137442726E-3</v>
      </c>
      <c r="D684" s="8">
        <v>53.85</v>
      </c>
      <c r="E684" s="34">
        <f t="shared" si="61"/>
        <v>4.102181614767832E-3</v>
      </c>
      <c r="F684" s="8">
        <v>409.99</v>
      </c>
      <c r="G684" s="34">
        <f t="shared" si="62"/>
        <v>4.8883974770968994E-3</v>
      </c>
      <c r="H684" s="8">
        <v>5683.333333333333</v>
      </c>
      <c r="I684" s="34">
        <f t="shared" si="63"/>
        <v>1.4684287812040582E-3</v>
      </c>
      <c r="J684" s="8">
        <v>410</v>
      </c>
      <c r="K684" s="34">
        <f t="shared" si="64"/>
        <v>4.8034506420938624E-3</v>
      </c>
      <c r="L684" s="8">
        <v>385304.05588928238</v>
      </c>
      <c r="M684" s="32">
        <f t="shared" si="65"/>
        <v>1.1912575606789657E-3</v>
      </c>
    </row>
    <row r="685" spans="1:13" ht="15.6" x14ac:dyDescent="0.3">
      <c r="A685" s="7">
        <v>44838</v>
      </c>
      <c r="B685" s="8">
        <v>945.23</v>
      </c>
      <c r="C685" s="34">
        <f t="shared" si="60"/>
        <v>-6.2240445776165264E-3</v>
      </c>
      <c r="D685" s="8">
        <v>53.85</v>
      </c>
      <c r="E685" s="34">
        <f t="shared" si="61"/>
        <v>0</v>
      </c>
      <c r="F685" s="8">
        <v>408.32518518518509</v>
      </c>
      <c r="G685" s="34">
        <f t="shared" si="62"/>
        <v>-4.0606229781578029E-3</v>
      </c>
      <c r="H685" s="8">
        <v>5700</v>
      </c>
      <c r="I685" s="34">
        <f t="shared" si="63"/>
        <v>2.9325513196481472E-3</v>
      </c>
      <c r="J685" s="8">
        <v>406</v>
      </c>
      <c r="K685" s="34">
        <f t="shared" si="64"/>
        <v>-9.7560975609756097E-3</v>
      </c>
      <c r="L685" s="8">
        <v>391722.36494812003</v>
      </c>
      <c r="M685" s="32">
        <f t="shared" si="65"/>
        <v>1.6657777048373353E-2</v>
      </c>
    </row>
    <row r="686" spans="1:13" ht="15.6" x14ac:dyDescent="0.3">
      <c r="A686" s="7">
        <v>44839</v>
      </c>
      <c r="B686" s="8">
        <v>947.5</v>
      </c>
      <c r="C686" s="34">
        <f t="shared" si="60"/>
        <v>2.4015319022883128E-3</v>
      </c>
      <c r="D686" s="8">
        <v>53.2</v>
      </c>
      <c r="E686" s="34">
        <f t="shared" si="61"/>
        <v>-1.2070566388115107E-2</v>
      </c>
      <c r="F686" s="8">
        <v>406.99</v>
      </c>
      <c r="G686" s="34">
        <f t="shared" si="62"/>
        <v>-3.2699065196763323E-3</v>
      </c>
      <c r="H686" s="8">
        <v>5711.1111111111104</v>
      </c>
      <c r="I686" s="34">
        <f t="shared" si="63"/>
        <v>1.9493177387912989E-3</v>
      </c>
      <c r="J686" s="8">
        <v>403.72</v>
      </c>
      <c r="K686" s="34">
        <f t="shared" si="64"/>
        <v>-5.6157635467979621E-3</v>
      </c>
      <c r="L686" s="8">
        <v>382700.23589155817</v>
      </c>
      <c r="M686" s="32">
        <f t="shared" si="65"/>
        <v>-2.3031947787195535E-2</v>
      </c>
    </row>
    <row r="687" spans="1:13" ht="15.6" x14ac:dyDescent="0.3">
      <c r="A687" s="7">
        <v>44840</v>
      </c>
      <c r="B687" s="8">
        <v>960.05</v>
      </c>
      <c r="C687" s="34">
        <f t="shared" si="60"/>
        <v>1.3245382585751931E-2</v>
      </c>
      <c r="D687" s="8">
        <v>53.18</v>
      </c>
      <c r="E687" s="34">
        <f t="shared" si="61"/>
        <v>-3.7593984962411888E-4</v>
      </c>
      <c r="F687" s="8">
        <v>399.43839506172839</v>
      </c>
      <c r="G687" s="34">
        <f t="shared" si="62"/>
        <v>-1.8554767778745481E-2</v>
      </c>
      <c r="H687" s="8">
        <v>5750</v>
      </c>
      <c r="I687" s="34">
        <f t="shared" si="63"/>
        <v>6.8093385214009032E-3</v>
      </c>
      <c r="J687" s="8">
        <v>401.11</v>
      </c>
      <c r="K687" s="34">
        <f t="shared" si="64"/>
        <v>-6.4648766471812483E-3</v>
      </c>
      <c r="L687" s="8">
        <v>381004.6478975974</v>
      </c>
      <c r="M687" s="32">
        <f t="shared" si="65"/>
        <v>-4.4305904071646057E-3</v>
      </c>
    </row>
    <row r="688" spans="1:13" ht="15.6" x14ac:dyDescent="0.3">
      <c r="A688" s="7">
        <v>44841</v>
      </c>
      <c r="B688" s="8">
        <v>951.48</v>
      </c>
      <c r="C688" s="34">
        <f t="shared" si="60"/>
        <v>-8.9266184052913256E-3</v>
      </c>
      <c r="D688" s="8">
        <v>53.89</v>
      </c>
      <c r="E688" s="34">
        <f t="shared" si="61"/>
        <v>1.3350883790898851E-2</v>
      </c>
      <c r="F688" s="8">
        <v>383</v>
      </c>
      <c r="G688" s="34">
        <f t="shared" si="62"/>
        <v>-4.1153768052738224E-2</v>
      </c>
      <c r="H688" s="8">
        <v>5772.7777777777774</v>
      </c>
      <c r="I688" s="34">
        <f t="shared" si="63"/>
        <v>3.9613526570047609E-3</v>
      </c>
      <c r="J688" s="8">
        <v>400</v>
      </c>
      <c r="K688" s="34">
        <f t="shared" si="64"/>
        <v>-2.7673206850988845E-3</v>
      </c>
      <c r="L688" s="8">
        <v>378361.25</v>
      </c>
      <c r="M688" s="32">
        <f t="shared" si="65"/>
        <v>-6.9379675869672549E-3</v>
      </c>
    </row>
    <row r="689" spans="1:13" ht="15.6" x14ac:dyDescent="0.3">
      <c r="A689" s="7">
        <v>44844</v>
      </c>
      <c r="B689" s="8">
        <v>960</v>
      </c>
      <c r="C689" s="34">
        <f t="shared" si="60"/>
        <v>8.9544709294992874E-3</v>
      </c>
      <c r="D689" s="8">
        <v>54.34</v>
      </c>
      <c r="E689" s="34">
        <f t="shared" si="61"/>
        <v>8.3503432918909416E-3</v>
      </c>
      <c r="F689" s="8">
        <v>396.14613168724281</v>
      </c>
      <c r="G689" s="34">
        <f t="shared" si="62"/>
        <v>3.4324103622043904E-2</v>
      </c>
      <c r="H689" s="8">
        <v>5850</v>
      </c>
      <c r="I689" s="34">
        <f t="shared" si="63"/>
        <v>1.3376960831488859E-2</v>
      </c>
      <c r="J689" s="8">
        <v>400</v>
      </c>
      <c r="K689" s="34">
        <f t="shared" si="64"/>
        <v>0</v>
      </c>
      <c r="L689" s="8">
        <v>365749.42141223332</v>
      </c>
      <c r="M689" s="32">
        <f t="shared" si="65"/>
        <v>-3.3332770170747344E-2</v>
      </c>
    </row>
    <row r="690" spans="1:13" ht="15.6" x14ac:dyDescent="0.3">
      <c r="A690" s="7">
        <v>44845</v>
      </c>
      <c r="B690" s="8">
        <v>956.97</v>
      </c>
      <c r="C690" s="34">
        <f t="shared" si="60"/>
        <v>-3.1562499999999716E-3</v>
      </c>
      <c r="D690" s="8">
        <v>54.59</v>
      </c>
      <c r="E690" s="34">
        <f t="shared" si="61"/>
        <v>4.6006624953993372E-3</v>
      </c>
      <c r="F690" s="8">
        <v>406</v>
      </c>
      <c r="G690" s="34">
        <f t="shared" si="62"/>
        <v>2.4874326730866099E-2</v>
      </c>
      <c r="H690" s="8">
        <v>5780</v>
      </c>
      <c r="I690" s="34">
        <f t="shared" si="63"/>
        <v>-1.1965811965811967E-2</v>
      </c>
      <c r="J690" s="8">
        <v>398</v>
      </c>
      <c r="K690" s="34">
        <f t="shared" si="64"/>
        <v>-5.0000000000000001E-3</v>
      </c>
      <c r="L690" s="8">
        <v>365117.23937988281</v>
      </c>
      <c r="M690" s="32">
        <f t="shared" si="65"/>
        <v>-1.728456684660019E-3</v>
      </c>
    </row>
    <row r="691" spans="1:13" ht="15.6" x14ac:dyDescent="0.3">
      <c r="A691" s="7">
        <v>44846</v>
      </c>
      <c r="B691" s="8">
        <v>960</v>
      </c>
      <c r="C691" s="34">
        <f t="shared" si="60"/>
        <v>3.1662434559076801E-3</v>
      </c>
      <c r="D691" s="8">
        <v>53.38</v>
      </c>
      <c r="E691" s="34">
        <f t="shared" si="61"/>
        <v>-2.2165231727422619E-2</v>
      </c>
      <c r="F691" s="8">
        <v>401.75903292181067</v>
      </c>
      <c r="G691" s="34">
        <f t="shared" si="62"/>
        <v>-1.0445731719678148E-2</v>
      </c>
      <c r="H691" s="8">
        <v>5980</v>
      </c>
      <c r="I691" s="34">
        <f t="shared" si="63"/>
        <v>3.4602076124567477E-2</v>
      </c>
      <c r="J691" s="8">
        <v>399.99</v>
      </c>
      <c r="K691" s="34">
        <f t="shared" si="64"/>
        <v>5.0000000000000227E-3</v>
      </c>
      <c r="L691" s="8">
        <v>362121.05568328872</v>
      </c>
      <c r="M691" s="32">
        <f t="shared" si="65"/>
        <v>-8.2060866303733694E-3</v>
      </c>
    </row>
    <row r="692" spans="1:13" ht="15.6" x14ac:dyDescent="0.3">
      <c r="A692" s="7">
        <v>44847</v>
      </c>
      <c r="B692" s="8">
        <v>961.3</v>
      </c>
      <c r="C692" s="34">
        <f t="shared" si="60"/>
        <v>1.3541666666666192E-3</v>
      </c>
      <c r="D692" s="8">
        <v>53.36</v>
      </c>
      <c r="E692" s="34">
        <f t="shared" si="61"/>
        <v>-3.7467216185843247E-4</v>
      </c>
      <c r="F692" s="8">
        <v>399.99</v>
      </c>
      <c r="G692" s="34">
        <f t="shared" si="62"/>
        <v>-4.4032187875037709E-3</v>
      </c>
      <c r="H692" s="8">
        <v>5940</v>
      </c>
      <c r="I692" s="34">
        <f t="shared" si="63"/>
        <v>-6.688963210702341E-3</v>
      </c>
      <c r="J692" s="8">
        <v>397.5</v>
      </c>
      <c r="K692" s="34">
        <f t="shared" si="64"/>
        <v>-6.2251556288907446E-3</v>
      </c>
      <c r="L692" s="8">
        <v>363225</v>
      </c>
      <c r="M692" s="32">
        <f t="shared" si="65"/>
        <v>3.0485504761059439E-3</v>
      </c>
    </row>
    <row r="693" spans="1:13" ht="15.6" x14ac:dyDescent="0.3">
      <c r="A693" s="7">
        <v>44848</v>
      </c>
      <c r="B693" s="8">
        <v>960.84</v>
      </c>
      <c r="C693" s="34">
        <f t="shared" si="60"/>
        <v>-4.7851867263073203E-4</v>
      </c>
      <c r="D693" s="8">
        <v>53.36</v>
      </c>
      <c r="E693" s="34">
        <f t="shared" si="61"/>
        <v>0</v>
      </c>
      <c r="F693" s="8">
        <v>404.9</v>
      </c>
      <c r="G693" s="34">
        <f t="shared" si="62"/>
        <v>1.2275306882671987E-2</v>
      </c>
      <c r="H693" s="8">
        <v>6000</v>
      </c>
      <c r="I693" s="34">
        <f t="shared" si="63"/>
        <v>1.0101010101010102E-2</v>
      </c>
      <c r="J693" s="8">
        <v>399.11</v>
      </c>
      <c r="K693" s="34">
        <f t="shared" si="64"/>
        <v>4.0503144654088392E-3</v>
      </c>
      <c r="L693" s="8">
        <v>357890.58935546881</v>
      </c>
      <c r="M693" s="32">
        <f t="shared" si="65"/>
        <v>-1.4686243084950628E-2</v>
      </c>
    </row>
    <row r="694" spans="1:13" ht="15.6" x14ac:dyDescent="0.3">
      <c r="A694" s="7">
        <v>44851</v>
      </c>
      <c r="B694" s="8">
        <v>959</v>
      </c>
      <c r="C694" s="34">
        <f t="shared" si="60"/>
        <v>-1.9149910494983887E-3</v>
      </c>
      <c r="D694" s="8">
        <v>53.97</v>
      </c>
      <c r="E694" s="34">
        <f t="shared" si="61"/>
        <v>1.1431784107946017E-2</v>
      </c>
      <c r="F694" s="8">
        <v>375</v>
      </c>
      <c r="G694" s="34">
        <f t="shared" si="62"/>
        <v>-7.3845393924425726E-2</v>
      </c>
      <c r="H694" s="8">
        <v>6000</v>
      </c>
      <c r="I694" s="34">
        <f t="shared" si="63"/>
        <v>0</v>
      </c>
      <c r="J694" s="8">
        <v>403</v>
      </c>
      <c r="K694" s="34">
        <f t="shared" si="64"/>
        <v>9.7466863771892114E-3</v>
      </c>
      <c r="L694" s="8">
        <v>361226</v>
      </c>
      <c r="M694" s="32">
        <f t="shared" si="65"/>
        <v>9.3196377433058218E-3</v>
      </c>
    </row>
    <row r="695" spans="1:13" ht="15.6" x14ac:dyDescent="0.3">
      <c r="A695" s="7">
        <v>44852</v>
      </c>
      <c r="B695" s="8">
        <v>966</v>
      </c>
      <c r="C695" s="34">
        <f t="shared" si="60"/>
        <v>7.2992700729927005E-3</v>
      </c>
      <c r="D695" s="8">
        <v>54.26</v>
      </c>
      <c r="E695" s="34">
        <f t="shared" si="61"/>
        <v>5.3733555679080815E-3</v>
      </c>
      <c r="F695" s="8">
        <v>391.9</v>
      </c>
      <c r="G695" s="34">
        <f t="shared" si="62"/>
        <v>4.5066666666666609E-2</v>
      </c>
      <c r="H695" s="8">
        <v>5850</v>
      </c>
      <c r="I695" s="34">
        <f t="shared" si="63"/>
        <v>-2.5000000000000001E-2</v>
      </c>
      <c r="J695" s="8">
        <v>398</v>
      </c>
      <c r="K695" s="34">
        <f t="shared" si="64"/>
        <v>-1.2406947890818859E-2</v>
      </c>
      <c r="L695" s="8">
        <v>361955.5</v>
      </c>
      <c r="M695" s="32">
        <f t="shared" si="65"/>
        <v>2.0195113308565829E-3</v>
      </c>
    </row>
    <row r="696" spans="1:13" ht="15.6" x14ac:dyDescent="0.3">
      <c r="A696" s="7">
        <v>44853</v>
      </c>
      <c r="B696" s="8">
        <v>964</v>
      </c>
      <c r="C696" s="34">
        <f t="shared" si="60"/>
        <v>-2.070393374741201E-3</v>
      </c>
      <c r="D696" s="8">
        <v>55</v>
      </c>
      <c r="E696" s="34">
        <f t="shared" si="61"/>
        <v>1.3638039071138999E-2</v>
      </c>
      <c r="F696" s="8">
        <v>397.99</v>
      </c>
      <c r="G696" s="34">
        <f t="shared" si="62"/>
        <v>1.5539678489410647E-2</v>
      </c>
      <c r="H696" s="8">
        <v>6000</v>
      </c>
      <c r="I696" s="34">
        <f t="shared" si="63"/>
        <v>2.564102564102564E-2</v>
      </c>
      <c r="J696" s="8">
        <v>400</v>
      </c>
      <c r="K696" s="34">
        <f t="shared" si="64"/>
        <v>5.0251256281407036E-3</v>
      </c>
      <c r="L696" s="8">
        <v>357236.25</v>
      </c>
      <c r="M696" s="32">
        <f t="shared" si="65"/>
        <v>-1.3038204972710734E-2</v>
      </c>
    </row>
    <row r="697" spans="1:13" ht="15.6" x14ac:dyDescent="0.3">
      <c r="A697" s="7">
        <v>44854</v>
      </c>
      <c r="B697" s="8">
        <v>961.06</v>
      </c>
      <c r="C697" s="34">
        <f t="shared" si="60"/>
        <v>-3.0497925311203885E-3</v>
      </c>
      <c r="D697" s="8">
        <v>53.01</v>
      </c>
      <c r="E697" s="34">
        <f t="shared" si="61"/>
        <v>-3.6181818181818218E-2</v>
      </c>
      <c r="F697" s="8">
        <v>400</v>
      </c>
      <c r="G697" s="34">
        <f t="shared" si="62"/>
        <v>5.0503781502047561E-3</v>
      </c>
      <c r="H697" s="8">
        <v>6000</v>
      </c>
      <c r="I697" s="34">
        <f t="shared" si="63"/>
        <v>0</v>
      </c>
      <c r="J697" s="8">
        <v>397.56</v>
      </c>
      <c r="K697" s="34">
        <f t="shared" si="64"/>
        <v>-6.0999999999999943E-3</v>
      </c>
      <c r="L697" s="8">
        <v>359591.41076660162</v>
      </c>
      <c r="M697" s="32">
        <f t="shared" si="65"/>
        <v>6.5927261485966802E-3</v>
      </c>
    </row>
    <row r="698" spans="1:13" ht="15.6" x14ac:dyDescent="0.3">
      <c r="A698" s="7">
        <v>44855</v>
      </c>
      <c r="B698" s="8">
        <v>955.39</v>
      </c>
      <c r="C698" s="34">
        <f t="shared" si="60"/>
        <v>-5.8997357084885019E-3</v>
      </c>
      <c r="D698" s="8">
        <v>54.16</v>
      </c>
      <c r="E698" s="34">
        <f t="shared" si="61"/>
        <v>2.1694019996227103E-2</v>
      </c>
      <c r="F698" s="8">
        <v>409.63</v>
      </c>
      <c r="G698" s="34">
        <f t="shared" si="62"/>
        <v>2.4074999999999989E-2</v>
      </c>
      <c r="H698" s="8">
        <v>6000</v>
      </c>
      <c r="I698" s="34">
        <f t="shared" si="63"/>
        <v>0</v>
      </c>
      <c r="J698" s="8">
        <v>398.78</v>
      </c>
      <c r="K698" s="34">
        <f t="shared" si="64"/>
        <v>3.0687191870408755E-3</v>
      </c>
      <c r="L698" s="8">
        <v>364045.5</v>
      </c>
      <c r="M698" s="32">
        <f t="shared" si="65"/>
        <v>1.2386528432096991E-2</v>
      </c>
    </row>
    <row r="699" spans="1:13" ht="15.6" x14ac:dyDescent="0.3">
      <c r="A699" s="7">
        <v>44858</v>
      </c>
      <c r="B699" s="8">
        <v>955.36</v>
      </c>
      <c r="C699" s="34">
        <f t="shared" si="60"/>
        <v>-3.1400789206473499E-5</v>
      </c>
      <c r="D699" s="8">
        <v>53.393333333333317</v>
      </c>
      <c r="E699" s="34">
        <f t="shared" si="61"/>
        <v>-1.4155588380108566E-2</v>
      </c>
      <c r="F699" s="8">
        <v>410</v>
      </c>
      <c r="G699" s="34">
        <f t="shared" si="62"/>
        <v>9.0325415618974336E-4</v>
      </c>
      <c r="H699" s="8">
        <v>6007.5</v>
      </c>
      <c r="I699" s="34">
        <f t="shared" si="63"/>
        <v>1.25E-3</v>
      </c>
      <c r="J699" s="8">
        <v>400</v>
      </c>
      <c r="K699" s="34">
        <f t="shared" si="64"/>
        <v>3.0593309594263186E-3</v>
      </c>
      <c r="L699" s="8">
        <v>357356.21755979961</v>
      </c>
      <c r="M699" s="32">
        <f t="shared" si="65"/>
        <v>-1.837485270440203E-2</v>
      </c>
    </row>
    <row r="700" spans="1:13" ht="15.6" x14ac:dyDescent="0.3">
      <c r="A700" s="7">
        <v>44859</v>
      </c>
      <c r="B700" s="8">
        <v>944.11</v>
      </c>
      <c r="C700" s="34">
        <f t="shared" si="60"/>
        <v>-1.1775665717635237E-2</v>
      </c>
      <c r="D700" s="8">
        <v>53.01</v>
      </c>
      <c r="E700" s="34">
        <f t="shared" si="61"/>
        <v>-7.1794231489571503E-3</v>
      </c>
      <c r="F700" s="8">
        <v>399.99</v>
      </c>
      <c r="G700" s="34">
        <f t="shared" si="62"/>
        <v>-2.441463414634144E-2</v>
      </c>
      <c r="H700" s="8">
        <v>6010</v>
      </c>
      <c r="I700" s="34">
        <f t="shared" si="63"/>
        <v>4.1614648356221392E-4</v>
      </c>
      <c r="J700" s="8">
        <v>399.19749999999999</v>
      </c>
      <c r="K700" s="34">
        <f t="shared" si="64"/>
        <v>-2.0062500000000228E-3</v>
      </c>
      <c r="L700" s="8">
        <v>361136.81066894531</v>
      </c>
      <c r="M700" s="32">
        <f t="shared" si="65"/>
        <v>1.0579340510601476E-2</v>
      </c>
    </row>
    <row r="701" spans="1:13" ht="15.6" x14ac:dyDescent="0.3">
      <c r="A701" s="7">
        <v>44860</v>
      </c>
      <c r="B701" s="8">
        <v>935.87</v>
      </c>
      <c r="C701" s="34">
        <f t="shared" si="60"/>
        <v>-8.7277965491309364E-3</v>
      </c>
      <c r="D701" s="8">
        <v>52.383333333333333</v>
      </c>
      <c r="E701" s="34">
        <f t="shared" si="61"/>
        <v>-1.1821668867509247E-2</v>
      </c>
      <c r="F701" s="8">
        <v>380.91</v>
      </c>
      <c r="G701" s="34">
        <f t="shared" si="62"/>
        <v>-4.7701192529813204E-2</v>
      </c>
      <c r="H701" s="8">
        <v>5994.375</v>
      </c>
      <c r="I701" s="34">
        <f t="shared" si="63"/>
        <v>-2.5998336106489183E-3</v>
      </c>
      <c r="J701" s="8">
        <v>398.43</v>
      </c>
      <c r="K701" s="34">
        <f t="shared" si="64"/>
        <v>-1.9226072307566657E-3</v>
      </c>
      <c r="L701" s="8">
        <v>364582.41015625</v>
      </c>
      <c r="M701" s="32">
        <f t="shared" si="65"/>
        <v>9.5409811060863416E-3</v>
      </c>
    </row>
    <row r="702" spans="1:13" ht="15.6" x14ac:dyDescent="0.3">
      <c r="A702" s="7">
        <v>44861</v>
      </c>
      <c r="B702" s="8">
        <v>923.31</v>
      </c>
      <c r="C702" s="34">
        <f t="shared" si="60"/>
        <v>-1.3420667400386868E-2</v>
      </c>
      <c r="D702" s="8">
        <v>52.13</v>
      </c>
      <c r="E702" s="34">
        <f t="shared" si="61"/>
        <v>-4.836143811644867E-3</v>
      </c>
      <c r="F702" s="8">
        <v>382.89</v>
      </c>
      <c r="G702" s="34">
        <f t="shared" si="62"/>
        <v>5.1980782862092387E-3</v>
      </c>
      <c r="H702" s="8">
        <v>5980</v>
      </c>
      <c r="I702" s="34">
        <f t="shared" si="63"/>
        <v>-2.3980815347721821E-3</v>
      </c>
      <c r="J702" s="8">
        <v>399.58</v>
      </c>
      <c r="K702" s="34">
        <f t="shared" si="64"/>
        <v>2.8863288406996892E-3</v>
      </c>
      <c r="L702" s="8">
        <v>366184.33923339838</v>
      </c>
      <c r="M702" s="32">
        <f t="shared" si="65"/>
        <v>4.3938737375229832E-3</v>
      </c>
    </row>
    <row r="703" spans="1:13" ht="15.6" x14ac:dyDescent="0.3">
      <c r="A703" s="7">
        <v>44862</v>
      </c>
      <c r="B703" s="8">
        <v>901.74</v>
      </c>
      <c r="C703" s="34">
        <f t="shared" si="60"/>
        <v>-2.3361601195698019E-2</v>
      </c>
      <c r="D703" s="8">
        <v>51</v>
      </c>
      <c r="E703" s="34">
        <f t="shared" si="61"/>
        <v>-2.1676577786303521E-2</v>
      </c>
      <c r="F703" s="8">
        <v>391.99</v>
      </c>
      <c r="G703" s="34">
        <f t="shared" si="62"/>
        <v>2.3766617044059711E-2</v>
      </c>
      <c r="H703" s="8">
        <v>5980</v>
      </c>
      <c r="I703" s="34">
        <f t="shared" si="63"/>
        <v>0</v>
      </c>
      <c r="J703" s="8">
        <v>395</v>
      </c>
      <c r="K703" s="34">
        <f t="shared" si="64"/>
        <v>-1.1462035136893698E-2</v>
      </c>
      <c r="L703" s="8">
        <v>362351.59460449219</v>
      </c>
      <c r="M703" s="32">
        <f t="shared" si="65"/>
        <v>-1.046670820748366E-2</v>
      </c>
    </row>
    <row r="704" spans="1:13" ht="15.6" x14ac:dyDescent="0.3">
      <c r="A704" s="7">
        <v>44865</v>
      </c>
      <c r="B704" s="8">
        <v>909.33</v>
      </c>
      <c r="C704" s="34">
        <f t="shared" si="60"/>
        <v>8.4170603499900548E-3</v>
      </c>
      <c r="D704" s="8">
        <v>51</v>
      </c>
      <c r="E704" s="34">
        <f t="shared" si="61"/>
        <v>0</v>
      </c>
      <c r="F704" s="8">
        <v>384.74</v>
      </c>
      <c r="G704" s="34">
        <f t="shared" si="62"/>
        <v>-1.8495369779841321E-2</v>
      </c>
      <c r="H704" s="8">
        <v>5700</v>
      </c>
      <c r="I704" s="34">
        <f t="shared" si="63"/>
        <v>-4.6822742474916385E-2</v>
      </c>
      <c r="J704" s="8">
        <v>395</v>
      </c>
      <c r="K704" s="34">
        <f t="shared" si="64"/>
        <v>0</v>
      </c>
      <c r="L704" s="8">
        <v>361533.90539550781</v>
      </c>
      <c r="M704" s="32">
        <f t="shared" si="65"/>
        <v>-2.2566182160089158E-3</v>
      </c>
    </row>
    <row r="705" spans="1:13" ht="15.6" x14ac:dyDescent="0.3">
      <c r="A705" s="7">
        <v>44866</v>
      </c>
      <c r="B705" s="8">
        <v>910.2</v>
      </c>
      <c r="C705" s="34">
        <f t="shared" si="60"/>
        <v>9.5674837517733331E-4</v>
      </c>
      <c r="D705" s="8">
        <v>51.58</v>
      </c>
      <c r="E705" s="34">
        <f t="shared" si="61"/>
        <v>1.1372549019607809E-2</v>
      </c>
      <c r="F705" s="8">
        <v>385.51</v>
      </c>
      <c r="G705" s="34">
        <f t="shared" si="62"/>
        <v>2.0013515620938343E-3</v>
      </c>
      <c r="H705" s="8">
        <v>5800</v>
      </c>
      <c r="I705" s="34">
        <f t="shared" si="63"/>
        <v>1.7543859649122806E-2</v>
      </c>
      <c r="J705" s="8">
        <v>393.32</v>
      </c>
      <c r="K705" s="34">
        <f t="shared" si="64"/>
        <v>-4.2531645569620427E-3</v>
      </c>
      <c r="L705" s="8">
        <v>361982.2550201416</v>
      </c>
      <c r="M705" s="32">
        <f t="shared" si="65"/>
        <v>1.2401316112891467E-3</v>
      </c>
    </row>
    <row r="706" spans="1:13" ht="15.6" x14ac:dyDescent="0.3">
      <c r="A706" s="7">
        <v>44867</v>
      </c>
      <c r="B706" s="8">
        <v>915</v>
      </c>
      <c r="C706" s="34">
        <f t="shared" si="60"/>
        <v>5.2735662491759554E-3</v>
      </c>
      <c r="D706" s="8">
        <v>51</v>
      </c>
      <c r="E706" s="34">
        <f t="shared" si="61"/>
        <v>-1.1244668476153515E-2</v>
      </c>
      <c r="F706" s="8">
        <v>387.9</v>
      </c>
      <c r="G706" s="34">
        <f t="shared" si="62"/>
        <v>6.1995797774376448E-3</v>
      </c>
      <c r="H706" s="8">
        <v>5770</v>
      </c>
      <c r="I706" s="34">
        <f t="shared" si="63"/>
        <v>-5.1724137931034482E-3</v>
      </c>
      <c r="J706" s="8">
        <v>390</v>
      </c>
      <c r="K706" s="34">
        <f t="shared" si="64"/>
        <v>-8.4409641004779649E-3</v>
      </c>
      <c r="L706" s="8">
        <v>362053.9892578125</v>
      </c>
      <c r="M706" s="32">
        <f t="shared" si="65"/>
        <v>1.9817059172391467E-4</v>
      </c>
    </row>
    <row r="707" spans="1:13" ht="15.6" x14ac:dyDescent="0.3">
      <c r="A707" s="7">
        <v>44868</v>
      </c>
      <c r="B707" s="8">
        <v>919.53</v>
      </c>
      <c r="C707" s="34">
        <f t="shared" si="60"/>
        <v>4.9508196721311177E-3</v>
      </c>
      <c r="D707" s="8">
        <v>51.69</v>
      </c>
      <c r="E707" s="34">
        <f t="shared" si="61"/>
        <v>1.3529411764705838E-2</v>
      </c>
      <c r="F707" s="8">
        <v>383</v>
      </c>
      <c r="G707" s="34">
        <f t="shared" si="62"/>
        <v>-1.263212168084552E-2</v>
      </c>
      <c r="H707" s="8">
        <v>5650</v>
      </c>
      <c r="I707" s="34">
        <f t="shared" si="63"/>
        <v>-2.0797227036395149E-2</v>
      </c>
      <c r="J707" s="8">
        <v>392</v>
      </c>
      <c r="K707" s="34">
        <f t="shared" si="64"/>
        <v>5.1282051282051282E-3</v>
      </c>
      <c r="L707" s="8">
        <v>359633.31079101563</v>
      </c>
      <c r="M707" s="32">
        <f t="shared" si="65"/>
        <v>-6.6859599358623581E-3</v>
      </c>
    </row>
    <row r="708" spans="1:13" ht="15.6" x14ac:dyDescent="0.3">
      <c r="A708" s="7">
        <v>44869</v>
      </c>
      <c r="B708" s="8">
        <v>914.61</v>
      </c>
      <c r="C708" s="34">
        <f t="shared" ref="C708:C771" si="66">(B708-B707)/B707</f>
        <v>-5.3505595249746709E-3</v>
      </c>
      <c r="D708" s="8">
        <v>50.05</v>
      </c>
      <c r="E708" s="34">
        <f t="shared" ref="E708:E771" si="67">(D708-D707)/D707</f>
        <v>-3.172760688721224E-2</v>
      </c>
      <c r="F708" s="8">
        <v>382.45</v>
      </c>
      <c r="G708" s="34">
        <f t="shared" ref="G708:G771" si="68">(F708-F707)/F707</f>
        <v>-1.4360313315927189E-3</v>
      </c>
      <c r="H708" s="8">
        <v>5690.333333333333</v>
      </c>
      <c r="I708" s="34">
        <f t="shared" ref="I708:I771" si="69">(H708-H707)/H707</f>
        <v>7.138643067846554E-3</v>
      </c>
      <c r="J708" s="8">
        <v>385.25</v>
      </c>
      <c r="K708" s="34">
        <f t="shared" ref="K708:K771" si="70">(J708-J707)/J707</f>
        <v>-1.7219387755102039E-2</v>
      </c>
      <c r="L708" s="8">
        <v>369622.5</v>
      </c>
      <c r="M708" s="32">
        <f t="shared" ref="M708:M771" si="71">(L708-L707)/L707</f>
        <v>2.777603995306523E-2</v>
      </c>
    </row>
    <row r="709" spans="1:13" ht="15.6" x14ac:dyDescent="0.3">
      <c r="A709" s="7">
        <v>44872</v>
      </c>
      <c r="B709" s="8">
        <v>922.01</v>
      </c>
      <c r="C709" s="34">
        <f t="shared" si="66"/>
        <v>8.090880265905662E-3</v>
      </c>
      <c r="D709" s="8">
        <v>49.5</v>
      </c>
      <c r="E709" s="34">
        <f t="shared" si="67"/>
        <v>-1.0989010989010933E-2</v>
      </c>
      <c r="F709" s="8">
        <v>378.95</v>
      </c>
      <c r="G709" s="34">
        <f t="shared" si="68"/>
        <v>-9.1515230749117538E-3</v>
      </c>
      <c r="H709" s="8">
        <v>5651</v>
      </c>
      <c r="I709" s="34">
        <f t="shared" si="69"/>
        <v>-6.9123074219435941E-3</v>
      </c>
      <c r="J709" s="8">
        <v>392.49</v>
      </c>
      <c r="K709" s="34">
        <f t="shared" si="70"/>
        <v>1.8792991563919555E-2</v>
      </c>
      <c r="L709" s="8">
        <v>365138.4818649292</v>
      </c>
      <c r="M709" s="32">
        <f t="shared" si="71"/>
        <v>-1.213134518345285E-2</v>
      </c>
    </row>
    <row r="710" spans="1:13" ht="15.6" x14ac:dyDescent="0.3">
      <c r="A710" s="7">
        <v>44873</v>
      </c>
      <c r="B710" s="8">
        <v>929.16</v>
      </c>
      <c r="C710" s="34">
        <f t="shared" si="66"/>
        <v>7.7547965857203034E-3</v>
      </c>
      <c r="D710" s="8">
        <v>51.14</v>
      </c>
      <c r="E710" s="34">
        <f t="shared" si="67"/>
        <v>3.3131313131313143E-2</v>
      </c>
      <c r="F710" s="8">
        <v>371.32</v>
      </c>
      <c r="G710" s="34">
        <f t="shared" si="68"/>
        <v>-2.0134582398733329E-2</v>
      </c>
      <c r="H710" s="8">
        <v>5747.1111111111104</v>
      </c>
      <c r="I710" s="34">
        <f t="shared" si="69"/>
        <v>1.7007805894728438E-2</v>
      </c>
      <c r="J710" s="8">
        <v>390.02</v>
      </c>
      <c r="K710" s="34">
        <f t="shared" si="70"/>
        <v>-6.2931539657062018E-3</v>
      </c>
      <c r="L710" s="8">
        <v>378374.09460449219</v>
      </c>
      <c r="M710" s="32">
        <f t="shared" si="71"/>
        <v>3.624820005813318E-2</v>
      </c>
    </row>
    <row r="711" spans="1:13" ht="15.6" x14ac:dyDescent="0.3">
      <c r="A711" s="7">
        <v>44875</v>
      </c>
      <c r="B711" s="8">
        <v>928.86</v>
      </c>
      <c r="C711" s="34">
        <f t="shared" si="66"/>
        <v>-3.2287227172925496E-4</v>
      </c>
      <c r="D711" s="8">
        <v>49.88</v>
      </c>
      <c r="E711" s="34">
        <f t="shared" si="67"/>
        <v>-2.463824794681263E-2</v>
      </c>
      <c r="F711" s="8">
        <v>379.45</v>
      </c>
      <c r="G711" s="34">
        <f t="shared" si="68"/>
        <v>2.1894861574921889E-2</v>
      </c>
      <c r="H711" s="8">
        <v>5766.0370370370356</v>
      </c>
      <c r="I711" s="34">
        <f t="shared" si="69"/>
        <v>3.29311989276403E-3</v>
      </c>
      <c r="J711" s="8">
        <v>392.43</v>
      </c>
      <c r="K711" s="34">
        <f t="shared" si="70"/>
        <v>6.1791702989590922E-3</v>
      </c>
      <c r="L711" s="8">
        <v>386816.31079101563</v>
      </c>
      <c r="M711" s="32">
        <f t="shared" si="71"/>
        <v>2.2311823951235186E-2</v>
      </c>
    </row>
    <row r="712" spans="1:13" ht="15.6" x14ac:dyDescent="0.3">
      <c r="A712" s="7">
        <v>44876</v>
      </c>
      <c r="B712" s="8">
        <v>929.93</v>
      </c>
      <c r="C712" s="34">
        <f t="shared" si="66"/>
        <v>1.1519497017849151E-3</v>
      </c>
      <c r="D712" s="8">
        <v>50</v>
      </c>
      <c r="E712" s="34">
        <f t="shared" si="67"/>
        <v>2.4057738572573666E-3</v>
      </c>
      <c r="F712" s="8">
        <v>377.35250000000002</v>
      </c>
      <c r="G712" s="34">
        <f t="shared" si="68"/>
        <v>-5.5277375148240042E-3</v>
      </c>
      <c r="H712" s="8">
        <v>5900</v>
      </c>
      <c r="I712" s="34">
        <f t="shared" si="69"/>
        <v>2.3233108303411677E-2</v>
      </c>
      <c r="J712" s="8">
        <v>389.82</v>
      </c>
      <c r="K712" s="34">
        <f t="shared" si="70"/>
        <v>-6.6508676706674152E-3</v>
      </c>
      <c r="L712" s="8">
        <v>390356.62814331049</v>
      </c>
      <c r="M712" s="32">
        <f t="shared" si="71"/>
        <v>9.152451056304042E-3</v>
      </c>
    </row>
    <row r="713" spans="1:13" ht="15.6" x14ac:dyDescent="0.3">
      <c r="A713" s="7">
        <v>44879</v>
      </c>
      <c r="B713" s="8">
        <v>922.21</v>
      </c>
      <c r="C713" s="34">
        <f t="shared" si="66"/>
        <v>-8.3017001279665284E-3</v>
      </c>
      <c r="D713" s="8">
        <v>49.49</v>
      </c>
      <c r="E713" s="34">
        <f t="shared" si="67"/>
        <v>-1.0199999999999961E-2</v>
      </c>
      <c r="F713" s="8">
        <v>375.14</v>
      </c>
      <c r="G713" s="34">
        <f t="shared" si="68"/>
        <v>-5.8632180785870873E-3</v>
      </c>
      <c r="H713" s="8">
        <v>5866.5092592592591</v>
      </c>
      <c r="I713" s="34">
        <f t="shared" si="69"/>
        <v>-5.6763967357187925E-3</v>
      </c>
      <c r="J713" s="8">
        <v>390</v>
      </c>
      <c r="K713" s="34">
        <f t="shared" si="70"/>
        <v>4.6175157765124112E-4</v>
      </c>
      <c r="L713" s="8">
        <v>387005.24661369057</v>
      </c>
      <c r="M713" s="32">
        <f t="shared" si="71"/>
        <v>-8.5854351841299706E-3</v>
      </c>
    </row>
    <row r="714" spans="1:13" ht="15.6" x14ac:dyDescent="0.3">
      <c r="A714" s="7">
        <v>44880</v>
      </c>
      <c r="B714" s="8">
        <v>930</v>
      </c>
      <c r="C714" s="34">
        <f t="shared" si="66"/>
        <v>8.4470999013239543E-3</v>
      </c>
      <c r="D714" s="8">
        <v>48.75</v>
      </c>
      <c r="E714" s="34">
        <f t="shared" si="67"/>
        <v>-1.4952515659729278E-2</v>
      </c>
      <c r="F714" s="8">
        <v>383.5</v>
      </c>
      <c r="G714" s="34">
        <f t="shared" si="68"/>
        <v>2.2285013594924599E-2</v>
      </c>
      <c r="H714" s="8">
        <v>5900</v>
      </c>
      <c r="I714" s="34">
        <f t="shared" si="69"/>
        <v>5.7088021616741843E-3</v>
      </c>
      <c r="J714" s="8">
        <v>399</v>
      </c>
      <c r="K714" s="34">
        <f t="shared" si="70"/>
        <v>2.3076923076923078E-2</v>
      </c>
      <c r="L714" s="8">
        <v>392009.81079101563</v>
      </c>
      <c r="M714" s="32">
        <f t="shared" si="71"/>
        <v>1.2931515066307667E-2</v>
      </c>
    </row>
    <row r="715" spans="1:13" ht="15.6" x14ac:dyDescent="0.3">
      <c r="A715" s="7">
        <v>44881</v>
      </c>
      <c r="B715" s="8">
        <v>925.62</v>
      </c>
      <c r="C715" s="34">
        <f t="shared" si="66"/>
        <v>-4.7096774193548336E-3</v>
      </c>
      <c r="D715" s="8">
        <v>46.85</v>
      </c>
      <c r="E715" s="34">
        <f t="shared" si="67"/>
        <v>-3.8974358974358948E-2</v>
      </c>
      <c r="F715" s="8">
        <v>381.16333333333341</v>
      </c>
      <c r="G715" s="34">
        <f t="shared" si="68"/>
        <v>-6.0930030421553786E-3</v>
      </c>
      <c r="H715" s="8">
        <v>5900</v>
      </c>
      <c r="I715" s="34">
        <f t="shared" si="69"/>
        <v>0</v>
      </c>
      <c r="J715" s="8">
        <v>391.25</v>
      </c>
      <c r="K715" s="34">
        <f t="shared" si="70"/>
        <v>-1.9423558897243107E-2</v>
      </c>
      <c r="L715" s="8">
        <v>392276.25</v>
      </c>
      <c r="M715" s="32">
        <f t="shared" si="71"/>
        <v>6.7967484907263307E-4</v>
      </c>
    </row>
    <row r="716" spans="1:13" ht="15.6" x14ac:dyDescent="0.3">
      <c r="A716" s="7">
        <v>44882</v>
      </c>
      <c r="B716" s="8">
        <v>918.87</v>
      </c>
      <c r="C716" s="34">
        <f t="shared" si="66"/>
        <v>-7.2924094120697478E-3</v>
      </c>
      <c r="D716" s="8">
        <v>47.13</v>
      </c>
      <c r="E716" s="34">
        <f t="shared" si="67"/>
        <v>5.9765208110992771E-3</v>
      </c>
      <c r="F716" s="8">
        <v>384.85</v>
      </c>
      <c r="G716" s="34">
        <f t="shared" si="68"/>
        <v>9.6721440502320344E-3</v>
      </c>
      <c r="H716" s="8">
        <v>5755</v>
      </c>
      <c r="I716" s="34">
        <f t="shared" si="69"/>
        <v>-2.4576271186440679E-2</v>
      </c>
      <c r="J716" s="8">
        <v>390.9</v>
      </c>
      <c r="K716" s="34">
        <f t="shared" si="70"/>
        <v>-8.9456869009590478E-4</v>
      </c>
      <c r="L716" s="8">
        <v>390985.65621582052</v>
      </c>
      <c r="M716" s="32">
        <f t="shared" si="71"/>
        <v>-3.2900125464630607E-3</v>
      </c>
    </row>
    <row r="717" spans="1:13" ht="15.6" x14ac:dyDescent="0.3">
      <c r="A717" s="7">
        <v>44883</v>
      </c>
      <c r="B717" s="8">
        <v>927.34</v>
      </c>
      <c r="C717" s="34">
        <f t="shared" si="66"/>
        <v>9.2178436557946476E-3</v>
      </c>
      <c r="D717" s="8">
        <v>46.8</v>
      </c>
      <c r="E717" s="34">
        <f t="shared" si="67"/>
        <v>-7.0019096117123992E-3</v>
      </c>
      <c r="F717" s="8">
        <v>381.49083333333328</v>
      </c>
      <c r="G717" s="34">
        <f t="shared" si="68"/>
        <v>-8.7285089428783616E-3</v>
      </c>
      <c r="H717" s="8">
        <v>5813.75</v>
      </c>
      <c r="I717" s="34">
        <f t="shared" si="69"/>
        <v>1.0208514335360555E-2</v>
      </c>
      <c r="J717" s="8">
        <v>390</v>
      </c>
      <c r="K717" s="34">
        <f t="shared" si="70"/>
        <v>-2.3023791250958744E-3</v>
      </c>
      <c r="L717" s="8">
        <v>388921.80541992188</v>
      </c>
      <c r="M717" s="32">
        <f t="shared" si="71"/>
        <v>-5.2785844265330747E-3</v>
      </c>
    </row>
    <row r="718" spans="1:13" ht="15.6" x14ac:dyDescent="0.3">
      <c r="A718" s="7">
        <v>44886</v>
      </c>
      <c r="B718" s="8">
        <v>933.82</v>
      </c>
      <c r="C718" s="34">
        <f t="shared" si="66"/>
        <v>6.9877283412772212E-3</v>
      </c>
      <c r="D718" s="8">
        <v>45.74</v>
      </c>
      <c r="E718" s="34">
        <f t="shared" si="67"/>
        <v>-2.2649572649572548E-2</v>
      </c>
      <c r="F718" s="8">
        <v>379.95</v>
      </c>
      <c r="G718" s="34">
        <f t="shared" si="68"/>
        <v>-4.0389786561056641E-3</v>
      </c>
      <c r="H718" s="8">
        <v>5800</v>
      </c>
      <c r="I718" s="34">
        <f t="shared" si="69"/>
        <v>-2.3650827778972264E-3</v>
      </c>
      <c r="J718" s="8">
        <v>390.81</v>
      </c>
      <c r="K718" s="34">
        <f t="shared" si="70"/>
        <v>2.0769230769230825E-3</v>
      </c>
      <c r="L718" s="8">
        <v>385702.80541992188</v>
      </c>
      <c r="M718" s="32">
        <f t="shared" si="71"/>
        <v>-8.2767280084088384E-3</v>
      </c>
    </row>
    <row r="719" spans="1:13" ht="15.6" x14ac:dyDescent="0.3">
      <c r="A719" s="7">
        <v>44887</v>
      </c>
      <c r="B719" s="8">
        <v>981.82</v>
      </c>
      <c r="C719" s="34">
        <f t="shared" si="66"/>
        <v>5.1401769077552416E-2</v>
      </c>
      <c r="D719" s="8">
        <v>47.94</v>
      </c>
      <c r="E719" s="34">
        <f t="shared" si="67"/>
        <v>4.8097944905990286E-2</v>
      </c>
      <c r="F719" s="8">
        <v>380</v>
      </c>
      <c r="G719" s="34">
        <f t="shared" si="68"/>
        <v>1.3159626266617022E-4</v>
      </c>
      <c r="H719" s="8">
        <v>5800</v>
      </c>
      <c r="I719" s="34">
        <f t="shared" si="69"/>
        <v>0</v>
      </c>
      <c r="J719" s="8">
        <v>389.22</v>
      </c>
      <c r="K719" s="34">
        <f t="shared" si="70"/>
        <v>-4.0684731711061002E-3</v>
      </c>
      <c r="L719" s="8">
        <v>388510.06091308588</v>
      </c>
      <c r="M719" s="32">
        <f t="shared" si="71"/>
        <v>7.2782864260157315E-3</v>
      </c>
    </row>
    <row r="720" spans="1:13" ht="15.6" x14ac:dyDescent="0.3">
      <c r="A720" s="7">
        <v>44888</v>
      </c>
      <c r="B720" s="8">
        <v>1000.5</v>
      </c>
      <c r="C720" s="34">
        <f t="shared" si="66"/>
        <v>1.902589069279496E-2</v>
      </c>
      <c r="D720" s="8">
        <v>47.564999999999998</v>
      </c>
      <c r="E720" s="34">
        <f t="shared" si="67"/>
        <v>-7.8222778473091368E-3</v>
      </c>
      <c r="F720" s="8">
        <v>384.85</v>
      </c>
      <c r="G720" s="34">
        <f t="shared" si="68"/>
        <v>1.2763157894736902E-2</v>
      </c>
      <c r="H720" s="8">
        <v>5802</v>
      </c>
      <c r="I720" s="34">
        <f t="shared" si="69"/>
        <v>3.4482758620689653E-4</v>
      </c>
      <c r="J720" s="8">
        <v>389.97</v>
      </c>
      <c r="K720" s="34">
        <f t="shared" si="70"/>
        <v>1.9269307846462153E-3</v>
      </c>
      <c r="L720" s="8">
        <v>389636.18077667238</v>
      </c>
      <c r="M720" s="32">
        <f t="shared" si="71"/>
        <v>2.8985603640221459E-3</v>
      </c>
    </row>
    <row r="721" spans="1:13" ht="15.6" x14ac:dyDescent="0.3">
      <c r="A721" s="7">
        <v>44889</v>
      </c>
      <c r="B721" s="8">
        <v>990.43</v>
      </c>
      <c r="C721" s="34">
        <f t="shared" si="66"/>
        <v>-1.0064967516241929E-2</v>
      </c>
      <c r="D721" s="8">
        <v>48</v>
      </c>
      <c r="E721" s="34">
        <f t="shared" si="67"/>
        <v>9.1453800063072063E-3</v>
      </c>
      <c r="F721" s="8">
        <v>370.1</v>
      </c>
      <c r="G721" s="34">
        <f t="shared" si="68"/>
        <v>-3.8326620761335584E-2</v>
      </c>
      <c r="H721" s="8">
        <v>5842</v>
      </c>
      <c r="I721" s="34">
        <f t="shared" si="69"/>
        <v>6.894174422612892E-3</v>
      </c>
      <c r="J721" s="8">
        <v>390</v>
      </c>
      <c r="K721" s="34">
        <f t="shared" si="70"/>
        <v>7.692899453797142E-5</v>
      </c>
      <c r="L721" s="8">
        <v>389290.59414049704</v>
      </c>
      <c r="M721" s="32">
        <f t="shared" si="71"/>
        <v>-8.8694698599723482E-4</v>
      </c>
    </row>
    <row r="722" spans="1:13" ht="15.6" x14ac:dyDescent="0.3">
      <c r="A722" s="7">
        <v>44890</v>
      </c>
      <c r="B722" s="8">
        <v>999.91</v>
      </c>
      <c r="C722" s="34">
        <f t="shared" si="66"/>
        <v>9.5716002140484625E-3</v>
      </c>
      <c r="D722" s="8">
        <v>48.58</v>
      </c>
      <c r="E722" s="34">
        <f t="shared" si="67"/>
        <v>1.2083333333333298E-2</v>
      </c>
      <c r="F722" s="8">
        <v>363.43</v>
      </c>
      <c r="G722" s="34">
        <f t="shared" si="68"/>
        <v>-1.8022156174007067E-2</v>
      </c>
      <c r="H722" s="8">
        <v>5766</v>
      </c>
      <c r="I722" s="34">
        <f t="shared" si="69"/>
        <v>-1.3009243409791168E-2</v>
      </c>
      <c r="J722" s="8">
        <v>390</v>
      </c>
      <c r="K722" s="34">
        <f t="shared" si="70"/>
        <v>0</v>
      </c>
      <c r="L722" s="8">
        <v>390971.06284290919</v>
      </c>
      <c r="M722" s="32">
        <f t="shared" si="71"/>
        <v>4.3167462243016898E-3</v>
      </c>
    </row>
    <row r="723" spans="1:13" ht="15.6" x14ac:dyDescent="0.3">
      <c r="A723" s="7">
        <v>44893</v>
      </c>
      <c r="B723" s="8">
        <v>999.78</v>
      </c>
      <c r="C723" s="34">
        <f t="shared" si="66"/>
        <v>-1.3001170105309023E-4</v>
      </c>
      <c r="D723" s="8">
        <v>46.1</v>
      </c>
      <c r="E723" s="34">
        <f t="shared" si="67"/>
        <v>-5.1049814738575484E-2</v>
      </c>
      <c r="F723" s="8">
        <v>372.65</v>
      </c>
      <c r="G723" s="34">
        <f t="shared" si="68"/>
        <v>2.5369397132872822E-2</v>
      </c>
      <c r="H723" s="8">
        <v>5850</v>
      </c>
      <c r="I723" s="34">
        <f t="shared" si="69"/>
        <v>1.4568158168574402E-2</v>
      </c>
      <c r="J723" s="8">
        <v>386</v>
      </c>
      <c r="K723" s="34">
        <f t="shared" si="70"/>
        <v>-1.0256410256410256E-2</v>
      </c>
      <c r="L723" s="8">
        <v>388042.29455566412</v>
      </c>
      <c r="M723" s="32">
        <f t="shared" si="71"/>
        <v>-7.4910103728618831E-3</v>
      </c>
    </row>
    <row r="724" spans="1:13" ht="15.6" x14ac:dyDescent="0.3">
      <c r="A724" s="7">
        <v>44894</v>
      </c>
      <c r="B724" s="8">
        <v>1002.08</v>
      </c>
      <c r="C724" s="34">
        <f t="shared" si="66"/>
        <v>2.3005061113445641E-3</v>
      </c>
      <c r="D724" s="8">
        <v>47.86</v>
      </c>
      <c r="E724" s="34">
        <f t="shared" si="67"/>
        <v>3.8177874186550935E-2</v>
      </c>
      <c r="F724" s="8">
        <v>354.54</v>
      </c>
      <c r="G724" s="34">
        <f t="shared" si="68"/>
        <v>-4.8597880048302587E-2</v>
      </c>
      <c r="H724" s="8">
        <v>5900</v>
      </c>
      <c r="I724" s="34">
        <f t="shared" si="69"/>
        <v>8.5470085470085479E-3</v>
      </c>
      <c r="J724" s="8">
        <v>379.88</v>
      </c>
      <c r="K724" s="34">
        <f t="shared" si="70"/>
        <v>-1.5854922279792759E-2</v>
      </c>
      <c r="L724" s="8">
        <v>391117.08012573229</v>
      </c>
      <c r="M724" s="32">
        <f t="shared" si="71"/>
        <v>7.9238413265982147E-3</v>
      </c>
    </row>
    <row r="725" spans="1:13" ht="15.6" x14ac:dyDescent="0.3">
      <c r="A725" s="7">
        <v>44895</v>
      </c>
      <c r="B725" s="8">
        <v>998.55</v>
      </c>
      <c r="C725" s="34">
        <f t="shared" si="66"/>
        <v>-3.5226728404918633E-3</v>
      </c>
      <c r="D725" s="8">
        <v>48.37</v>
      </c>
      <c r="E725" s="34">
        <f t="shared" si="67"/>
        <v>1.0656080234015838E-2</v>
      </c>
      <c r="F725" s="8">
        <v>350</v>
      </c>
      <c r="G725" s="34">
        <f t="shared" si="68"/>
        <v>-1.2805325210131495E-2</v>
      </c>
      <c r="H725" s="8">
        <v>5810</v>
      </c>
      <c r="I725" s="34">
        <f t="shared" si="69"/>
        <v>-1.5254237288135594E-2</v>
      </c>
      <c r="J725" s="8">
        <v>381</v>
      </c>
      <c r="K725" s="34">
        <f t="shared" si="70"/>
        <v>2.948299462988324E-3</v>
      </c>
      <c r="L725" s="8">
        <v>390231</v>
      </c>
      <c r="M725" s="32">
        <f t="shared" si="71"/>
        <v>-2.2655112005015E-3</v>
      </c>
    </row>
    <row r="726" spans="1:13" ht="15.6" x14ac:dyDescent="0.3">
      <c r="A726" s="7">
        <v>44896</v>
      </c>
      <c r="B726" s="8">
        <v>984.83</v>
      </c>
      <c r="C726" s="34">
        <f t="shared" si="66"/>
        <v>-1.3739922888187787E-2</v>
      </c>
      <c r="D726" s="8">
        <v>48.26</v>
      </c>
      <c r="E726" s="34">
        <f t="shared" si="67"/>
        <v>-2.274136861691119E-3</v>
      </c>
      <c r="F726" s="8">
        <v>352</v>
      </c>
      <c r="G726" s="34">
        <f t="shared" si="68"/>
        <v>5.7142857142857143E-3</v>
      </c>
      <c r="H726" s="8">
        <v>5760</v>
      </c>
      <c r="I726" s="34">
        <f t="shared" si="69"/>
        <v>-8.6058519793459545E-3</v>
      </c>
      <c r="J726" s="8">
        <v>380</v>
      </c>
      <c r="K726" s="34">
        <f t="shared" si="70"/>
        <v>-2.6246719160104987E-3</v>
      </c>
      <c r="L726" s="8">
        <v>402635.90503875719</v>
      </c>
      <c r="M726" s="32">
        <f t="shared" si="71"/>
        <v>3.1788620173069777E-2</v>
      </c>
    </row>
    <row r="727" spans="1:13" ht="15.6" x14ac:dyDescent="0.3">
      <c r="A727" s="7">
        <v>44897</v>
      </c>
      <c r="B727" s="8">
        <v>979.93</v>
      </c>
      <c r="C727" s="34">
        <f t="shared" si="66"/>
        <v>-4.975478001279501E-3</v>
      </c>
      <c r="D727" s="8">
        <v>48.26</v>
      </c>
      <c r="E727" s="34">
        <f t="shared" si="67"/>
        <v>0</v>
      </c>
      <c r="F727" s="8">
        <v>343.9</v>
      </c>
      <c r="G727" s="34">
        <f t="shared" si="68"/>
        <v>-2.3011363636363701E-2</v>
      </c>
      <c r="H727" s="8">
        <v>5781</v>
      </c>
      <c r="I727" s="34">
        <f t="shared" si="69"/>
        <v>3.6458333333333334E-3</v>
      </c>
      <c r="J727" s="8">
        <v>378</v>
      </c>
      <c r="K727" s="34">
        <f t="shared" si="70"/>
        <v>-5.263157894736842E-3</v>
      </c>
      <c r="L727" s="8">
        <v>400665.3064080812</v>
      </c>
      <c r="M727" s="32">
        <f t="shared" si="71"/>
        <v>-4.8942446662482838E-3</v>
      </c>
    </row>
    <row r="728" spans="1:13" ht="15.6" x14ac:dyDescent="0.3">
      <c r="A728" s="7">
        <v>44900</v>
      </c>
      <c r="B728" s="8">
        <v>977.56</v>
      </c>
      <c r="C728" s="34">
        <f t="shared" si="66"/>
        <v>-2.4185400998030519E-3</v>
      </c>
      <c r="D728" s="8">
        <v>45.82</v>
      </c>
      <c r="E728" s="34">
        <f t="shared" si="67"/>
        <v>-5.0559469539991665E-2</v>
      </c>
      <c r="F728" s="8">
        <v>348.99</v>
      </c>
      <c r="G728" s="34">
        <f t="shared" si="68"/>
        <v>1.4800814190171655E-2</v>
      </c>
      <c r="H728" s="8">
        <v>5774</v>
      </c>
      <c r="I728" s="34">
        <f t="shared" si="69"/>
        <v>-1.2108631724615118E-3</v>
      </c>
      <c r="J728" s="8">
        <v>377.51</v>
      </c>
      <c r="K728" s="34">
        <f t="shared" si="70"/>
        <v>-1.2962962962963203E-3</v>
      </c>
      <c r="L728" s="8">
        <v>393790.3228987474</v>
      </c>
      <c r="M728" s="32">
        <f t="shared" si="71"/>
        <v>-1.7158918926540579E-2</v>
      </c>
    </row>
    <row r="729" spans="1:13" ht="15.6" x14ac:dyDescent="0.3">
      <c r="A729" s="7">
        <v>44901</v>
      </c>
      <c r="B729" s="8">
        <v>970</v>
      </c>
      <c r="C729" s="34">
        <f t="shared" si="66"/>
        <v>-7.7335406522361242E-3</v>
      </c>
      <c r="D729" s="8">
        <v>47.05</v>
      </c>
      <c r="E729" s="34">
        <f t="shared" si="67"/>
        <v>2.6844172850283652E-2</v>
      </c>
      <c r="F729" s="8">
        <v>351.75</v>
      </c>
      <c r="G729" s="34">
        <f t="shared" si="68"/>
        <v>7.9085360612051667E-3</v>
      </c>
      <c r="H729" s="8">
        <v>5781</v>
      </c>
      <c r="I729" s="34">
        <f t="shared" si="69"/>
        <v>1.2123311395912711E-3</v>
      </c>
      <c r="J729" s="8">
        <v>375</v>
      </c>
      <c r="K729" s="34">
        <f t="shared" si="70"/>
        <v>-6.648830494556412E-3</v>
      </c>
      <c r="L729" s="8">
        <v>396323.2109375</v>
      </c>
      <c r="M729" s="32">
        <f t="shared" si="71"/>
        <v>6.4320728353801232E-3</v>
      </c>
    </row>
    <row r="730" spans="1:13" ht="15.6" x14ac:dyDescent="0.3">
      <c r="A730" s="7">
        <v>44902</v>
      </c>
      <c r="B730" s="8">
        <v>974.75</v>
      </c>
      <c r="C730" s="34">
        <f t="shared" si="66"/>
        <v>4.8969072164948453E-3</v>
      </c>
      <c r="D730" s="8">
        <v>47.68</v>
      </c>
      <c r="E730" s="34">
        <f t="shared" si="67"/>
        <v>1.3390010626992617E-2</v>
      </c>
      <c r="F730" s="8">
        <v>351.75</v>
      </c>
      <c r="G730" s="34">
        <f t="shared" si="68"/>
        <v>0</v>
      </c>
      <c r="H730" s="8">
        <v>5779.25</v>
      </c>
      <c r="I730" s="34">
        <f t="shared" si="69"/>
        <v>-3.0271579311537796E-4</v>
      </c>
      <c r="J730" s="8">
        <v>379.98</v>
      </c>
      <c r="K730" s="34">
        <f t="shared" si="70"/>
        <v>1.3280000000000049E-2</v>
      </c>
      <c r="L730" s="8">
        <v>399416.34455108643</v>
      </c>
      <c r="M730" s="32">
        <f t="shared" si="71"/>
        <v>7.8045734598022609E-3</v>
      </c>
    </row>
    <row r="731" spans="1:13" ht="15.6" x14ac:dyDescent="0.3">
      <c r="A731" s="7">
        <v>44903</v>
      </c>
      <c r="B731" s="8">
        <v>974.18</v>
      </c>
      <c r="C731" s="34">
        <f t="shared" si="66"/>
        <v>-5.8476532444221593E-4</v>
      </c>
      <c r="D731" s="8">
        <v>46.52</v>
      </c>
      <c r="E731" s="34">
        <f t="shared" si="67"/>
        <v>-2.4328859060402615E-2</v>
      </c>
      <c r="F731" s="8">
        <v>345.73</v>
      </c>
      <c r="G731" s="34">
        <f t="shared" si="68"/>
        <v>-1.7114427860696467E-2</v>
      </c>
      <c r="H731" s="8">
        <v>5781</v>
      </c>
      <c r="I731" s="34">
        <f t="shared" si="69"/>
        <v>3.0280745771510143E-4</v>
      </c>
      <c r="J731" s="8">
        <v>375</v>
      </c>
      <c r="K731" s="34">
        <f t="shared" si="70"/>
        <v>-1.3105952944891884E-2</v>
      </c>
      <c r="L731" s="8">
        <v>398980.36504548037</v>
      </c>
      <c r="M731" s="32">
        <f t="shared" si="71"/>
        <v>-1.0915414743381663E-3</v>
      </c>
    </row>
    <row r="732" spans="1:13" ht="15.6" x14ac:dyDescent="0.3">
      <c r="A732" s="7">
        <v>44904</v>
      </c>
      <c r="B732" s="8">
        <v>975.87</v>
      </c>
      <c r="C732" s="34">
        <f t="shared" si="66"/>
        <v>1.7347923381716465E-3</v>
      </c>
      <c r="D732" s="8">
        <v>47.03</v>
      </c>
      <c r="E732" s="34">
        <f t="shared" si="67"/>
        <v>1.096302665520202E-2</v>
      </c>
      <c r="F732" s="8">
        <v>361.22</v>
      </c>
      <c r="G732" s="34">
        <f t="shared" si="68"/>
        <v>4.480374858994015E-2</v>
      </c>
      <c r="H732" s="8">
        <v>5781</v>
      </c>
      <c r="I732" s="34">
        <f t="shared" si="69"/>
        <v>0</v>
      </c>
      <c r="J732" s="8">
        <v>375</v>
      </c>
      <c r="K732" s="34">
        <f t="shared" si="70"/>
        <v>0</v>
      </c>
      <c r="L732" s="8">
        <v>402774.39453125</v>
      </c>
      <c r="M732" s="32">
        <f t="shared" si="71"/>
        <v>9.5093137862489567E-3</v>
      </c>
    </row>
    <row r="733" spans="1:13" ht="15.6" x14ac:dyDescent="0.3">
      <c r="A733" s="7">
        <v>44907</v>
      </c>
      <c r="B733" s="8">
        <v>995.01</v>
      </c>
      <c r="C733" s="34">
        <f t="shared" si="66"/>
        <v>1.9613268160718116E-2</v>
      </c>
      <c r="D733" s="8">
        <v>46.99</v>
      </c>
      <c r="E733" s="34">
        <f t="shared" si="67"/>
        <v>-8.5052094407822977E-4</v>
      </c>
      <c r="F733" s="8">
        <v>353.47500000000002</v>
      </c>
      <c r="G733" s="34">
        <f t="shared" si="68"/>
        <v>-2.1441226953103382E-2</v>
      </c>
      <c r="H733" s="8">
        <v>5650</v>
      </c>
      <c r="I733" s="34">
        <f t="shared" si="69"/>
        <v>-2.266043937035115E-2</v>
      </c>
      <c r="J733" s="8">
        <v>370.7</v>
      </c>
      <c r="K733" s="34">
        <f t="shared" si="70"/>
        <v>-1.1466666666666696E-2</v>
      </c>
      <c r="L733" s="8">
        <v>397655.96692657471</v>
      </c>
      <c r="M733" s="32">
        <f t="shared" si="71"/>
        <v>-1.270792700373154E-2</v>
      </c>
    </row>
    <row r="734" spans="1:13" ht="15.6" x14ac:dyDescent="0.3">
      <c r="A734" s="7">
        <v>44908</v>
      </c>
      <c r="B734" s="8">
        <v>986.33</v>
      </c>
      <c r="C734" s="34">
        <f t="shared" si="66"/>
        <v>-8.7235304167796804E-3</v>
      </c>
      <c r="D734" s="8">
        <v>47.03</v>
      </c>
      <c r="E734" s="34">
        <f t="shared" si="67"/>
        <v>8.5124494573311652E-4</v>
      </c>
      <c r="F734" s="8">
        <v>357.34750000000003</v>
      </c>
      <c r="G734" s="34">
        <f t="shared" si="68"/>
        <v>1.0955513119739732E-2</v>
      </c>
      <c r="H734" s="8">
        <v>5603.0025000000014</v>
      </c>
      <c r="I734" s="34">
        <f t="shared" si="69"/>
        <v>-8.318141592920103E-3</v>
      </c>
      <c r="J734" s="8">
        <v>369.01</v>
      </c>
      <c r="K734" s="34">
        <f t="shared" si="70"/>
        <v>-4.5589425411383805E-3</v>
      </c>
      <c r="L734" s="8">
        <v>404910.61181278148</v>
      </c>
      <c r="M734" s="32">
        <f t="shared" si="71"/>
        <v>1.8243520755583966E-2</v>
      </c>
    </row>
    <row r="735" spans="1:13" ht="15.6" x14ac:dyDescent="0.3">
      <c r="A735" s="7">
        <v>44909</v>
      </c>
      <c r="B735" s="8">
        <v>983.05</v>
      </c>
      <c r="C735" s="34">
        <f t="shared" si="66"/>
        <v>-3.3254590248700598E-3</v>
      </c>
      <c r="D735" s="8">
        <v>47.77</v>
      </c>
      <c r="E735" s="34">
        <f t="shared" si="67"/>
        <v>1.5734637465447628E-2</v>
      </c>
      <c r="F735" s="8">
        <v>355.41125</v>
      </c>
      <c r="G735" s="34">
        <f t="shared" si="68"/>
        <v>-5.4183952595163792E-3</v>
      </c>
      <c r="H735" s="8">
        <v>5500.01</v>
      </c>
      <c r="I735" s="34">
        <f t="shared" si="69"/>
        <v>-1.8381662331937415E-2</v>
      </c>
      <c r="J735" s="8">
        <v>367.6</v>
      </c>
      <c r="K735" s="34">
        <f t="shared" si="70"/>
        <v>-3.8210346603072226E-3</v>
      </c>
      <c r="L735" s="8">
        <v>405874.13051605219</v>
      </c>
      <c r="M735" s="32">
        <f t="shared" si="71"/>
        <v>2.3795837282629818E-3</v>
      </c>
    </row>
    <row r="736" spans="1:13" ht="15.6" x14ac:dyDescent="0.3">
      <c r="A736" s="7">
        <v>44910</v>
      </c>
      <c r="B736" s="8">
        <v>970.24</v>
      </c>
      <c r="C736" s="34">
        <f t="shared" si="66"/>
        <v>-1.3030873302476931E-2</v>
      </c>
      <c r="D736" s="8">
        <v>46.99</v>
      </c>
      <c r="E736" s="34">
        <f t="shared" si="67"/>
        <v>-1.6328239480845743E-2</v>
      </c>
      <c r="F736" s="8">
        <v>356.37937499999998</v>
      </c>
      <c r="G736" s="34">
        <f t="shared" si="68"/>
        <v>2.7239571060285414E-3</v>
      </c>
      <c r="H736" s="8">
        <v>5481</v>
      </c>
      <c r="I736" s="34">
        <f t="shared" si="69"/>
        <v>-3.4563573520775812E-3</v>
      </c>
      <c r="J736" s="8">
        <v>360.7</v>
      </c>
      <c r="K736" s="34">
        <f t="shared" si="70"/>
        <v>-1.8770402611534367E-2</v>
      </c>
      <c r="L736" s="8">
        <v>398981.38903808588</v>
      </c>
      <c r="M736" s="32">
        <f t="shared" si="71"/>
        <v>-1.6982460718061712E-2</v>
      </c>
    </row>
    <row r="737" spans="1:13" ht="15.6" x14ac:dyDescent="0.3">
      <c r="A737" s="7">
        <v>44911</v>
      </c>
      <c r="B737" s="8">
        <v>996.75</v>
      </c>
      <c r="C737" s="34">
        <f t="shared" si="66"/>
        <v>2.732313654353561E-2</v>
      </c>
      <c r="D737" s="8">
        <v>47.41</v>
      </c>
      <c r="E737" s="34">
        <f t="shared" si="67"/>
        <v>8.9380719301977996E-3</v>
      </c>
      <c r="F737" s="8">
        <v>355.59354166666662</v>
      </c>
      <c r="G737" s="34">
        <f t="shared" si="68"/>
        <v>-2.2050471729273269E-3</v>
      </c>
      <c r="H737" s="8">
        <v>5392.8225000000002</v>
      </c>
      <c r="I737" s="34">
        <f t="shared" si="69"/>
        <v>-1.608784893267648E-2</v>
      </c>
      <c r="J737" s="8">
        <v>369</v>
      </c>
      <c r="K737" s="34">
        <f t="shared" si="70"/>
        <v>2.3010812309398426E-2</v>
      </c>
      <c r="L737" s="8">
        <v>401944.50546264648</v>
      </c>
      <c r="M737" s="32">
        <f t="shared" si="71"/>
        <v>7.4267033650478181E-3</v>
      </c>
    </row>
    <row r="738" spans="1:13" ht="15.6" x14ac:dyDescent="0.3">
      <c r="A738" s="7">
        <v>44914</v>
      </c>
      <c r="B738" s="8">
        <v>997.41</v>
      </c>
      <c r="C738" s="34">
        <f t="shared" si="66"/>
        <v>6.6215199398040453E-4</v>
      </c>
      <c r="D738" s="8">
        <v>47.04</v>
      </c>
      <c r="E738" s="34">
        <f t="shared" si="67"/>
        <v>-7.8042607044926694E-3</v>
      </c>
      <c r="F738" s="8">
        <v>356.40322916666662</v>
      </c>
      <c r="G738" s="34">
        <f t="shared" si="68"/>
        <v>2.2770028280181659E-3</v>
      </c>
      <c r="H738" s="8">
        <v>5340.28</v>
      </c>
      <c r="I738" s="34">
        <f t="shared" si="69"/>
        <v>-9.7430427202082892E-3</v>
      </c>
      <c r="J738" s="8">
        <v>373.8</v>
      </c>
      <c r="K738" s="34">
        <f t="shared" si="70"/>
        <v>1.3008130081300844E-2</v>
      </c>
      <c r="L738" s="8">
        <v>400668.25155639648</v>
      </c>
      <c r="M738" s="32">
        <f t="shared" si="71"/>
        <v>-3.1751992847395818E-3</v>
      </c>
    </row>
    <row r="739" spans="1:13" ht="15.6" x14ac:dyDescent="0.3">
      <c r="A739" s="7">
        <v>44915</v>
      </c>
      <c r="B739" s="8">
        <v>997.79</v>
      </c>
      <c r="C739" s="34">
        <f t="shared" si="66"/>
        <v>3.8098675569725135E-4</v>
      </c>
      <c r="D739" s="8">
        <v>44.15</v>
      </c>
      <c r="E739" s="34">
        <f t="shared" si="67"/>
        <v>-6.1437074829931985E-2</v>
      </c>
      <c r="F739" s="8">
        <v>354.99</v>
      </c>
      <c r="G739" s="34">
        <f t="shared" si="68"/>
        <v>-3.9652535415321257E-3</v>
      </c>
      <c r="H739" s="8">
        <v>5250</v>
      </c>
      <c r="I739" s="34">
        <f t="shared" si="69"/>
        <v>-1.690548061150347E-2</v>
      </c>
      <c r="J739" s="8">
        <v>374.09</v>
      </c>
      <c r="K739" s="34">
        <f t="shared" si="70"/>
        <v>7.7581594435517285E-4</v>
      </c>
      <c r="L739" s="8">
        <v>407669.55548095697</v>
      </c>
      <c r="M739" s="32">
        <f t="shared" si="71"/>
        <v>1.7474067130010706E-2</v>
      </c>
    </row>
    <row r="740" spans="1:13" ht="15.6" x14ac:dyDescent="0.3">
      <c r="A740" s="7">
        <v>44916</v>
      </c>
      <c r="B740" s="8">
        <v>984.99</v>
      </c>
      <c r="C740" s="34">
        <f t="shared" si="66"/>
        <v>-1.2828350654947389E-2</v>
      </c>
      <c r="D740" s="8">
        <v>44.59</v>
      </c>
      <c r="E740" s="34">
        <f t="shared" si="67"/>
        <v>9.9660249150623978E-3</v>
      </c>
      <c r="F740" s="8">
        <v>358.65</v>
      </c>
      <c r="G740" s="34">
        <f t="shared" si="68"/>
        <v>1.0310149581678267E-2</v>
      </c>
      <c r="H740" s="8">
        <v>5350</v>
      </c>
      <c r="I740" s="34">
        <f t="shared" si="69"/>
        <v>1.9047619047619049E-2</v>
      </c>
      <c r="J740" s="8">
        <v>372.8</v>
      </c>
      <c r="K740" s="34">
        <f t="shared" si="70"/>
        <v>-3.4483680397764272E-3</v>
      </c>
      <c r="L740" s="8">
        <v>408395.90440734848</v>
      </c>
      <c r="M740" s="32">
        <f t="shared" si="71"/>
        <v>1.7817100066120585E-3</v>
      </c>
    </row>
    <row r="741" spans="1:13" ht="15.6" x14ac:dyDescent="0.3">
      <c r="A741" s="7">
        <v>44917</v>
      </c>
      <c r="B741" s="8">
        <v>985.09</v>
      </c>
      <c r="C741" s="34">
        <f t="shared" si="66"/>
        <v>1.015238733388387E-4</v>
      </c>
      <c r="D741" s="8">
        <v>45.29</v>
      </c>
      <c r="E741" s="34">
        <f t="shared" si="67"/>
        <v>1.5698587127158457E-2</v>
      </c>
      <c r="F741" s="8">
        <v>357.99</v>
      </c>
      <c r="G741" s="34">
        <f t="shared" si="68"/>
        <v>-1.8402342116268457E-3</v>
      </c>
      <c r="H741" s="8">
        <v>5250.1</v>
      </c>
      <c r="I741" s="34">
        <f t="shared" si="69"/>
        <v>-1.8672897196261615E-2</v>
      </c>
      <c r="J741" s="8">
        <v>362.21</v>
      </c>
      <c r="K741" s="34">
        <f t="shared" si="70"/>
        <v>-2.8406652360515105E-2</v>
      </c>
      <c r="L741" s="8">
        <v>402075</v>
      </c>
      <c r="M741" s="32">
        <f t="shared" si="71"/>
        <v>-1.5477394212660348E-2</v>
      </c>
    </row>
    <row r="742" spans="1:13" ht="15.6" x14ac:dyDescent="0.3">
      <c r="A742" s="7">
        <v>44918</v>
      </c>
      <c r="B742" s="8">
        <v>996.7</v>
      </c>
      <c r="C742" s="34">
        <f t="shared" si="66"/>
        <v>1.1785725162167937E-2</v>
      </c>
      <c r="D742" s="8">
        <v>45.29</v>
      </c>
      <c r="E742" s="34">
        <f t="shared" si="67"/>
        <v>0</v>
      </c>
      <c r="F742" s="8">
        <v>359.98</v>
      </c>
      <c r="G742" s="34">
        <f t="shared" si="68"/>
        <v>5.5588144920249421E-3</v>
      </c>
      <c r="H742" s="8">
        <v>4865</v>
      </c>
      <c r="I742" s="34">
        <f t="shared" si="69"/>
        <v>-7.3350983790785002E-2</v>
      </c>
      <c r="J742" s="8">
        <v>369.38</v>
      </c>
      <c r="K742" s="34">
        <f t="shared" si="70"/>
        <v>1.9795146461997228E-2</v>
      </c>
      <c r="L742" s="8">
        <v>404436.68001739489</v>
      </c>
      <c r="M742" s="32">
        <f t="shared" si="71"/>
        <v>5.8737300687555479E-3</v>
      </c>
    </row>
    <row r="743" spans="1:13" ht="15.6" x14ac:dyDescent="0.3">
      <c r="A743" s="7">
        <v>44921</v>
      </c>
      <c r="B743" s="8">
        <v>992.5</v>
      </c>
      <c r="C743" s="34">
        <f t="shared" si="66"/>
        <v>-4.2139058894351813E-3</v>
      </c>
      <c r="D743" s="8">
        <v>46.79</v>
      </c>
      <c r="E743" s="34">
        <f t="shared" si="67"/>
        <v>3.3119894016339149E-2</v>
      </c>
      <c r="F743" s="8">
        <v>357.99</v>
      </c>
      <c r="G743" s="34">
        <f t="shared" si="68"/>
        <v>-5.5280848936052254E-3</v>
      </c>
      <c r="H743" s="8">
        <v>5229.87</v>
      </c>
      <c r="I743" s="34">
        <f t="shared" si="69"/>
        <v>7.499897225077079E-2</v>
      </c>
      <c r="J743" s="8">
        <v>375</v>
      </c>
      <c r="K743" s="34">
        <f t="shared" si="70"/>
        <v>1.5214684065190331E-2</v>
      </c>
      <c r="L743" s="8">
        <v>405945.49275299069</v>
      </c>
      <c r="M743" s="32">
        <f t="shared" si="71"/>
        <v>3.7306525598294008E-3</v>
      </c>
    </row>
    <row r="744" spans="1:13" ht="15.6" x14ac:dyDescent="0.3">
      <c r="A744" s="7">
        <v>44922</v>
      </c>
      <c r="B744" s="8">
        <v>993.08</v>
      </c>
      <c r="C744" s="34">
        <f t="shared" si="66"/>
        <v>5.8438287153656518E-4</v>
      </c>
      <c r="D744" s="8">
        <v>46.79</v>
      </c>
      <c r="E744" s="34">
        <f t="shared" si="67"/>
        <v>0</v>
      </c>
      <c r="F744" s="8">
        <v>359.02333333333343</v>
      </c>
      <c r="G744" s="34">
        <f t="shared" si="68"/>
        <v>2.8864865871488497E-3</v>
      </c>
      <c r="H744" s="8">
        <v>5577.75</v>
      </c>
      <c r="I744" s="34">
        <f t="shared" si="69"/>
        <v>6.6517905798805732E-2</v>
      </c>
      <c r="J744" s="8">
        <v>365.9</v>
      </c>
      <c r="K744" s="34">
        <f t="shared" si="70"/>
        <v>-2.4266666666666728E-2</v>
      </c>
      <c r="L744" s="8">
        <v>409146.66546997061</v>
      </c>
      <c r="M744" s="32">
        <f t="shared" si="71"/>
        <v>7.8857205563993629E-3</v>
      </c>
    </row>
    <row r="745" spans="1:13" ht="15.6" x14ac:dyDescent="0.3">
      <c r="A745" s="7">
        <v>44923</v>
      </c>
      <c r="B745" s="8">
        <v>997.9</v>
      </c>
      <c r="C745" s="34">
        <f t="shared" si="66"/>
        <v>4.8535868207998717E-3</v>
      </c>
      <c r="D745" s="8">
        <v>45.5</v>
      </c>
      <c r="E745" s="34">
        <f t="shared" si="67"/>
        <v>-2.7569993588373566E-2</v>
      </c>
      <c r="F745" s="8">
        <v>359.1</v>
      </c>
      <c r="G745" s="34">
        <f t="shared" si="68"/>
        <v>2.1354229530094678E-4</v>
      </c>
      <c r="H745" s="8">
        <v>5415</v>
      </c>
      <c r="I745" s="34">
        <f t="shared" si="69"/>
        <v>-2.9178432163506789E-2</v>
      </c>
      <c r="J745" s="8">
        <v>354.57</v>
      </c>
      <c r="K745" s="34">
        <f t="shared" si="70"/>
        <v>-3.096474446570097E-2</v>
      </c>
      <c r="L745" s="8">
        <v>408133.43051147461</v>
      </c>
      <c r="M745" s="32">
        <f t="shared" si="71"/>
        <v>-2.4764590402616138E-3</v>
      </c>
    </row>
    <row r="746" spans="1:13" ht="15.6" x14ac:dyDescent="0.3">
      <c r="A746" s="7">
        <v>44924</v>
      </c>
      <c r="B746" s="8">
        <v>992.1</v>
      </c>
      <c r="C746" s="34">
        <f t="shared" si="66"/>
        <v>-5.8122056318267905E-3</v>
      </c>
      <c r="D746" s="8">
        <v>46.9</v>
      </c>
      <c r="E746" s="34">
        <f t="shared" si="67"/>
        <v>3.076923076923074E-2</v>
      </c>
      <c r="F746" s="8">
        <v>359.23083333333341</v>
      </c>
      <c r="G746" s="34">
        <f t="shared" si="68"/>
        <v>3.6433676784568329E-4</v>
      </c>
      <c r="H746" s="8">
        <v>5781.24</v>
      </c>
      <c r="I746" s="34">
        <f t="shared" si="69"/>
        <v>6.7634349030470872E-2</v>
      </c>
      <c r="J746" s="8">
        <v>354.79</v>
      </c>
      <c r="K746" s="34">
        <f t="shared" si="70"/>
        <v>6.2046986490686543E-4</v>
      </c>
      <c r="L746" s="8">
        <v>411207</v>
      </c>
      <c r="M746" s="32">
        <f t="shared" si="71"/>
        <v>7.5307957122590519E-3</v>
      </c>
    </row>
    <row r="747" spans="1:13" ht="15.6" x14ac:dyDescent="0.3">
      <c r="A747" s="7">
        <v>44925</v>
      </c>
      <c r="B747" s="8">
        <v>1004.92</v>
      </c>
      <c r="C747" s="34">
        <f t="shared" si="66"/>
        <v>1.2922084467291539E-2</v>
      </c>
      <c r="D747" s="8">
        <v>47.25</v>
      </c>
      <c r="E747" s="34">
        <f t="shared" si="67"/>
        <v>7.4626865671642093E-3</v>
      </c>
      <c r="F747" s="8">
        <v>363.8</v>
      </c>
      <c r="G747" s="34">
        <f t="shared" si="68"/>
        <v>1.2719305367718351E-2</v>
      </c>
      <c r="H747" s="8">
        <v>5870</v>
      </c>
      <c r="I747" s="34">
        <f t="shared" si="69"/>
        <v>1.5353107637807844E-2</v>
      </c>
      <c r="J747" s="8">
        <v>370.16</v>
      </c>
      <c r="K747" s="34">
        <f t="shared" si="70"/>
        <v>4.3321401392372963E-2</v>
      </c>
      <c r="L747" s="8">
        <v>411252.18896484381</v>
      </c>
      <c r="M747" s="32">
        <f t="shared" si="71"/>
        <v>1.0989347176436249E-4</v>
      </c>
    </row>
    <row r="748" spans="1:13" ht="15.6" x14ac:dyDescent="0.3">
      <c r="A748" s="7">
        <v>44928</v>
      </c>
      <c r="B748" s="8">
        <v>1000.48</v>
      </c>
      <c r="C748" s="34">
        <f t="shared" si="66"/>
        <v>-4.418262150220854E-3</v>
      </c>
      <c r="D748" s="8">
        <v>46.022500000000001</v>
      </c>
      <c r="E748" s="34">
        <f t="shared" si="67"/>
        <v>-2.5978835978835962E-2</v>
      </c>
      <c r="F748" s="8">
        <v>355</v>
      </c>
      <c r="G748" s="34">
        <f t="shared" si="68"/>
        <v>-2.4189114898295797E-2</v>
      </c>
      <c r="H748" s="8">
        <v>5850</v>
      </c>
      <c r="I748" s="34">
        <f t="shared" si="69"/>
        <v>-3.4071550255536627E-3</v>
      </c>
      <c r="J748" s="8">
        <v>373.83</v>
      </c>
      <c r="K748" s="34">
        <f t="shared" si="70"/>
        <v>9.914631510697965E-3</v>
      </c>
      <c r="L748" s="8">
        <v>414137.79558069329</v>
      </c>
      <c r="M748" s="32">
        <f t="shared" si="71"/>
        <v>7.016635274605572E-3</v>
      </c>
    </row>
    <row r="749" spans="1:13" ht="15.6" x14ac:dyDescent="0.3">
      <c r="A749" s="7">
        <v>44929</v>
      </c>
      <c r="B749" s="8">
        <v>1022.56</v>
      </c>
      <c r="C749" s="34">
        <f t="shared" si="66"/>
        <v>2.2069406684791227E-2</v>
      </c>
      <c r="D749" s="8">
        <v>44.97</v>
      </c>
      <c r="E749" s="34">
        <f t="shared" si="67"/>
        <v>-2.2869248737030844E-2</v>
      </c>
      <c r="F749" s="8">
        <v>359.99</v>
      </c>
      <c r="G749" s="34">
        <f t="shared" si="68"/>
        <v>1.405633802816904E-2</v>
      </c>
      <c r="H749" s="8">
        <v>5770</v>
      </c>
      <c r="I749" s="34">
        <f t="shared" si="69"/>
        <v>-1.3675213675213675E-2</v>
      </c>
      <c r="J749" s="8">
        <v>374.35</v>
      </c>
      <c r="K749" s="34">
        <f t="shared" si="70"/>
        <v>1.3910066072814881E-3</v>
      </c>
      <c r="L749" s="8">
        <v>414345.81515626609</v>
      </c>
      <c r="M749" s="32">
        <f t="shared" si="71"/>
        <v>5.0229555909314151E-4</v>
      </c>
    </row>
    <row r="750" spans="1:13" ht="15.6" x14ac:dyDescent="0.3">
      <c r="A750" s="7">
        <v>44930</v>
      </c>
      <c r="B750" s="8">
        <v>1031.76</v>
      </c>
      <c r="C750" s="34">
        <f t="shared" si="66"/>
        <v>8.9970270693162709E-3</v>
      </c>
      <c r="D750" s="8">
        <v>44.97</v>
      </c>
      <c r="E750" s="34">
        <f t="shared" si="67"/>
        <v>0</v>
      </c>
      <c r="F750" s="8">
        <v>358.32666666666671</v>
      </c>
      <c r="G750" s="34">
        <f t="shared" si="68"/>
        <v>-4.6204987175568722E-3</v>
      </c>
      <c r="H750" s="8">
        <v>5750</v>
      </c>
      <c r="I750" s="34">
        <f t="shared" si="69"/>
        <v>-3.4662045060658577E-3</v>
      </c>
      <c r="J750" s="8">
        <v>373.76</v>
      </c>
      <c r="K750" s="34">
        <f t="shared" si="70"/>
        <v>-1.5760651796448025E-3</v>
      </c>
      <c r="L750" s="8">
        <v>419751.85671630868</v>
      </c>
      <c r="M750" s="32">
        <f t="shared" si="71"/>
        <v>1.3047173067269331E-2</v>
      </c>
    </row>
    <row r="751" spans="1:13" ht="15.6" x14ac:dyDescent="0.3">
      <c r="A751" s="7">
        <v>44931</v>
      </c>
      <c r="B751" s="8">
        <v>995.23</v>
      </c>
      <c r="C751" s="34">
        <f t="shared" si="66"/>
        <v>-3.540552066372022E-2</v>
      </c>
      <c r="D751" s="8">
        <v>43.552500000000002</v>
      </c>
      <c r="E751" s="34">
        <f t="shared" si="67"/>
        <v>-3.1521014009339494E-2</v>
      </c>
      <c r="F751" s="8">
        <v>359.43555555555548</v>
      </c>
      <c r="G751" s="34">
        <f t="shared" si="68"/>
        <v>3.0946312179448102E-3</v>
      </c>
      <c r="H751" s="8">
        <v>5610</v>
      </c>
      <c r="I751" s="34">
        <f t="shared" si="69"/>
        <v>-2.4347826086956521E-2</v>
      </c>
      <c r="J751" s="8">
        <v>369.98</v>
      </c>
      <c r="K751" s="34">
        <f t="shared" si="70"/>
        <v>-1.0113441780821845E-2</v>
      </c>
      <c r="L751" s="8">
        <v>415673.9566613771</v>
      </c>
      <c r="M751" s="32">
        <f t="shared" si="71"/>
        <v>-9.7150256507087963E-3</v>
      </c>
    </row>
    <row r="752" spans="1:13" ht="15.6" x14ac:dyDescent="0.3">
      <c r="A752" s="7">
        <v>44932</v>
      </c>
      <c r="B752" s="8">
        <v>983.01</v>
      </c>
      <c r="C752" s="34">
        <f t="shared" si="66"/>
        <v>-1.2278568773047463E-2</v>
      </c>
      <c r="D752" s="8">
        <v>43.27</v>
      </c>
      <c r="E752" s="34">
        <f t="shared" si="67"/>
        <v>-6.4864244302852616E-3</v>
      </c>
      <c r="F752" s="8">
        <v>359.99</v>
      </c>
      <c r="G752" s="34">
        <f t="shared" si="68"/>
        <v>1.5425420103126967E-3</v>
      </c>
      <c r="H752" s="8">
        <v>5400.1</v>
      </c>
      <c r="I752" s="34">
        <f t="shared" si="69"/>
        <v>-3.7415329768270882E-2</v>
      </c>
      <c r="J752" s="8">
        <v>369</v>
      </c>
      <c r="K752" s="34">
        <f t="shared" si="70"/>
        <v>-2.64879182658527E-3</v>
      </c>
      <c r="L752" s="8">
        <v>422707.33892822271</v>
      </c>
      <c r="M752" s="32">
        <f t="shared" si="71"/>
        <v>1.6920430433834607E-2</v>
      </c>
    </row>
    <row r="753" spans="1:13" ht="15.6" x14ac:dyDescent="0.3">
      <c r="A753" s="7">
        <v>44935</v>
      </c>
      <c r="B753" s="8">
        <v>984.99</v>
      </c>
      <c r="C753" s="34">
        <f t="shared" si="66"/>
        <v>2.0142216254158333E-3</v>
      </c>
      <c r="D753" s="8">
        <v>41</v>
      </c>
      <c r="E753" s="34">
        <f t="shared" si="67"/>
        <v>-5.2461289577074251E-2</v>
      </c>
      <c r="F753" s="8">
        <v>354.8085185185185</v>
      </c>
      <c r="G753" s="34">
        <f t="shared" si="68"/>
        <v>-1.4393403932002311E-2</v>
      </c>
      <c r="H753" s="8">
        <v>5600</v>
      </c>
      <c r="I753" s="34">
        <f t="shared" si="69"/>
        <v>3.7017833003092464E-2</v>
      </c>
      <c r="J753" s="8">
        <v>370.01</v>
      </c>
      <c r="K753" s="34">
        <f t="shared" si="70"/>
        <v>2.7371273712736882E-3</v>
      </c>
      <c r="L753" s="8">
        <v>425102.88891601563</v>
      </c>
      <c r="M753" s="32">
        <f t="shared" si="71"/>
        <v>5.6671596804229694E-3</v>
      </c>
    </row>
    <row r="754" spans="1:13" ht="15.6" x14ac:dyDescent="0.3">
      <c r="A754" s="7">
        <v>44936</v>
      </c>
      <c r="B754" s="8">
        <v>972.37</v>
      </c>
      <c r="C754" s="34">
        <f t="shared" si="66"/>
        <v>-1.2812312815358535E-2</v>
      </c>
      <c r="D754" s="8">
        <v>42.4</v>
      </c>
      <c r="E754" s="34">
        <f t="shared" si="67"/>
        <v>3.4146341463414602E-2</v>
      </c>
      <c r="F754" s="8">
        <v>345</v>
      </c>
      <c r="G754" s="34">
        <f t="shared" si="68"/>
        <v>-2.7644540665126567E-2</v>
      </c>
      <c r="H754" s="8">
        <v>5600.1</v>
      </c>
      <c r="I754" s="34">
        <f t="shared" si="69"/>
        <v>1.7857142857207823E-5</v>
      </c>
      <c r="J754" s="8">
        <v>365.55</v>
      </c>
      <c r="K754" s="34">
        <f t="shared" si="70"/>
        <v>-1.2053728277614063E-2</v>
      </c>
      <c r="L754" s="8">
        <v>425227.50874145521</v>
      </c>
      <c r="M754" s="32">
        <f t="shared" si="71"/>
        <v>2.931521490182252E-4</v>
      </c>
    </row>
    <row r="755" spans="1:13" ht="15.6" x14ac:dyDescent="0.3">
      <c r="A755" s="7">
        <v>44937</v>
      </c>
      <c r="B755" s="8">
        <v>979.01</v>
      </c>
      <c r="C755" s="34">
        <f t="shared" si="66"/>
        <v>6.8286763269125809E-3</v>
      </c>
      <c r="D755" s="8">
        <v>41.31</v>
      </c>
      <c r="E755" s="34">
        <f t="shared" si="67"/>
        <v>-2.5707547169811235E-2</v>
      </c>
      <c r="F755" s="8">
        <v>347.6521296296296</v>
      </c>
      <c r="G755" s="34">
        <f t="shared" si="68"/>
        <v>7.6873322597959381E-3</v>
      </c>
      <c r="H755" s="8">
        <v>5675.0249999999996</v>
      </c>
      <c r="I755" s="34">
        <f t="shared" si="69"/>
        <v>1.3379225370975387E-2</v>
      </c>
      <c r="J755" s="8">
        <v>363</v>
      </c>
      <c r="K755" s="34">
        <f t="shared" si="70"/>
        <v>-6.975789905621697E-3</v>
      </c>
      <c r="L755" s="8">
        <v>427408.79443359381</v>
      </c>
      <c r="M755" s="32">
        <f t="shared" si="71"/>
        <v>5.1296909237940492E-3</v>
      </c>
    </row>
    <row r="756" spans="1:13" ht="15.6" x14ac:dyDescent="0.3">
      <c r="A756" s="7">
        <v>44938</v>
      </c>
      <c r="B756" s="8">
        <v>970.97</v>
      </c>
      <c r="C756" s="34">
        <f t="shared" si="66"/>
        <v>-8.2123778102368341E-3</v>
      </c>
      <c r="D756" s="8">
        <v>40.46</v>
      </c>
      <c r="E756" s="34">
        <f t="shared" si="67"/>
        <v>-2.0576131687242833E-2</v>
      </c>
      <c r="F756" s="8">
        <v>342</v>
      </c>
      <c r="G756" s="34">
        <f t="shared" si="68"/>
        <v>-1.625800375694831E-2</v>
      </c>
      <c r="H756" s="8">
        <v>5850</v>
      </c>
      <c r="I756" s="34">
        <f t="shared" si="69"/>
        <v>3.0832463293113312E-2</v>
      </c>
      <c r="J756" s="8">
        <v>372.76</v>
      </c>
      <c r="K756" s="34">
        <f t="shared" si="70"/>
        <v>2.6887052341597772E-2</v>
      </c>
      <c r="L756" s="8">
        <v>432268.78078460688</v>
      </c>
      <c r="M756" s="32">
        <f t="shared" si="71"/>
        <v>1.1370815047110969E-2</v>
      </c>
    </row>
    <row r="757" spans="1:13" ht="15.6" x14ac:dyDescent="0.3">
      <c r="A757" s="7">
        <v>44939</v>
      </c>
      <c r="B757" s="8">
        <v>960</v>
      </c>
      <c r="C757" s="34">
        <f t="shared" si="66"/>
        <v>-1.1297980370145346E-2</v>
      </c>
      <c r="D757" s="8">
        <v>40.479999999999997</v>
      </c>
      <c r="E757" s="34">
        <f t="shared" si="67"/>
        <v>4.9431537320800839E-4</v>
      </c>
      <c r="F757" s="8">
        <v>348.8</v>
      </c>
      <c r="G757" s="34">
        <f t="shared" si="68"/>
        <v>1.9883040935672548E-2</v>
      </c>
      <c r="H757" s="8">
        <v>5650</v>
      </c>
      <c r="I757" s="34">
        <f t="shared" si="69"/>
        <v>-3.4188034188034191E-2</v>
      </c>
      <c r="J757" s="8">
        <v>372</v>
      </c>
      <c r="K757" s="34">
        <f t="shared" si="70"/>
        <v>-2.0388453696748333E-3</v>
      </c>
      <c r="L757" s="8">
        <v>437395.20556640619</v>
      </c>
      <c r="M757" s="32">
        <f t="shared" si="71"/>
        <v>1.1859345411191602E-2</v>
      </c>
    </row>
    <row r="758" spans="1:13" ht="15.6" x14ac:dyDescent="0.3">
      <c r="A758" s="7">
        <v>44942</v>
      </c>
      <c r="B758" s="8">
        <v>955</v>
      </c>
      <c r="C758" s="34">
        <f t="shared" si="66"/>
        <v>-5.208333333333333E-3</v>
      </c>
      <c r="D758" s="8">
        <v>40</v>
      </c>
      <c r="E758" s="34">
        <f t="shared" si="67"/>
        <v>-1.1857707509881346E-2</v>
      </c>
      <c r="F758" s="8">
        <v>344.99</v>
      </c>
      <c r="G758" s="34">
        <f t="shared" si="68"/>
        <v>-1.0923165137614686E-2</v>
      </c>
      <c r="H758" s="8">
        <v>5399</v>
      </c>
      <c r="I758" s="34">
        <f t="shared" si="69"/>
        <v>-4.4424778761061948E-2</v>
      </c>
      <c r="J758" s="8">
        <v>372</v>
      </c>
      <c r="K758" s="34">
        <f t="shared" si="70"/>
        <v>0</v>
      </c>
      <c r="L758" s="8">
        <v>434513.21842288971</v>
      </c>
      <c r="M758" s="32">
        <f t="shared" si="71"/>
        <v>-6.5889774438301048E-3</v>
      </c>
    </row>
    <row r="759" spans="1:13" ht="15.6" x14ac:dyDescent="0.3">
      <c r="A759" s="7">
        <v>44943</v>
      </c>
      <c r="B759" s="8">
        <v>912.49</v>
      </c>
      <c r="C759" s="34">
        <f t="shared" si="66"/>
        <v>-4.4513089005235595E-2</v>
      </c>
      <c r="D759" s="8">
        <v>37.44</v>
      </c>
      <c r="E759" s="34">
        <f t="shared" si="67"/>
        <v>-6.4000000000000057E-2</v>
      </c>
      <c r="F759" s="8">
        <v>340</v>
      </c>
      <c r="G759" s="34">
        <f t="shared" si="68"/>
        <v>-1.4464187367749817E-2</v>
      </c>
      <c r="H759" s="8">
        <v>5595</v>
      </c>
      <c r="I759" s="34">
        <f t="shared" si="69"/>
        <v>3.6303019077606961E-2</v>
      </c>
      <c r="J759" s="8">
        <v>365</v>
      </c>
      <c r="K759" s="34">
        <f t="shared" si="70"/>
        <v>-1.8817204301075269E-2</v>
      </c>
      <c r="L759" s="8">
        <v>433708.05393527081</v>
      </c>
      <c r="M759" s="32">
        <f t="shared" si="71"/>
        <v>-1.853026452316737E-3</v>
      </c>
    </row>
    <row r="760" spans="1:13" ht="15.6" x14ac:dyDescent="0.3">
      <c r="A760" s="7">
        <v>44944</v>
      </c>
      <c r="B760" s="8">
        <v>921.26</v>
      </c>
      <c r="C760" s="34">
        <f t="shared" si="66"/>
        <v>9.6110642308408663E-3</v>
      </c>
      <c r="D760" s="8">
        <v>37.25</v>
      </c>
      <c r="E760" s="34">
        <f t="shared" si="67"/>
        <v>-5.0747863247862643E-3</v>
      </c>
      <c r="F760" s="8">
        <v>342.23</v>
      </c>
      <c r="G760" s="34">
        <f t="shared" si="68"/>
        <v>6.5588235294118183E-3</v>
      </c>
      <c r="H760" s="8">
        <v>5308</v>
      </c>
      <c r="I760" s="34">
        <f t="shared" si="69"/>
        <v>-5.1295799821268993E-2</v>
      </c>
      <c r="J760" s="8">
        <v>360.5</v>
      </c>
      <c r="K760" s="34">
        <f t="shared" si="70"/>
        <v>-1.2328767123287671E-2</v>
      </c>
      <c r="L760" s="8">
        <v>434679.30557250982</v>
      </c>
      <c r="M760" s="32">
        <f t="shared" si="71"/>
        <v>2.2394134220619396E-3</v>
      </c>
    </row>
    <row r="761" spans="1:13" ht="15.6" x14ac:dyDescent="0.3">
      <c r="A761" s="7">
        <v>44945</v>
      </c>
      <c r="B761" s="8">
        <v>899.5</v>
      </c>
      <c r="C761" s="34">
        <f t="shared" si="66"/>
        <v>-2.3619825022252124E-2</v>
      </c>
      <c r="D761" s="8">
        <v>35.93</v>
      </c>
      <c r="E761" s="34">
        <f t="shared" si="67"/>
        <v>-3.5436241610738266E-2</v>
      </c>
      <c r="F761" s="8">
        <v>341.48</v>
      </c>
      <c r="G761" s="34">
        <f t="shared" si="68"/>
        <v>-2.1915086345440202E-3</v>
      </c>
      <c r="H761" s="8">
        <v>5260</v>
      </c>
      <c r="I761" s="34">
        <f t="shared" si="69"/>
        <v>-9.0429540316503392E-3</v>
      </c>
      <c r="J761" s="8">
        <v>352.62</v>
      </c>
      <c r="K761" s="34">
        <f t="shared" si="70"/>
        <v>-2.1858529819694855E-2</v>
      </c>
      <c r="L761" s="8">
        <v>438815.43029205309</v>
      </c>
      <c r="M761" s="32">
        <f t="shared" si="71"/>
        <v>9.5153476747544628E-3</v>
      </c>
    </row>
    <row r="762" spans="1:13" ht="15.6" x14ac:dyDescent="0.3">
      <c r="A762" s="7">
        <v>44946</v>
      </c>
      <c r="B762" s="8">
        <v>841.35</v>
      </c>
      <c r="C762" s="34">
        <f t="shared" si="66"/>
        <v>-6.4647026125625326E-2</v>
      </c>
      <c r="D762" s="8">
        <v>34.049999999999997</v>
      </c>
      <c r="E762" s="34">
        <f t="shared" si="67"/>
        <v>-5.2323963261898206E-2</v>
      </c>
      <c r="F762" s="8">
        <v>341.7</v>
      </c>
      <c r="G762" s="34">
        <f t="shared" si="68"/>
        <v>6.4425442192799116E-4</v>
      </c>
      <c r="H762" s="8">
        <v>5310</v>
      </c>
      <c r="I762" s="34">
        <f t="shared" si="69"/>
        <v>9.5057034220532317E-3</v>
      </c>
      <c r="J762" s="8">
        <v>352</v>
      </c>
      <c r="K762" s="34">
        <f t="shared" si="70"/>
        <v>-1.7582666893539917E-3</v>
      </c>
      <c r="L762" s="8">
        <v>440952.95383056632</v>
      </c>
      <c r="M762" s="32">
        <f t="shared" si="71"/>
        <v>4.8711220958902908E-3</v>
      </c>
    </row>
    <row r="763" spans="1:13" ht="15.6" x14ac:dyDescent="0.3">
      <c r="A763" s="7">
        <v>44949</v>
      </c>
      <c r="B763" s="8">
        <v>837.69</v>
      </c>
      <c r="C763" s="34">
        <f t="shared" si="66"/>
        <v>-4.3501515421643404E-3</v>
      </c>
      <c r="D763" s="8">
        <v>34.01</v>
      </c>
      <c r="E763" s="34">
        <f t="shared" si="67"/>
        <v>-1.1747430249632643E-3</v>
      </c>
      <c r="F763" s="8">
        <v>341.99</v>
      </c>
      <c r="G763" s="34">
        <f t="shared" si="68"/>
        <v>8.48697688030496E-4</v>
      </c>
      <c r="H763" s="8">
        <v>5190.01</v>
      </c>
      <c r="I763" s="34">
        <f t="shared" si="69"/>
        <v>-2.2596986817325759E-2</v>
      </c>
      <c r="J763" s="8">
        <v>339.91</v>
      </c>
      <c r="K763" s="34">
        <f t="shared" si="70"/>
        <v>-3.4346590909090841E-2</v>
      </c>
      <c r="L763" s="8">
        <v>440090.87104810769</v>
      </c>
      <c r="M763" s="32">
        <f t="shared" si="71"/>
        <v>-1.9550448068659061E-3</v>
      </c>
    </row>
    <row r="764" spans="1:13" ht="15.6" x14ac:dyDescent="0.3">
      <c r="A764" s="7">
        <v>44950</v>
      </c>
      <c r="B764" s="8">
        <v>845.09</v>
      </c>
      <c r="C764" s="34">
        <f t="shared" si="66"/>
        <v>8.8338168057395649E-3</v>
      </c>
      <c r="D764" s="8">
        <v>35</v>
      </c>
      <c r="E764" s="34">
        <f t="shared" si="67"/>
        <v>2.9109085563069747E-2</v>
      </c>
      <c r="F764" s="8">
        <v>343.12</v>
      </c>
      <c r="G764" s="34">
        <f t="shared" si="68"/>
        <v>3.304190180999431E-3</v>
      </c>
      <c r="H764" s="8">
        <v>5190</v>
      </c>
      <c r="I764" s="34">
        <f t="shared" si="69"/>
        <v>-1.9267785611623635E-6</v>
      </c>
      <c r="J764" s="8">
        <v>337.1</v>
      </c>
      <c r="K764" s="34">
        <f t="shared" si="70"/>
        <v>-8.2668941778706196E-3</v>
      </c>
      <c r="L764" s="8">
        <v>444603.60380920401</v>
      </c>
      <c r="M764" s="32">
        <f t="shared" si="71"/>
        <v>1.0254093092976303E-2</v>
      </c>
    </row>
    <row r="765" spans="1:13" ht="15.6" x14ac:dyDescent="0.3">
      <c r="A765" s="7">
        <v>44951</v>
      </c>
      <c r="B765" s="8">
        <v>845.02</v>
      </c>
      <c r="C765" s="34">
        <f t="shared" si="66"/>
        <v>-8.2831414405625463E-5</v>
      </c>
      <c r="D765" s="8">
        <v>37.22</v>
      </c>
      <c r="E765" s="34">
        <f t="shared" si="67"/>
        <v>6.342857142857139E-2</v>
      </c>
      <c r="F765" s="8">
        <v>343.99</v>
      </c>
      <c r="G765" s="34">
        <f t="shared" si="68"/>
        <v>2.5355560736768611E-3</v>
      </c>
      <c r="H765" s="8">
        <v>5213</v>
      </c>
      <c r="I765" s="34">
        <f t="shared" si="69"/>
        <v>4.4315992292870907E-3</v>
      </c>
      <c r="J765" s="8">
        <v>340.92</v>
      </c>
      <c r="K765" s="34">
        <f t="shared" si="70"/>
        <v>1.1331948976564796E-2</v>
      </c>
      <c r="L765" s="8">
        <v>446550.12853207072</v>
      </c>
      <c r="M765" s="32">
        <f t="shared" si="71"/>
        <v>4.3781127867376446E-3</v>
      </c>
    </row>
    <row r="766" spans="1:13" ht="15.6" x14ac:dyDescent="0.3">
      <c r="A766" s="7">
        <v>44952</v>
      </c>
      <c r="B766" s="8">
        <v>849.62</v>
      </c>
      <c r="C766" s="34">
        <f t="shared" si="66"/>
        <v>5.4436581382689437E-3</v>
      </c>
      <c r="D766" s="8">
        <v>40.01</v>
      </c>
      <c r="E766" s="34">
        <f t="shared" si="67"/>
        <v>7.4959699086512607E-2</v>
      </c>
      <c r="F766" s="8">
        <v>344.8</v>
      </c>
      <c r="G766" s="34">
        <f t="shared" si="68"/>
        <v>2.3547196139422724E-3</v>
      </c>
      <c r="H766" s="8">
        <v>5324.99</v>
      </c>
      <c r="I766" s="34">
        <f t="shared" si="69"/>
        <v>2.1482831383080717E-2</v>
      </c>
      <c r="J766" s="8">
        <v>341.36</v>
      </c>
      <c r="K766" s="34">
        <f t="shared" si="70"/>
        <v>1.290625366654927E-3</v>
      </c>
      <c r="L766" s="8">
        <v>443500.07261291519</v>
      </c>
      <c r="M766" s="32">
        <f t="shared" si="71"/>
        <v>-6.8302654601889454E-3</v>
      </c>
    </row>
    <row r="767" spans="1:13" ht="15.6" x14ac:dyDescent="0.3">
      <c r="A767" s="7">
        <v>44953</v>
      </c>
      <c r="B767" s="8">
        <v>802.45</v>
      </c>
      <c r="C767" s="34">
        <f t="shared" si="66"/>
        <v>-5.5518937878110165E-2</v>
      </c>
      <c r="D767" s="8">
        <v>42.97</v>
      </c>
      <c r="E767" s="34">
        <f t="shared" si="67"/>
        <v>7.3981504623844063E-2</v>
      </c>
      <c r="F767" s="8">
        <v>344.39499999999998</v>
      </c>
      <c r="G767" s="34">
        <f t="shared" si="68"/>
        <v>-1.1745939675174872E-3</v>
      </c>
      <c r="H767" s="8">
        <v>5280</v>
      </c>
      <c r="I767" s="34">
        <f t="shared" si="69"/>
        <v>-8.4488421574500198E-3</v>
      </c>
      <c r="J767" s="8">
        <v>345.76</v>
      </c>
      <c r="K767" s="34">
        <f t="shared" si="70"/>
        <v>1.2889617998593794E-2</v>
      </c>
      <c r="L767" s="8">
        <v>482149.99389648438</v>
      </c>
      <c r="M767" s="32">
        <f t="shared" si="71"/>
        <v>8.7147497081252245E-2</v>
      </c>
    </row>
    <row r="768" spans="1:13" ht="15.6" x14ac:dyDescent="0.3">
      <c r="A768" s="7">
        <v>44956</v>
      </c>
      <c r="B768" s="8">
        <v>823.37</v>
      </c>
      <c r="C768" s="34">
        <f t="shared" si="66"/>
        <v>2.6070160134587773E-2</v>
      </c>
      <c r="D768" s="8">
        <v>44.3</v>
      </c>
      <c r="E768" s="34">
        <f t="shared" si="67"/>
        <v>3.0951826855945969E-2</v>
      </c>
      <c r="F768" s="8">
        <v>344.59750000000003</v>
      </c>
      <c r="G768" s="34">
        <f t="shared" si="68"/>
        <v>5.8798763048256567E-4</v>
      </c>
      <c r="H768" s="8">
        <v>5160</v>
      </c>
      <c r="I768" s="34">
        <f t="shared" si="69"/>
        <v>-2.2727272727272728E-2</v>
      </c>
      <c r="J768" s="8">
        <v>338.29</v>
      </c>
      <c r="K768" s="34">
        <f t="shared" si="70"/>
        <v>-2.160458121240158E-2</v>
      </c>
      <c r="L768" s="8">
        <v>479093.9915991649</v>
      </c>
      <c r="M768" s="32">
        <f t="shared" si="71"/>
        <v>-6.3382813149544144E-3</v>
      </c>
    </row>
    <row r="769" spans="1:13" ht="15.6" x14ac:dyDescent="0.3">
      <c r="A769" s="7">
        <v>44957</v>
      </c>
      <c r="B769" s="8">
        <v>841</v>
      </c>
      <c r="C769" s="34">
        <f t="shared" si="66"/>
        <v>2.141200189465246E-2</v>
      </c>
      <c r="D769" s="8">
        <v>46.5</v>
      </c>
      <c r="E769" s="34">
        <f t="shared" si="67"/>
        <v>4.9661399548532797E-2</v>
      </c>
      <c r="F769" s="8">
        <v>344.49624999999997</v>
      </c>
      <c r="G769" s="34">
        <f t="shared" si="68"/>
        <v>-2.9382105209715687E-4</v>
      </c>
      <c r="H769" s="8">
        <v>5275</v>
      </c>
      <c r="I769" s="34">
        <f t="shared" si="69"/>
        <v>2.2286821705426358E-2</v>
      </c>
      <c r="J769" s="8">
        <v>342.42</v>
      </c>
      <c r="K769" s="34">
        <f t="shared" si="70"/>
        <v>1.2208460196872491E-2</v>
      </c>
      <c r="L769" s="8">
        <v>519035.5</v>
      </c>
      <c r="M769" s="32">
        <f t="shared" si="71"/>
        <v>8.3368835972070079E-2</v>
      </c>
    </row>
    <row r="770" spans="1:13" ht="15.6" x14ac:dyDescent="0.3">
      <c r="A770" s="7">
        <v>44958</v>
      </c>
      <c r="B770" s="8">
        <v>840.27</v>
      </c>
      <c r="C770" s="34">
        <f t="shared" si="66"/>
        <v>-8.6801426872772677E-4</v>
      </c>
      <c r="D770" s="8">
        <v>46.72</v>
      </c>
      <c r="E770" s="34">
        <f t="shared" si="67"/>
        <v>4.7311827956989004E-3</v>
      </c>
      <c r="F770" s="8">
        <v>344.546875</v>
      </c>
      <c r="G770" s="34">
        <f t="shared" si="68"/>
        <v>1.4695370414053859E-4</v>
      </c>
      <c r="H770" s="8">
        <v>5205.01</v>
      </c>
      <c r="I770" s="34">
        <f t="shared" si="69"/>
        <v>-1.3268246445497589E-2</v>
      </c>
      <c r="J770" s="8">
        <v>348.89</v>
      </c>
      <c r="K770" s="34">
        <f t="shared" si="70"/>
        <v>1.8894924361894661E-2</v>
      </c>
      <c r="L770" s="8">
        <v>515686.51306152338</v>
      </c>
      <c r="M770" s="32">
        <f t="shared" si="71"/>
        <v>-6.452327323423197E-3</v>
      </c>
    </row>
    <row r="771" spans="1:13" ht="15.6" x14ac:dyDescent="0.3">
      <c r="A771" s="7">
        <v>44959</v>
      </c>
      <c r="B771" s="8">
        <v>846.93</v>
      </c>
      <c r="C771" s="34">
        <f t="shared" si="66"/>
        <v>7.9260237780712957E-3</v>
      </c>
      <c r="D771" s="8">
        <v>46</v>
      </c>
      <c r="E771" s="34">
        <f t="shared" si="67"/>
        <v>-1.5410958904109566E-2</v>
      </c>
      <c r="F771" s="8">
        <v>344.31437499999993</v>
      </c>
      <c r="G771" s="34">
        <f t="shared" si="68"/>
        <v>-6.747993288288357E-4</v>
      </c>
      <c r="H771" s="8">
        <v>5300</v>
      </c>
      <c r="I771" s="34">
        <f t="shared" si="69"/>
        <v>1.8249724784390381E-2</v>
      </c>
      <c r="J771" s="8">
        <v>354.99</v>
      </c>
      <c r="K771" s="34">
        <f t="shared" si="70"/>
        <v>1.7484020751526334E-2</v>
      </c>
      <c r="L771" s="8">
        <v>510693.96301269531</v>
      </c>
      <c r="M771" s="32">
        <f t="shared" si="71"/>
        <v>-9.6813663386081938E-3</v>
      </c>
    </row>
    <row r="772" spans="1:13" ht="15.6" x14ac:dyDescent="0.3">
      <c r="A772" s="7">
        <v>44960</v>
      </c>
      <c r="B772" s="8">
        <v>843.37</v>
      </c>
      <c r="C772" s="34">
        <f t="shared" ref="C772:C835" si="72">(B772-B771)/B771</f>
        <v>-4.2034170474536808E-3</v>
      </c>
      <c r="D772" s="8">
        <v>46</v>
      </c>
      <c r="E772" s="34">
        <f t="shared" ref="E772:E835" si="73">(D772-D771)/D771</f>
        <v>0</v>
      </c>
      <c r="F772" s="8">
        <v>343.1903125</v>
      </c>
      <c r="G772" s="34">
        <f t="shared" ref="G772:G835" si="74">(F772-F771)/F771</f>
        <v>-3.2646400546010399E-3</v>
      </c>
      <c r="H772" s="8">
        <v>5364</v>
      </c>
      <c r="I772" s="34">
        <f t="shared" ref="I772:I835" si="75">(H772-H771)/H771</f>
        <v>1.2075471698113207E-2</v>
      </c>
      <c r="J772" s="8">
        <v>355</v>
      </c>
      <c r="K772" s="34">
        <f t="shared" ref="K772:K835" si="76">(J772-J771)/J771</f>
        <v>2.816980760018847E-5</v>
      </c>
      <c r="L772" s="8">
        <v>503355.6093371585</v>
      </c>
      <c r="M772" s="32">
        <f t="shared" ref="M772:M835" si="77">(L772-L771)/L771</f>
        <v>-1.4369376195963349E-2</v>
      </c>
    </row>
    <row r="773" spans="1:13" ht="15.6" x14ac:dyDescent="0.3">
      <c r="A773" s="7">
        <v>44963</v>
      </c>
      <c r="B773" s="8">
        <v>859.78</v>
      </c>
      <c r="C773" s="34">
        <f t="shared" si="72"/>
        <v>1.9457652038844125E-2</v>
      </c>
      <c r="D773" s="8">
        <v>48.77</v>
      </c>
      <c r="E773" s="34">
        <f t="shared" si="73"/>
        <v>6.0217391304347896E-2</v>
      </c>
      <c r="F773" s="8">
        <v>343.9</v>
      </c>
      <c r="G773" s="34">
        <f t="shared" si="74"/>
        <v>2.0679123919034653E-3</v>
      </c>
      <c r="H773" s="8">
        <v>5299.99</v>
      </c>
      <c r="I773" s="34">
        <f t="shared" si="75"/>
        <v>-1.1933258762117864E-2</v>
      </c>
      <c r="J773" s="8">
        <v>349.51</v>
      </c>
      <c r="K773" s="34">
        <f t="shared" si="76"/>
        <v>-1.5464788732394392E-2</v>
      </c>
      <c r="L773" s="8">
        <v>515690.93712978071</v>
      </c>
      <c r="M773" s="32">
        <f t="shared" si="77"/>
        <v>2.4506189190711368E-2</v>
      </c>
    </row>
    <row r="774" spans="1:13" ht="15.6" x14ac:dyDescent="0.3">
      <c r="A774" s="7">
        <v>44964</v>
      </c>
      <c r="B774" s="8">
        <v>847.54</v>
      </c>
      <c r="C774" s="34">
        <f t="shared" si="72"/>
        <v>-1.4236199958128835E-2</v>
      </c>
      <c r="D774" s="8">
        <v>49.78</v>
      </c>
      <c r="E774" s="34">
        <f t="shared" si="73"/>
        <v>2.0709452532294403E-2</v>
      </c>
      <c r="F774" s="8">
        <v>340</v>
      </c>
      <c r="G774" s="34">
        <f t="shared" si="74"/>
        <v>-1.1340505961035119E-2</v>
      </c>
      <c r="H774" s="8">
        <v>5338.99</v>
      </c>
      <c r="I774" s="34">
        <f t="shared" si="75"/>
        <v>7.358504450008397E-3</v>
      </c>
      <c r="J774" s="8">
        <v>350.25</v>
      </c>
      <c r="K774" s="34">
        <f t="shared" si="76"/>
        <v>2.1172498640954739E-3</v>
      </c>
      <c r="L774" s="8">
        <v>514343.12373413151</v>
      </c>
      <c r="M774" s="32">
        <f t="shared" si="77"/>
        <v>-2.6136069079492064E-3</v>
      </c>
    </row>
    <row r="775" spans="1:13" ht="15.6" x14ac:dyDescent="0.3">
      <c r="A775" s="7">
        <v>44965</v>
      </c>
      <c r="B775" s="8">
        <v>852.9</v>
      </c>
      <c r="C775" s="34">
        <f t="shared" si="72"/>
        <v>6.3241852891899068E-3</v>
      </c>
      <c r="D775" s="8">
        <v>48.05</v>
      </c>
      <c r="E775" s="34">
        <f t="shared" si="73"/>
        <v>-3.4752912816392208E-2</v>
      </c>
      <c r="F775" s="8">
        <v>345.47250000000003</v>
      </c>
      <c r="G775" s="34">
        <f t="shared" si="74"/>
        <v>1.6095588235294191E-2</v>
      </c>
      <c r="H775" s="8">
        <v>5315</v>
      </c>
      <c r="I775" s="34">
        <f t="shared" si="75"/>
        <v>-4.4933592308657221E-3</v>
      </c>
      <c r="J775" s="8">
        <v>354.4</v>
      </c>
      <c r="K775" s="34">
        <f t="shared" si="76"/>
        <v>1.1848679514632341E-2</v>
      </c>
      <c r="L775" s="8">
        <v>518068.55965454131</v>
      </c>
      <c r="M775" s="32">
        <f t="shared" si="77"/>
        <v>7.2430946356648691E-3</v>
      </c>
    </row>
    <row r="776" spans="1:13" ht="15.6" x14ac:dyDescent="0.3">
      <c r="A776" s="7">
        <v>44966</v>
      </c>
      <c r="B776" s="8">
        <v>855.66</v>
      </c>
      <c r="C776" s="34">
        <f t="shared" si="72"/>
        <v>3.2360182905381532E-3</v>
      </c>
      <c r="D776" s="8">
        <v>49.5</v>
      </c>
      <c r="E776" s="34">
        <f t="shared" si="73"/>
        <v>3.0176899063475607E-2</v>
      </c>
      <c r="F776" s="8">
        <v>349.99</v>
      </c>
      <c r="G776" s="34">
        <f t="shared" si="74"/>
        <v>1.3076294061032306E-2</v>
      </c>
      <c r="H776" s="8">
        <v>5534.99</v>
      </c>
      <c r="I776" s="34">
        <f t="shared" si="75"/>
        <v>4.1390404515522068E-2</v>
      </c>
      <c r="J776" s="8">
        <v>371.17</v>
      </c>
      <c r="K776" s="34">
        <f t="shared" si="76"/>
        <v>4.7319413092550902E-2</v>
      </c>
      <c r="L776" s="8">
        <v>511338.78662109381</v>
      </c>
      <c r="M776" s="32">
        <f t="shared" si="77"/>
        <v>-1.2990120531412011E-2</v>
      </c>
    </row>
    <row r="777" spans="1:13" ht="15.6" x14ac:dyDescent="0.3">
      <c r="A777" s="7">
        <v>44967</v>
      </c>
      <c r="B777" s="8">
        <v>855.01</v>
      </c>
      <c r="C777" s="34">
        <f t="shared" si="72"/>
        <v>-7.5964752354904669E-4</v>
      </c>
      <c r="D777" s="8">
        <v>47.2</v>
      </c>
      <c r="E777" s="34">
        <f t="shared" si="73"/>
        <v>-4.646464646464641E-2</v>
      </c>
      <c r="F777" s="8">
        <v>348</v>
      </c>
      <c r="G777" s="34">
        <f t="shared" si="74"/>
        <v>-5.6858767393354352E-3</v>
      </c>
      <c r="H777" s="8">
        <v>5441.67</v>
      </c>
      <c r="I777" s="34">
        <f t="shared" si="75"/>
        <v>-1.686001239387961E-2</v>
      </c>
      <c r="J777" s="8">
        <v>376.29</v>
      </c>
      <c r="K777" s="34">
        <f t="shared" si="76"/>
        <v>1.3794218282727602E-2</v>
      </c>
      <c r="L777" s="8">
        <v>501372.62177246058</v>
      </c>
      <c r="M777" s="32">
        <f t="shared" si="77"/>
        <v>-1.949033617122856E-2</v>
      </c>
    </row>
    <row r="778" spans="1:13" ht="15.6" x14ac:dyDescent="0.3">
      <c r="A778" s="7">
        <v>44970</v>
      </c>
      <c r="B778" s="8">
        <v>875.58</v>
      </c>
      <c r="C778" s="34">
        <f t="shared" si="72"/>
        <v>2.4058198149729301E-2</v>
      </c>
      <c r="D778" s="8">
        <v>47.22</v>
      </c>
      <c r="E778" s="34">
        <f t="shared" si="73"/>
        <v>4.2372881355923772E-4</v>
      </c>
      <c r="F778" s="8">
        <v>347.85</v>
      </c>
      <c r="G778" s="34">
        <f t="shared" si="74"/>
        <v>-4.3103448275855536E-4</v>
      </c>
      <c r="H778" s="8">
        <v>5450</v>
      </c>
      <c r="I778" s="34">
        <f t="shared" si="75"/>
        <v>1.5307800730290384E-3</v>
      </c>
      <c r="J778" s="8">
        <v>369.03</v>
      </c>
      <c r="K778" s="34">
        <f t="shared" si="76"/>
        <v>-1.9293629913099065E-2</v>
      </c>
      <c r="L778" s="8">
        <v>495900.65596690401</v>
      </c>
      <c r="M778" s="32">
        <f t="shared" si="77"/>
        <v>-1.0913970105132556E-2</v>
      </c>
    </row>
    <row r="779" spans="1:13" ht="15.6" x14ac:dyDescent="0.3">
      <c r="A779" s="7">
        <v>44971</v>
      </c>
      <c r="B779" s="8">
        <v>871.95</v>
      </c>
      <c r="C779" s="34">
        <f t="shared" si="72"/>
        <v>-4.1458233399575082E-3</v>
      </c>
      <c r="D779" s="8">
        <v>45.65</v>
      </c>
      <c r="E779" s="34">
        <f t="shared" si="73"/>
        <v>-3.3248623464633635E-2</v>
      </c>
      <c r="F779" s="8">
        <v>347.92500000000001</v>
      </c>
      <c r="G779" s="34">
        <f t="shared" si="74"/>
        <v>2.1561017680031227E-4</v>
      </c>
      <c r="H779" s="8">
        <v>5399</v>
      </c>
      <c r="I779" s="34">
        <f t="shared" si="75"/>
        <v>-9.3577981651376142E-3</v>
      </c>
      <c r="J779" s="8">
        <v>367.1825</v>
      </c>
      <c r="K779" s="34">
        <f t="shared" si="76"/>
        <v>-5.006368045958237E-3</v>
      </c>
      <c r="L779" s="8">
        <v>492283.28210449219</v>
      </c>
      <c r="M779" s="32">
        <f t="shared" si="77"/>
        <v>-7.2945534934990026E-3</v>
      </c>
    </row>
    <row r="780" spans="1:13" ht="15.6" x14ac:dyDescent="0.3">
      <c r="A780" s="7">
        <v>44972</v>
      </c>
      <c r="B780" s="8">
        <v>890.74</v>
      </c>
      <c r="C780" s="34">
        <f t="shared" si="72"/>
        <v>2.1549400768392641E-2</v>
      </c>
      <c r="D780" s="8">
        <v>45.45</v>
      </c>
      <c r="E780" s="34">
        <f t="shared" si="73"/>
        <v>-4.3811610076669389E-3</v>
      </c>
      <c r="F780" s="8">
        <v>351.72500000000008</v>
      </c>
      <c r="G780" s="34">
        <f t="shared" si="74"/>
        <v>1.0921894086369385E-2</v>
      </c>
      <c r="H780" s="8">
        <v>5354.95</v>
      </c>
      <c r="I780" s="34">
        <f t="shared" si="75"/>
        <v>-8.1589183182071093E-3</v>
      </c>
      <c r="J780" s="8">
        <v>363.41</v>
      </c>
      <c r="K780" s="34">
        <f t="shared" si="76"/>
        <v>-1.027418245695255E-2</v>
      </c>
      <c r="L780" s="8">
        <v>489731.38696289063</v>
      </c>
      <c r="M780" s="32">
        <f t="shared" si="77"/>
        <v>-5.1837940356054919E-3</v>
      </c>
    </row>
    <row r="781" spans="1:13" ht="15.6" x14ac:dyDescent="0.3">
      <c r="A781" s="7">
        <v>44973</v>
      </c>
      <c r="B781" s="8">
        <v>897.74</v>
      </c>
      <c r="C781" s="34">
        <f t="shared" si="72"/>
        <v>7.8586343938747555E-3</v>
      </c>
      <c r="D781" s="8">
        <v>42.96</v>
      </c>
      <c r="E781" s="34">
        <f t="shared" si="73"/>
        <v>-5.4785478547854823E-2</v>
      </c>
      <c r="F781" s="8">
        <v>353.51</v>
      </c>
      <c r="G781" s="34">
        <f t="shared" si="74"/>
        <v>5.0749875613047436E-3</v>
      </c>
      <c r="H781" s="8">
        <v>5381.05</v>
      </c>
      <c r="I781" s="34">
        <f t="shared" si="75"/>
        <v>4.8739950886563582E-3</v>
      </c>
      <c r="J781" s="8">
        <v>360</v>
      </c>
      <c r="K781" s="34">
        <f t="shared" si="76"/>
        <v>-9.3833411298534022E-3</v>
      </c>
      <c r="L781" s="8">
        <v>486955.14038085938</v>
      </c>
      <c r="M781" s="32">
        <f t="shared" si="77"/>
        <v>-5.6689169939635091E-3</v>
      </c>
    </row>
    <row r="782" spans="1:13" ht="15.6" x14ac:dyDescent="0.3">
      <c r="A782" s="7">
        <v>44974</v>
      </c>
      <c r="B782" s="8">
        <v>887.03</v>
      </c>
      <c r="C782" s="34">
        <f t="shared" si="72"/>
        <v>-1.1929957448704565E-2</v>
      </c>
      <c r="D782" s="8">
        <v>43.57</v>
      </c>
      <c r="E782" s="34">
        <f t="shared" si="73"/>
        <v>1.4199255121042817E-2</v>
      </c>
      <c r="F782" s="8">
        <v>359.4</v>
      </c>
      <c r="G782" s="34">
        <f t="shared" si="74"/>
        <v>1.6661480580464447E-2</v>
      </c>
      <c r="H782" s="8">
        <v>5378.333333333333</v>
      </c>
      <c r="I782" s="34">
        <f t="shared" si="75"/>
        <v>-5.0485809770716707E-4</v>
      </c>
      <c r="J782" s="8">
        <v>360</v>
      </c>
      <c r="K782" s="34">
        <f t="shared" si="76"/>
        <v>0</v>
      </c>
      <c r="L782" s="8">
        <v>483557.07488392672</v>
      </c>
      <c r="M782" s="32">
        <f t="shared" si="77"/>
        <v>-6.9781900120716419E-3</v>
      </c>
    </row>
    <row r="783" spans="1:13" ht="15.6" x14ac:dyDescent="0.3">
      <c r="A783" s="7">
        <v>44978</v>
      </c>
      <c r="B783" s="8">
        <v>860.02</v>
      </c>
      <c r="C783" s="34">
        <f t="shared" si="72"/>
        <v>-3.0449928412793245E-2</v>
      </c>
      <c r="D783" s="8">
        <v>46.81</v>
      </c>
      <c r="E783" s="34">
        <f t="shared" si="73"/>
        <v>7.4363093871930269E-2</v>
      </c>
      <c r="F783" s="8">
        <v>353.59750000000003</v>
      </c>
      <c r="G783" s="34">
        <f t="shared" si="74"/>
        <v>-1.6144963828603094E-2</v>
      </c>
      <c r="H783" s="8">
        <v>5347.833333333333</v>
      </c>
      <c r="I783" s="34">
        <f t="shared" si="75"/>
        <v>-5.6709017663464523E-3</v>
      </c>
      <c r="J783" s="8">
        <v>355</v>
      </c>
      <c r="K783" s="34">
        <f t="shared" si="76"/>
        <v>-1.3888888888888888E-2</v>
      </c>
      <c r="L783" s="8">
        <v>476911.88442993158</v>
      </c>
      <c r="M783" s="32">
        <f t="shared" si="77"/>
        <v>-1.3742308404008462E-2</v>
      </c>
    </row>
    <row r="784" spans="1:13" ht="15.6" x14ac:dyDescent="0.3">
      <c r="A784" s="7">
        <v>44979</v>
      </c>
      <c r="B784" s="8">
        <v>861.01</v>
      </c>
      <c r="C784" s="34">
        <f t="shared" si="72"/>
        <v>1.1511360200925666E-3</v>
      </c>
      <c r="D784" s="8">
        <v>47.41</v>
      </c>
      <c r="E784" s="34">
        <f t="shared" si="73"/>
        <v>1.2817773979918699E-2</v>
      </c>
      <c r="F784" s="8">
        <v>350</v>
      </c>
      <c r="G784" s="34">
        <f t="shared" si="74"/>
        <v>-1.0173997270908376E-2</v>
      </c>
      <c r="H784" s="8">
        <v>5314</v>
      </c>
      <c r="I784" s="34">
        <f t="shared" si="75"/>
        <v>-6.3265496930220398E-3</v>
      </c>
      <c r="J784" s="8">
        <v>355.64</v>
      </c>
      <c r="K784" s="34">
        <f t="shared" si="76"/>
        <v>1.8028169014084124E-3</v>
      </c>
      <c r="L784" s="8">
        <v>478061.65234375</v>
      </c>
      <c r="M784" s="32">
        <f t="shared" si="77"/>
        <v>2.4108602686485217E-3</v>
      </c>
    </row>
    <row r="785" spans="1:13" ht="15.6" x14ac:dyDescent="0.3">
      <c r="A785" s="7">
        <v>44980</v>
      </c>
      <c r="B785" s="8">
        <v>870.15</v>
      </c>
      <c r="C785" s="34">
        <f t="shared" si="72"/>
        <v>1.0615440006503973E-2</v>
      </c>
      <c r="D785" s="8">
        <v>47.44</v>
      </c>
      <c r="E785" s="34">
        <f t="shared" si="73"/>
        <v>6.3277789495889351E-4</v>
      </c>
      <c r="F785" s="8">
        <v>350</v>
      </c>
      <c r="G785" s="34">
        <f t="shared" si="74"/>
        <v>0</v>
      </c>
      <c r="H785" s="8">
        <v>5300</v>
      </c>
      <c r="I785" s="34">
        <f t="shared" si="75"/>
        <v>-2.6345502446368085E-3</v>
      </c>
      <c r="J785" s="8">
        <v>355</v>
      </c>
      <c r="K785" s="34">
        <f t="shared" si="76"/>
        <v>-1.7995726015071038E-3</v>
      </c>
      <c r="L785" s="8">
        <v>473022.650390625</v>
      </c>
      <c r="M785" s="32">
        <f t="shared" si="77"/>
        <v>-1.0540485580511922E-2</v>
      </c>
    </row>
    <row r="786" spans="1:13" ht="15.6" x14ac:dyDescent="0.3">
      <c r="A786" s="7">
        <v>44981</v>
      </c>
      <c r="B786" s="8">
        <v>879.22</v>
      </c>
      <c r="C786" s="34">
        <f t="shared" si="72"/>
        <v>1.0423490202838649E-2</v>
      </c>
      <c r="D786" s="8">
        <v>48.58</v>
      </c>
      <c r="E786" s="34">
        <f t="shared" si="73"/>
        <v>2.4030354131534582E-2</v>
      </c>
      <c r="F786" s="8">
        <v>348.9</v>
      </c>
      <c r="G786" s="34">
        <f t="shared" si="74"/>
        <v>-3.142857142857208E-3</v>
      </c>
      <c r="H786" s="8">
        <v>5288.5</v>
      </c>
      <c r="I786" s="34">
        <f t="shared" si="75"/>
        <v>-2.1698113207547168E-3</v>
      </c>
      <c r="J786" s="8">
        <v>350.72</v>
      </c>
      <c r="K786" s="34">
        <f t="shared" si="76"/>
        <v>-1.2056338028168937E-2</v>
      </c>
      <c r="L786" s="8">
        <v>469276.85549028218</v>
      </c>
      <c r="M786" s="32">
        <f t="shared" si="77"/>
        <v>-7.9188489118851325E-3</v>
      </c>
    </row>
    <row r="787" spans="1:13" ht="15.6" x14ac:dyDescent="0.3">
      <c r="A787" s="7">
        <v>44984</v>
      </c>
      <c r="B787" s="8">
        <v>883.09</v>
      </c>
      <c r="C787" s="34">
        <f t="shared" si="72"/>
        <v>4.4016287163622355E-3</v>
      </c>
      <c r="D787" s="8">
        <v>49.16</v>
      </c>
      <c r="E787" s="34">
        <f t="shared" si="73"/>
        <v>1.193906957595715E-2</v>
      </c>
      <c r="F787" s="8">
        <v>347.99</v>
      </c>
      <c r="G787" s="34">
        <f t="shared" si="74"/>
        <v>-2.6081971911721645E-3</v>
      </c>
      <c r="H787" s="8">
        <v>5300</v>
      </c>
      <c r="I787" s="34">
        <f t="shared" si="75"/>
        <v>2.1745296397844378E-3</v>
      </c>
      <c r="J787" s="8">
        <v>354.65</v>
      </c>
      <c r="K787" s="34">
        <f t="shared" si="76"/>
        <v>1.1205520072992557E-2</v>
      </c>
      <c r="L787" s="8">
        <v>465678.77917480469</v>
      </c>
      <c r="M787" s="32">
        <f t="shared" si="77"/>
        <v>-7.6672784378389184E-3</v>
      </c>
    </row>
    <row r="788" spans="1:13" ht="15.6" x14ac:dyDescent="0.3">
      <c r="A788" s="7">
        <v>44985</v>
      </c>
      <c r="B788" s="8">
        <v>885.38</v>
      </c>
      <c r="C788" s="34">
        <f t="shared" si="72"/>
        <v>2.5931671743536487E-3</v>
      </c>
      <c r="D788" s="8">
        <v>47.81</v>
      </c>
      <c r="E788" s="34">
        <f t="shared" si="73"/>
        <v>-2.7461350691619087E-2</v>
      </c>
      <c r="F788" s="8">
        <v>349.89</v>
      </c>
      <c r="G788" s="34">
        <f t="shared" si="74"/>
        <v>5.4599270093967566E-3</v>
      </c>
      <c r="H788" s="8">
        <v>5240</v>
      </c>
      <c r="I788" s="34">
        <f t="shared" si="75"/>
        <v>-1.1320754716981131E-2</v>
      </c>
      <c r="J788" s="8">
        <v>353.12333333333328</v>
      </c>
      <c r="K788" s="34">
        <f t="shared" si="76"/>
        <v>-4.3047135673669797E-3</v>
      </c>
      <c r="L788" s="8">
        <v>474599.55633544922</v>
      </c>
      <c r="M788" s="32">
        <f t="shared" si="77"/>
        <v>1.9156503494645791E-2</v>
      </c>
    </row>
    <row r="789" spans="1:13" ht="15.6" x14ac:dyDescent="0.3">
      <c r="A789" s="7">
        <v>44986</v>
      </c>
      <c r="B789" s="8">
        <v>883.81</v>
      </c>
      <c r="C789" s="34">
        <f t="shared" si="72"/>
        <v>-1.7732499039960809E-3</v>
      </c>
      <c r="D789" s="8">
        <v>48.76</v>
      </c>
      <c r="E789" s="34">
        <f t="shared" si="73"/>
        <v>1.987032001673281E-2</v>
      </c>
      <c r="F789" s="8">
        <v>350.92666666666668</v>
      </c>
      <c r="G789" s="34">
        <f t="shared" si="74"/>
        <v>2.9628359389142021E-3</v>
      </c>
      <c r="H789" s="8">
        <v>5464</v>
      </c>
      <c r="I789" s="34">
        <f t="shared" si="75"/>
        <v>4.2748091603053436E-2</v>
      </c>
      <c r="J789" s="8">
        <v>353.44333333333333</v>
      </c>
      <c r="K789" s="34">
        <f t="shared" si="76"/>
        <v>9.0619896731090194E-4</v>
      </c>
      <c r="L789" s="8">
        <v>479823.46846740693</v>
      </c>
      <c r="M789" s="32">
        <f t="shared" si="77"/>
        <v>1.1006989075787134E-2</v>
      </c>
    </row>
    <row r="790" spans="1:13" ht="15.6" x14ac:dyDescent="0.3">
      <c r="A790" s="7">
        <v>44987</v>
      </c>
      <c r="B790" s="8">
        <v>878.14</v>
      </c>
      <c r="C790" s="34">
        <f t="shared" si="72"/>
        <v>-6.4154060261820524E-3</v>
      </c>
      <c r="D790" s="8">
        <v>49.13</v>
      </c>
      <c r="E790" s="34">
        <f t="shared" si="73"/>
        <v>7.5881870385562872E-3</v>
      </c>
      <c r="F790" s="8">
        <v>350.67916666666667</v>
      </c>
      <c r="G790" s="34">
        <f t="shared" si="74"/>
        <v>-7.0527555614658983E-4</v>
      </c>
      <c r="H790" s="8">
        <v>5299.78</v>
      </c>
      <c r="I790" s="34">
        <f t="shared" si="75"/>
        <v>-3.0054904831625231E-2</v>
      </c>
      <c r="J790" s="8">
        <v>354</v>
      </c>
      <c r="K790" s="34">
        <f t="shared" si="76"/>
        <v>1.5749813737232898E-3</v>
      </c>
      <c r="L790" s="8">
        <v>485383.65017700201</v>
      </c>
      <c r="M790" s="32">
        <f t="shared" si="77"/>
        <v>1.1587973650715191E-2</v>
      </c>
    </row>
    <row r="791" spans="1:13" ht="15.6" x14ac:dyDescent="0.3">
      <c r="A791" s="7">
        <v>44988</v>
      </c>
      <c r="B791" s="8">
        <v>887.1</v>
      </c>
      <c r="C791" s="34">
        <f t="shared" si="72"/>
        <v>1.0203384426173545E-2</v>
      </c>
      <c r="D791" s="8">
        <v>50.52</v>
      </c>
      <c r="E791" s="34">
        <f t="shared" si="73"/>
        <v>2.8292285772440473E-2</v>
      </c>
      <c r="F791" s="8">
        <v>354.9</v>
      </c>
      <c r="G791" s="34">
        <f t="shared" si="74"/>
        <v>1.2036167912265397E-2</v>
      </c>
      <c r="H791" s="8">
        <v>5400</v>
      </c>
      <c r="I791" s="34">
        <f t="shared" si="75"/>
        <v>1.8910218914747454E-2</v>
      </c>
      <c r="J791" s="8">
        <v>352</v>
      </c>
      <c r="K791" s="34">
        <f t="shared" si="76"/>
        <v>-5.6497175141242938E-3</v>
      </c>
      <c r="L791" s="8">
        <v>519942.7549823001</v>
      </c>
      <c r="M791" s="32">
        <f t="shared" si="77"/>
        <v>7.119956511245408E-2</v>
      </c>
    </row>
    <row r="792" spans="1:13" ht="15.6" x14ac:dyDescent="0.3">
      <c r="A792" s="7">
        <v>44991</v>
      </c>
      <c r="B792" s="8">
        <v>886.09</v>
      </c>
      <c r="C792" s="34">
        <f t="shared" si="72"/>
        <v>-1.13854131439521E-3</v>
      </c>
      <c r="D792" s="8">
        <v>50.87</v>
      </c>
      <c r="E792" s="34">
        <f t="shared" si="73"/>
        <v>6.9279493269990954E-3</v>
      </c>
      <c r="F792" s="8">
        <v>347</v>
      </c>
      <c r="G792" s="34">
        <f t="shared" si="74"/>
        <v>-2.2259791490560659E-2</v>
      </c>
      <c r="H792" s="8">
        <v>5266.03</v>
      </c>
      <c r="I792" s="34">
        <f t="shared" si="75"/>
        <v>-2.4809259259259305E-2</v>
      </c>
      <c r="J792" s="8">
        <v>352</v>
      </c>
      <c r="K792" s="34">
        <f t="shared" si="76"/>
        <v>0</v>
      </c>
      <c r="L792" s="8">
        <v>509096.45672607422</v>
      </c>
      <c r="M792" s="32">
        <f t="shared" si="77"/>
        <v>-2.0860562345166467E-2</v>
      </c>
    </row>
    <row r="793" spans="1:13" ht="15.6" x14ac:dyDescent="0.3">
      <c r="A793" s="7">
        <v>44992</v>
      </c>
      <c r="B793" s="8">
        <v>889.84</v>
      </c>
      <c r="C793" s="34">
        <f t="shared" si="72"/>
        <v>4.2320757485131309E-3</v>
      </c>
      <c r="D793" s="8">
        <v>50.64</v>
      </c>
      <c r="E793" s="34">
        <f t="shared" si="73"/>
        <v>-4.5213288775309002E-3</v>
      </c>
      <c r="F793" s="8">
        <v>351.96333333333331</v>
      </c>
      <c r="G793" s="34">
        <f t="shared" si="74"/>
        <v>1.4303554274735763E-2</v>
      </c>
      <c r="H793" s="8">
        <v>5265</v>
      </c>
      <c r="I793" s="34">
        <f t="shared" si="75"/>
        <v>-1.9559326475537462E-4</v>
      </c>
      <c r="J793" s="8">
        <v>349.05</v>
      </c>
      <c r="K793" s="34">
        <f t="shared" si="76"/>
        <v>-8.3806818181817854E-3</v>
      </c>
      <c r="L793" s="8">
        <v>499275.9817199707</v>
      </c>
      <c r="M793" s="32">
        <f t="shared" si="77"/>
        <v>-1.9290008556055512E-2</v>
      </c>
    </row>
    <row r="794" spans="1:13" ht="15.6" x14ac:dyDescent="0.3">
      <c r="A794" s="7">
        <v>44993</v>
      </c>
      <c r="B794" s="8">
        <v>889.91</v>
      </c>
      <c r="C794" s="34">
        <f t="shared" si="72"/>
        <v>7.8665827564434427E-5</v>
      </c>
      <c r="D794" s="8">
        <v>52.64</v>
      </c>
      <c r="E794" s="34">
        <f t="shared" si="73"/>
        <v>3.9494470774091628E-2</v>
      </c>
      <c r="F794" s="8">
        <v>353.99</v>
      </c>
      <c r="G794" s="34">
        <f t="shared" si="74"/>
        <v>5.7581755675308018E-3</v>
      </c>
      <c r="H794" s="8">
        <v>5495</v>
      </c>
      <c r="I794" s="34">
        <f t="shared" si="75"/>
        <v>4.3684710351377019E-2</v>
      </c>
      <c r="J794" s="8">
        <v>350</v>
      </c>
      <c r="K794" s="34">
        <f t="shared" si="76"/>
        <v>2.7216731127345326E-3</v>
      </c>
      <c r="L794" s="8">
        <v>499398.83654785162</v>
      </c>
      <c r="M794" s="32">
        <f t="shared" si="77"/>
        <v>2.4606596828009094E-4</v>
      </c>
    </row>
    <row r="795" spans="1:13" ht="15.6" x14ac:dyDescent="0.3">
      <c r="A795" s="7">
        <v>44994</v>
      </c>
      <c r="B795" s="8">
        <v>894.92</v>
      </c>
      <c r="C795" s="34">
        <f t="shared" si="72"/>
        <v>5.6297827870233968E-3</v>
      </c>
      <c r="D795" s="8">
        <v>54.87</v>
      </c>
      <c r="E795" s="34">
        <f t="shared" si="73"/>
        <v>4.2363221884498418E-2</v>
      </c>
      <c r="F795" s="8">
        <v>351.93333333333328</v>
      </c>
      <c r="G795" s="34">
        <f t="shared" si="74"/>
        <v>-5.8099569667694811E-3</v>
      </c>
      <c r="H795" s="8">
        <v>5371.666666666667</v>
      </c>
      <c r="I795" s="34">
        <f t="shared" si="75"/>
        <v>-2.244464664846825E-2</v>
      </c>
      <c r="J795" s="8">
        <v>349.5</v>
      </c>
      <c r="K795" s="34">
        <f t="shared" si="76"/>
        <v>-1.4285714285714286E-3</v>
      </c>
      <c r="L795" s="8">
        <v>508179.53123413032</v>
      </c>
      <c r="M795" s="32">
        <f t="shared" si="77"/>
        <v>1.7582529320605153E-2</v>
      </c>
    </row>
    <row r="796" spans="1:13" ht="15.6" x14ac:dyDescent="0.3">
      <c r="A796" s="7">
        <v>44995</v>
      </c>
      <c r="B796" s="8">
        <v>914.47</v>
      </c>
      <c r="C796" s="34">
        <f t="shared" si="72"/>
        <v>2.1845528091896559E-2</v>
      </c>
      <c r="D796" s="8">
        <v>58.96</v>
      </c>
      <c r="E796" s="34">
        <f t="shared" si="73"/>
        <v>7.4539821396027037E-2</v>
      </c>
      <c r="F796" s="8">
        <v>359.99</v>
      </c>
      <c r="G796" s="34">
        <f t="shared" si="74"/>
        <v>2.2892593294184686E-2</v>
      </c>
      <c r="H796" s="8">
        <v>5379.166666666667</v>
      </c>
      <c r="I796" s="34">
        <f t="shared" si="75"/>
        <v>1.3962147067949114E-3</v>
      </c>
      <c r="J796" s="8">
        <v>350.5</v>
      </c>
      <c r="K796" s="34">
        <f t="shared" si="76"/>
        <v>2.8612303290414878E-3</v>
      </c>
      <c r="L796" s="8">
        <v>526387.42272949219</v>
      </c>
      <c r="M796" s="32">
        <f t="shared" si="77"/>
        <v>3.5829643612648891E-2</v>
      </c>
    </row>
    <row r="797" spans="1:13" ht="15.6" x14ac:dyDescent="0.3">
      <c r="A797" s="7">
        <v>44998</v>
      </c>
      <c r="B797" s="8">
        <v>900.95</v>
      </c>
      <c r="C797" s="34">
        <f t="shared" si="72"/>
        <v>-1.478451999518845E-2</v>
      </c>
      <c r="D797" s="8">
        <v>60.02</v>
      </c>
      <c r="E797" s="34">
        <f t="shared" si="73"/>
        <v>1.7978290366350107E-2</v>
      </c>
      <c r="F797" s="8">
        <v>341.79</v>
      </c>
      <c r="G797" s="34">
        <f t="shared" si="74"/>
        <v>-5.055695991555318E-2</v>
      </c>
      <c r="H797" s="8">
        <v>5355</v>
      </c>
      <c r="I797" s="34">
        <f t="shared" si="75"/>
        <v>-4.4926413632843318E-3</v>
      </c>
      <c r="J797" s="8">
        <v>355</v>
      </c>
      <c r="K797" s="34">
        <f t="shared" si="76"/>
        <v>1.2838801711840228E-2</v>
      </c>
      <c r="L797" s="8">
        <v>531061.47203147411</v>
      </c>
      <c r="M797" s="32">
        <f t="shared" si="77"/>
        <v>8.879485147546726E-3</v>
      </c>
    </row>
    <row r="798" spans="1:13" ht="15.6" x14ac:dyDescent="0.3">
      <c r="A798" s="7">
        <v>44999</v>
      </c>
      <c r="B798" s="8">
        <v>900.43</v>
      </c>
      <c r="C798" s="34">
        <f t="shared" si="72"/>
        <v>-5.7716854431444082E-4</v>
      </c>
      <c r="D798" s="8">
        <v>58.55</v>
      </c>
      <c r="E798" s="34">
        <f t="shared" si="73"/>
        <v>-2.4491836054648549E-2</v>
      </c>
      <c r="F798" s="8">
        <v>348.64499999999998</v>
      </c>
      <c r="G798" s="34">
        <f t="shared" si="74"/>
        <v>2.0056174844202468E-2</v>
      </c>
      <c r="H798" s="8">
        <v>5295</v>
      </c>
      <c r="I798" s="34">
        <f t="shared" si="75"/>
        <v>-1.1204481792717087E-2</v>
      </c>
      <c r="J798" s="8">
        <v>355.79</v>
      </c>
      <c r="K798" s="34">
        <f t="shared" si="76"/>
        <v>2.225352112676114E-3</v>
      </c>
      <c r="L798" s="8">
        <v>536976.54951415956</v>
      </c>
      <c r="M798" s="32">
        <f t="shared" si="77"/>
        <v>1.1138216184387184E-2</v>
      </c>
    </row>
    <row r="799" spans="1:13" ht="15.6" x14ac:dyDescent="0.3">
      <c r="A799" s="7">
        <v>45000</v>
      </c>
      <c r="B799" s="8">
        <v>900</v>
      </c>
      <c r="C799" s="34">
        <f t="shared" si="72"/>
        <v>-4.7754961518380105E-4</v>
      </c>
      <c r="D799" s="8">
        <v>59.8</v>
      </c>
      <c r="E799" s="34">
        <f t="shared" si="73"/>
        <v>2.1349274124679761E-2</v>
      </c>
      <c r="F799" s="8">
        <v>344.9</v>
      </c>
      <c r="G799" s="34">
        <f t="shared" si="74"/>
        <v>-1.0741585280156046E-2</v>
      </c>
      <c r="H799" s="8">
        <v>5255</v>
      </c>
      <c r="I799" s="34">
        <f t="shared" si="75"/>
        <v>-7.5542965061378663E-3</v>
      </c>
      <c r="J799" s="8">
        <v>364</v>
      </c>
      <c r="K799" s="34">
        <f t="shared" si="76"/>
        <v>2.307540965176081E-2</v>
      </c>
      <c r="L799" s="8">
        <v>541856.24313354492</v>
      </c>
      <c r="M799" s="32">
        <f t="shared" si="77"/>
        <v>9.0873495756944381E-3</v>
      </c>
    </row>
    <row r="800" spans="1:13" ht="15.6" x14ac:dyDescent="0.3">
      <c r="A800" s="7">
        <v>45001</v>
      </c>
      <c r="B800" s="8">
        <v>902.01</v>
      </c>
      <c r="C800" s="34">
        <f t="shared" si="72"/>
        <v>2.2333333333333233E-3</v>
      </c>
      <c r="D800" s="8">
        <v>58.63</v>
      </c>
      <c r="E800" s="34">
        <f t="shared" si="73"/>
        <v>-1.9565217391304259E-2</v>
      </c>
      <c r="F800" s="8">
        <v>347.9</v>
      </c>
      <c r="G800" s="34">
        <f t="shared" si="74"/>
        <v>8.6981733835894467E-3</v>
      </c>
      <c r="H800" s="8">
        <v>5115</v>
      </c>
      <c r="I800" s="34">
        <f t="shared" si="75"/>
        <v>-2.6641294005708849E-2</v>
      </c>
      <c r="J800" s="8">
        <v>362.4</v>
      </c>
      <c r="K800" s="34">
        <f t="shared" si="76"/>
        <v>-4.3956043956044581E-3</v>
      </c>
      <c r="L800" s="8">
        <v>543077</v>
      </c>
      <c r="M800" s="32">
        <f t="shared" si="77"/>
        <v>2.2529164920117245E-3</v>
      </c>
    </row>
    <row r="801" spans="1:13" ht="15.6" x14ac:dyDescent="0.3">
      <c r="A801" s="7">
        <v>45002</v>
      </c>
      <c r="B801" s="8">
        <v>896.3</v>
      </c>
      <c r="C801" s="34">
        <f t="shared" si="72"/>
        <v>-6.3303067593486065E-3</v>
      </c>
      <c r="D801" s="8">
        <v>57.81</v>
      </c>
      <c r="E801" s="34">
        <f t="shared" si="73"/>
        <v>-1.3986013986013989E-2</v>
      </c>
      <c r="F801" s="8">
        <v>347.6</v>
      </c>
      <c r="G801" s="34">
        <f t="shared" si="74"/>
        <v>-8.6231675768886045E-4</v>
      </c>
      <c r="H801" s="8">
        <v>5183.666666666667</v>
      </c>
      <c r="I801" s="34">
        <f t="shared" si="75"/>
        <v>1.3424568263278E-2</v>
      </c>
      <c r="J801" s="8">
        <v>358.2</v>
      </c>
      <c r="K801" s="34">
        <f t="shared" si="76"/>
        <v>-1.1589403973509903E-2</v>
      </c>
      <c r="L801" s="8">
        <v>557453.41381835938</v>
      </c>
      <c r="M801" s="32">
        <f t="shared" si="77"/>
        <v>2.6472146340867638E-2</v>
      </c>
    </row>
    <row r="802" spans="1:13" ht="15.6" x14ac:dyDescent="0.3">
      <c r="A802" s="7">
        <v>45005</v>
      </c>
      <c r="B802" s="8">
        <v>894.24</v>
      </c>
      <c r="C802" s="34">
        <f t="shared" si="72"/>
        <v>-2.2983376101751037E-3</v>
      </c>
      <c r="D802" s="8">
        <v>56.56</v>
      </c>
      <c r="E802" s="34">
        <f t="shared" si="73"/>
        <v>-2.1622556651098426E-2</v>
      </c>
      <c r="F802" s="8">
        <v>350</v>
      </c>
      <c r="G802" s="34">
        <f t="shared" si="74"/>
        <v>6.9044879171460795E-3</v>
      </c>
      <c r="H802" s="8">
        <v>5119.9541666666664</v>
      </c>
      <c r="I802" s="34">
        <f t="shared" si="75"/>
        <v>-1.2291010224422971E-2</v>
      </c>
      <c r="J802" s="8">
        <v>358.99</v>
      </c>
      <c r="K802" s="34">
        <f t="shared" si="76"/>
        <v>2.2054718034618106E-3</v>
      </c>
      <c r="L802" s="8">
        <v>546904.32307978719</v>
      </c>
      <c r="M802" s="32">
        <f t="shared" si="77"/>
        <v>-1.8923717170040502E-2</v>
      </c>
    </row>
    <row r="803" spans="1:13" ht="15.6" x14ac:dyDescent="0.3">
      <c r="A803" s="7">
        <v>45006</v>
      </c>
      <c r="B803" s="8">
        <v>899.99</v>
      </c>
      <c r="C803" s="34">
        <f t="shared" si="72"/>
        <v>6.4300411522633747E-3</v>
      </c>
      <c r="D803" s="8">
        <v>56</v>
      </c>
      <c r="E803" s="34">
        <f t="shared" si="73"/>
        <v>-9.900990099009941E-3</v>
      </c>
      <c r="F803" s="8">
        <v>349.2</v>
      </c>
      <c r="G803" s="34">
        <f t="shared" si="74"/>
        <v>-2.2857142857143184E-3</v>
      </c>
      <c r="H803" s="8">
        <v>5181</v>
      </c>
      <c r="I803" s="34">
        <f t="shared" si="75"/>
        <v>1.1923121056585027E-2</v>
      </c>
      <c r="J803" s="8">
        <v>339.33</v>
      </c>
      <c r="K803" s="34">
        <f t="shared" si="76"/>
        <v>-5.4764756678459078E-2</v>
      </c>
      <c r="L803" s="8">
        <v>543396.73553466797</v>
      </c>
      <c r="M803" s="32">
        <f t="shared" si="77"/>
        <v>-6.4135304789088464E-3</v>
      </c>
    </row>
    <row r="804" spans="1:13" ht="15.6" x14ac:dyDescent="0.3">
      <c r="A804" s="7">
        <v>45007</v>
      </c>
      <c r="B804" s="8">
        <v>900</v>
      </c>
      <c r="C804" s="34">
        <f t="shared" si="72"/>
        <v>1.1111234569262886E-5</v>
      </c>
      <c r="D804" s="8">
        <v>56.01</v>
      </c>
      <c r="E804" s="34">
        <f t="shared" si="73"/>
        <v>1.7857142857139304E-4</v>
      </c>
      <c r="F804" s="8">
        <v>350</v>
      </c>
      <c r="G804" s="34">
        <f t="shared" si="74"/>
        <v>2.2909507445590246E-3</v>
      </c>
      <c r="H804" s="8">
        <v>5000.1499999999996</v>
      </c>
      <c r="I804" s="34">
        <f t="shared" si="75"/>
        <v>-3.490638872804485E-2</v>
      </c>
      <c r="J804" s="8">
        <v>339.28</v>
      </c>
      <c r="K804" s="34">
        <f t="shared" si="76"/>
        <v>-1.4734918810600705E-4</v>
      </c>
      <c r="L804" s="8">
        <v>545360.13717683405</v>
      </c>
      <c r="M804" s="32">
        <f t="shared" si="77"/>
        <v>3.6132010256451305E-3</v>
      </c>
    </row>
    <row r="805" spans="1:13" ht="15.6" x14ac:dyDescent="0.3">
      <c r="A805" s="7">
        <v>45009</v>
      </c>
      <c r="B805" s="8">
        <v>900.01</v>
      </c>
      <c r="C805" s="34">
        <f t="shared" si="72"/>
        <v>1.1111111111101005E-5</v>
      </c>
      <c r="D805" s="8">
        <v>55.16</v>
      </c>
      <c r="E805" s="34">
        <f t="shared" si="73"/>
        <v>-1.5175861453311934E-2</v>
      </c>
      <c r="F805" s="8">
        <v>349.35000000000008</v>
      </c>
      <c r="G805" s="34">
        <f t="shared" si="74"/>
        <v>-1.8571428571426299E-3</v>
      </c>
      <c r="H805" s="8">
        <v>5100.1000000000004</v>
      </c>
      <c r="I805" s="34">
        <f t="shared" si="75"/>
        <v>1.9989400317990607E-2</v>
      </c>
      <c r="J805" s="8">
        <v>337</v>
      </c>
      <c r="K805" s="34">
        <f t="shared" si="76"/>
        <v>-6.7201131808534926E-3</v>
      </c>
      <c r="L805" s="8">
        <v>557125.24714469537</v>
      </c>
      <c r="M805" s="32">
        <f t="shared" si="77"/>
        <v>2.1573102186686715E-2</v>
      </c>
    </row>
    <row r="806" spans="1:13" ht="15.6" x14ac:dyDescent="0.3">
      <c r="A806" s="7">
        <v>45012</v>
      </c>
      <c r="B806" s="8">
        <v>899.89</v>
      </c>
      <c r="C806" s="34">
        <f t="shared" si="72"/>
        <v>-1.3333185186831763E-4</v>
      </c>
      <c r="D806" s="8">
        <v>55.51</v>
      </c>
      <c r="E806" s="34">
        <f t="shared" si="73"/>
        <v>6.3451776649746452E-3</v>
      </c>
      <c r="F806" s="8">
        <v>348.92500000000013</v>
      </c>
      <c r="G806" s="34">
        <f t="shared" si="74"/>
        <v>-1.2165450121653196E-3</v>
      </c>
      <c r="H806" s="8">
        <v>5155.05</v>
      </c>
      <c r="I806" s="34">
        <f t="shared" si="75"/>
        <v>1.0774298543165783E-2</v>
      </c>
      <c r="J806" s="8">
        <v>339.5</v>
      </c>
      <c r="K806" s="34">
        <f t="shared" si="76"/>
        <v>7.4183976261127599E-3</v>
      </c>
      <c r="L806" s="8">
        <v>549844.71645813063</v>
      </c>
      <c r="M806" s="32">
        <f t="shared" si="77"/>
        <v>-1.306803223131236E-2</v>
      </c>
    </row>
    <row r="807" spans="1:13" ht="15.6" x14ac:dyDescent="0.3">
      <c r="A807" s="7">
        <v>45013</v>
      </c>
      <c r="B807" s="8">
        <v>886.69</v>
      </c>
      <c r="C807" s="34">
        <f t="shared" si="72"/>
        <v>-1.4668459478380615E-2</v>
      </c>
      <c r="D807" s="8">
        <v>54.79</v>
      </c>
      <c r="E807" s="34">
        <f t="shared" si="73"/>
        <v>-1.2970635921455573E-2</v>
      </c>
      <c r="F807" s="8">
        <v>348.85</v>
      </c>
      <c r="G807" s="34">
        <f t="shared" si="74"/>
        <v>-2.1494590528079756E-4</v>
      </c>
      <c r="H807" s="8">
        <v>5233.7</v>
      </c>
      <c r="I807" s="34">
        <f t="shared" si="75"/>
        <v>1.5256884026343029E-2</v>
      </c>
      <c r="J807" s="8">
        <v>339.7</v>
      </c>
      <c r="K807" s="34">
        <f t="shared" si="76"/>
        <v>5.8910162002942155E-4</v>
      </c>
      <c r="L807" s="8">
        <v>558780.90283935517</v>
      </c>
      <c r="M807" s="32">
        <f t="shared" si="77"/>
        <v>1.6252200146229853E-2</v>
      </c>
    </row>
    <row r="808" spans="1:13" ht="15.6" x14ac:dyDescent="0.3">
      <c r="A808" s="7">
        <v>45014</v>
      </c>
      <c r="B808" s="8">
        <v>894.86</v>
      </c>
      <c r="C808" s="34">
        <f t="shared" si="72"/>
        <v>9.2140432394635756E-3</v>
      </c>
      <c r="D808" s="8">
        <v>54.99</v>
      </c>
      <c r="E808" s="34">
        <f t="shared" si="73"/>
        <v>3.6503011498449141E-3</v>
      </c>
      <c r="F808" s="8">
        <v>347.5</v>
      </c>
      <c r="G808" s="34">
        <f t="shared" si="74"/>
        <v>-3.8698581052028741E-3</v>
      </c>
      <c r="H808" s="8">
        <v>5103.5</v>
      </c>
      <c r="I808" s="34">
        <f t="shared" si="75"/>
        <v>-2.4877237900529228E-2</v>
      </c>
      <c r="J808" s="8">
        <v>339.1</v>
      </c>
      <c r="K808" s="34">
        <f t="shared" si="76"/>
        <v>-1.7662643508977508E-3</v>
      </c>
      <c r="L808" s="8">
        <v>553816.48677837476</v>
      </c>
      <c r="M808" s="32">
        <f t="shared" si="77"/>
        <v>-8.8843695905757129E-3</v>
      </c>
    </row>
    <row r="809" spans="1:13" ht="15.6" x14ac:dyDescent="0.3">
      <c r="A809" s="7">
        <v>45015</v>
      </c>
      <c r="B809" s="8">
        <v>899.43</v>
      </c>
      <c r="C809" s="34">
        <f t="shared" si="72"/>
        <v>5.1069441029881054E-3</v>
      </c>
      <c r="D809" s="8">
        <v>53.5</v>
      </c>
      <c r="E809" s="34">
        <f t="shared" si="73"/>
        <v>-2.7095835606473939E-2</v>
      </c>
      <c r="F809" s="8">
        <v>348.75</v>
      </c>
      <c r="G809" s="34">
        <f t="shared" si="74"/>
        <v>3.5971223021582736E-3</v>
      </c>
      <c r="H809" s="8">
        <v>4977.3999999999996</v>
      </c>
      <c r="I809" s="34">
        <f t="shared" si="75"/>
        <v>-2.4708533359459266E-2</v>
      </c>
      <c r="J809" s="8">
        <v>337.22</v>
      </c>
      <c r="K809" s="34">
        <f t="shared" si="76"/>
        <v>-5.5440872898849759E-3</v>
      </c>
      <c r="L809" s="8">
        <v>560563.54932592809</v>
      </c>
      <c r="M809" s="32">
        <f t="shared" si="77"/>
        <v>1.2182848847281351E-2</v>
      </c>
    </row>
    <row r="810" spans="1:13" ht="15.6" x14ac:dyDescent="0.3">
      <c r="A810" s="7">
        <v>45016</v>
      </c>
      <c r="B810" s="8">
        <v>886.95</v>
      </c>
      <c r="C810" s="34">
        <f t="shared" si="72"/>
        <v>-1.3875454454487736E-2</v>
      </c>
      <c r="D810" s="8">
        <v>52.41</v>
      </c>
      <c r="E810" s="34">
        <f t="shared" si="73"/>
        <v>-2.0373831775700998E-2</v>
      </c>
      <c r="F810" s="8">
        <v>349.9</v>
      </c>
      <c r="G810" s="34">
        <f t="shared" si="74"/>
        <v>3.2974910394264582E-3</v>
      </c>
      <c r="H810" s="8">
        <v>5017.5</v>
      </c>
      <c r="I810" s="34">
        <f t="shared" si="75"/>
        <v>8.0564149957810041E-3</v>
      </c>
      <c r="J810" s="8">
        <v>339.7</v>
      </c>
      <c r="K810" s="34">
        <f t="shared" si="76"/>
        <v>7.3542494513965991E-3</v>
      </c>
      <c r="L810" s="8">
        <v>557817.67596435547</v>
      </c>
      <c r="M810" s="32">
        <f t="shared" si="77"/>
        <v>-4.8984158261351591E-3</v>
      </c>
    </row>
    <row r="811" spans="1:13" ht="15.6" x14ac:dyDescent="0.3">
      <c r="A811" s="7">
        <v>45019</v>
      </c>
      <c r="B811" s="8">
        <v>890</v>
      </c>
      <c r="C811" s="34">
        <f t="shared" si="72"/>
        <v>3.4387507751281968E-3</v>
      </c>
      <c r="D811" s="8">
        <v>52</v>
      </c>
      <c r="E811" s="34">
        <f t="shared" si="73"/>
        <v>-7.8229345544742722E-3</v>
      </c>
      <c r="F811" s="8">
        <v>343.2166666666667</v>
      </c>
      <c r="G811" s="34">
        <f t="shared" si="74"/>
        <v>-1.9100695436791312E-2</v>
      </c>
      <c r="H811" s="8">
        <v>5058.7250000000004</v>
      </c>
      <c r="I811" s="34">
        <f t="shared" si="75"/>
        <v>8.2162431489786469E-3</v>
      </c>
      <c r="J811" s="8">
        <v>338.19</v>
      </c>
      <c r="K811" s="34">
        <f t="shared" si="76"/>
        <v>-4.4450986164262319E-3</v>
      </c>
      <c r="L811" s="8">
        <v>562237.25481018052</v>
      </c>
      <c r="M811" s="32">
        <f t="shared" si="77"/>
        <v>7.9229809958683648E-3</v>
      </c>
    </row>
    <row r="812" spans="1:13" ht="15.6" x14ac:dyDescent="0.3">
      <c r="A812" s="7">
        <v>45020</v>
      </c>
      <c r="B812" s="8">
        <v>883.01</v>
      </c>
      <c r="C812" s="34">
        <f t="shared" si="72"/>
        <v>-7.8539325842696735E-3</v>
      </c>
      <c r="D812" s="8">
        <v>51.63</v>
      </c>
      <c r="E812" s="34">
        <f t="shared" si="73"/>
        <v>-7.115384615384566E-3</v>
      </c>
      <c r="F812" s="8">
        <v>339.1541666666667</v>
      </c>
      <c r="G812" s="34">
        <f t="shared" si="74"/>
        <v>-1.1836546399261884E-2</v>
      </c>
      <c r="H812" s="8">
        <v>5115</v>
      </c>
      <c r="I812" s="34">
        <f t="shared" si="75"/>
        <v>1.1124344572990157E-2</v>
      </c>
      <c r="J812" s="8">
        <v>338.9</v>
      </c>
      <c r="K812" s="34">
        <f t="shared" si="76"/>
        <v>2.0994115733758523E-3</v>
      </c>
      <c r="L812" s="8">
        <v>575315.88610839844</v>
      </c>
      <c r="M812" s="32">
        <f t="shared" si="77"/>
        <v>2.3261765716029364E-2</v>
      </c>
    </row>
    <row r="813" spans="1:13" ht="15.6" x14ac:dyDescent="0.3">
      <c r="A813" s="7">
        <v>45021</v>
      </c>
      <c r="B813" s="8">
        <v>894.3</v>
      </c>
      <c r="C813" s="34">
        <f t="shared" si="72"/>
        <v>1.2785812165207602E-2</v>
      </c>
      <c r="D813" s="8">
        <v>52</v>
      </c>
      <c r="E813" s="34">
        <f t="shared" si="73"/>
        <v>7.1663761379042691E-3</v>
      </c>
      <c r="F813" s="8">
        <v>331</v>
      </c>
      <c r="G813" s="34">
        <f t="shared" si="74"/>
        <v>-2.4042655134710211E-2</v>
      </c>
      <c r="H813" s="8">
        <v>5125</v>
      </c>
      <c r="I813" s="34">
        <f t="shared" si="75"/>
        <v>1.9550342130987292E-3</v>
      </c>
      <c r="J813" s="8">
        <v>338.9</v>
      </c>
      <c r="K813" s="34">
        <f t="shared" si="76"/>
        <v>0</v>
      </c>
      <c r="L813" s="8">
        <v>578987.85699462891</v>
      </c>
      <c r="M813" s="32">
        <f t="shared" si="77"/>
        <v>6.382529971610435E-3</v>
      </c>
    </row>
    <row r="814" spans="1:13" ht="15.6" x14ac:dyDescent="0.3">
      <c r="A814" s="7">
        <v>45022</v>
      </c>
      <c r="B814" s="8">
        <v>897.81</v>
      </c>
      <c r="C814" s="34">
        <f t="shared" si="72"/>
        <v>3.9248574303924755E-3</v>
      </c>
      <c r="D814" s="8">
        <v>52.96</v>
      </c>
      <c r="E814" s="34">
        <f t="shared" si="73"/>
        <v>1.8461538461538477E-2</v>
      </c>
      <c r="F814" s="8">
        <v>332.5</v>
      </c>
      <c r="G814" s="34">
        <f t="shared" si="74"/>
        <v>4.5317220543806651E-3</v>
      </c>
      <c r="H814" s="8">
        <v>5198.2</v>
      </c>
      <c r="I814" s="34">
        <f t="shared" si="75"/>
        <v>1.4282926829268258E-2</v>
      </c>
      <c r="J814" s="8">
        <v>339.01</v>
      </c>
      <c r="K814" s="34">
        <f t="shared" si="76"/>
        <v>3.2457952198292609E-4</v>
      </c>
      <c r="L814" s="8">
        <v>579226.00474914536</v>
      </c>
      <c r="M814" s="32">
        <f t="shared" si="77"/>
        <v>4.1131735603681545E-4</v>
      </c>
    </row>
    <row r="815" spans="1:13" ht="15.6" x14ac:dyDescent="0.3">
      <c r="A815" s="7">
        <v>45026</v>
      </c>
      <c r="B815" s="8">
        <v>900.01</v>
      </c>
      <c r="C815" s="34">
        <f t="shared" si="72"/>
        <v>2.4504071017253603E-3</v>
      </c>
      <c r="D815" s="8">
        <v>53</v>
      </c>
      <c r="E815" s="34">
        <f t="shared" si="73"/>
        <v>7.5528700906342795E-4</v>
      </c>
      <c r="F815" s="8">
        <v>334.85</v>
      </c>
      <c r="G815" s="34">
        <f t="shared" si="74"/>
        <v>7.0676691729323988E-3</v>
      </c>
      <c r="H815" s="8">
        <v>5023.68</v>
      </c>
      <c r="I815" s="34">
        <f t="shared" si="75"/>
        <v>-3.3573159939979134E-2</v>
      </c>
      <c r="J815" s="8">
        <v>339.68</v>
      </c>
      <c r="K815" s="34">
        <f t="shared" si="76"/>
        <v>1.9763428807410281E-3</v>
      </c>
      <c r="L815" s="8">
        <v>552180.8426396884</v>
      </c>
      <c r="M815" s="32">
        <f t="shared" si="77"/>
        <v>-4.6691898995746633E-2</v>
      </c>
    </row>
    <row r="816" spans="1:13" ht="15.6" x14ac:dyDescent="0.3">
      <c r="A816" s="7">
        <v>45027</v>
      </c>
      <c r="B816" s="8">
        <v>902.18</v>
      </c>
      <c r="C816" s="34">
        <f t="shared" si="72"/>
        <v>2.4110843212852735E-3</v>
      </c>
      <c r="D816" s="8">
        <v>52.99</v>
      </c>
      <c r="E816" s="34">
        <f t="shared" si="73"/>
        <v>-1.8867924528298132E-4</v>
      </c>
      <c r="F816" s="8">
        <v>320</v>
      </c>
      <c r="G816" s="34">
        <f t="shared" si="74"/>
        <v>-4.4348215618933914E-2</v>
      </c>
      <c r="H816" s="8">
        <v>5100.1000000000004</v>
      </c>
      <c r="I816" s="34">
        <f t="shared" si="75"/>
        <v>1.5211956175552597E-2</v>
      </c>
      <c r="J816" s="8">
        <v>339.54</v>
      </c>
      <c r="K816" s="34">
        <f t="shared" si="76"/>
        <v>-4.1215261422511293E-4</v>
      </c>
      <c r="L816" s="8">
        <v>573372.81396484375</v>
      </c>
      <c r="M816" s="32">
        <f t="shared" si="77"/>
        <v>3.8378679028137942E-2</v>
      </c>
    </row>
    <row r="817" spans="1:13" ht="15.6" x14ac:dyDescent="0.3">
      <c r="A817" s="7">
        <v>45028</v>
      </c>
      <c r="B817" s="8">
        <v>900.05</v>
      </c>
      <c r="C817" s="34">
        <f t="shared" si="72"/>
        <v>-2.3609479261344694E-3</v>
      </c>
      <c r="D817" s="8">
        <v>52.99</v>
      </c>
      <c r="E817" s="34">
        <f t="shared" si="73"/>
        <v>0</v>
      </c>
      <c r="F817" s="8">
        <v>317.07</v>
      </c>
      <c r="G817" s="34">
        <f t="shared" si="74"/>
        <v>-9.156250000000022E-3</v>
      </c>
      <c r="H817" s="8">
        <v>5065.1000000000004</v>
      </c>
      <c r="I817" s="34">
        <f t="shared" si="75"/>
        <v>-6.8626105370482929E-3</v>
      </c>
      <c r="J817" s="8">
        <v>339</v>
      </c>
      <c r="K817" s="34">
        <f t="shared" si="76"/>
        <v>-1.5903869941686411E-3</v>
      </c>
      <c r="L817" s="8">
        <v>578535.96157104522</v>
      </c>
      <c r="M817" s="32">
        <f t="shared" si="77"/>
        <v>9.0048699213668114E-3</v>
      </c>
    </row>
    <row r="818" spans="1:13" ht="15.6" x14ac:dyDescent="0.3">
      <c r="A818" s="7">
        <v>45029</v>
      </c>
      <c r="B818" s="8">
        <v>914.74</v>
      </c>
      <c r="C818" s="34">
        <f t="shared" si="72"/>
        <v>1.6321315482473259E-2</v>
      </c>
      <c r="D818" s="8">
        <v>53.23</v>
      </c>
      <c r="E818" s="34">
        <f t="shared" si="73"/>
        <v>4.529156444612094E-3</v>
      </c>
      <c r="F818" s="8">
        <v>317.36</v>
      </c>
      <c r="G818" s="34">
        <f t="shared" si="74"/>
        <v>9.1462453086075775E-4</v>
      </c>
      <c r="H818" s="8">
        <v>5145.25</v>
      </c>
      <c r="I818" s="34">
        <f t="shared" si="75"/>
        <v>1.5823971886043637E-2</v>
      </c>
      <c r="J818" s="8">
        <v>338.71</v>
      </c>
      <c r="K818" s="34">
        <f t="shared" si="76"/>
        <v>-8.5545722713870347E-4</v>
      </c>
      <c r="L818" s="8">
        <v>586873.76403808594</v>
      </c>
      <c r="M818" s="32">
        <f t="shared" si="77"/>
        <v>1.441190007341803E-2</v>
      </c>
    </row>
    <row r="819" spans="1:13" ht="15.6" x14ac:dyDescent="0.3">
      <c r="A819" s="7">
        <v>45033</v>
      </c>
      <c r="B819" s="8">
        <v>918.87</v>
      </c>
      <c r="C819" s="34">
        <f t="shared" si="72"/>
        <v>4.5149441371318579E-3</v>
      </c>
      <c r="D819" s="8">
        <v>53.3</v>
      </c>
      <c r="E819" s="34">
        <f t="shared" si="73"/>
        <v>1.3150479053165563E-3</v>
      </c>
      <c r="F819" s="8">
        <v>296.07</v>
      </c>
      <c r="G819" s="34">
        <f t="shared" si="74"/>
        <v>-6.7084698764809741E-2</v>
      </c>
      <c r="H819" s="8">
        <v>5250</v>
      </c>
      <c r="I819" s="34">
        <f t="shared" si="75"/>
        <v>2.0358583159224529E-2</v>
      </c>
      <c r="J819" s="8">
        <v>339.53</v>
      </c>
      <c r="K819" s="34">
        <f t="shared" si="76"/>
        <v>2.4209500752856226E-3</v>
      </c>
      <c r="L819" s="8">
        <v>554937.3181200847</v>
      </c>
      <c r="M819" s="32">
        <f t="shared" si="77"/>
        <v>-5.4417913825721261E-2</v>
      </c>
    </row>
    <row r="820" spans="1:13" ht="15.6" x14ac:dyDescent="0.3">
      <c r="A820" s="7">
        <v>45034</v>
      </c>
      <c r="B820" s="8">
        <v>924.9</v>
      </c>
      <c r="C820" s="34">
        <f t="shared" si="72"/>
        <v>6.5624081752587117E-3</v>
      </c>
      <c r="D820" s="8">
        <v>53.94</v>
      </c>
      <c r="E820" s="34">
        <f t="shared" si="73"/>
        <v>1.2007504690431532E-2</v>
      </c>
      <c r="F820" s="8">
        <v>277.08999999999997</v>
      </c>
      <c r="G820" s="34">
        <f t="shared" si="74"/>
        <v>-6.4106461309825447E-2</v>
      </c>
      <c r="H820" s="8">
        <v>5350</v>
      </c>
      <c r="I820" s="34">
        <f t="shared" si="75"/>
        <v>1.9047619047619049E-2</v>
      </c>
      <c r="J820" s="8">
        <v>319.02999999999997</v>
      </c>
      <c r="K820" s="34">
        <f t="shared" si="76"/>
        <v>-6.037758077342209E-2</v>
      </c>
      <c r="L820" s="8">
        <v>570101.60693359375</v>
      </c>
      <c r="M820" s="32">
        <f t="shared" si="77"/>
        <v>2.7326129129105706E-2</v>
      </c>
    </row>
    <row r="821" spans="1:13" ht="15.6" x14ac:dyDescent="0.3">
      <c r="A821" s="7">
        <v>45035</v>
      </c>
      <c r="B821" s="8">
        <v>920.71</v>
      </c>
      <c r="C821" s="34">
        <f t="shared" si="72"/>
        <v>-4.5302194831873081E-3</v>
      </c>
      <c r="D821" s="8">
        <v>53.5</v>
      </c>
      <c r="E821" s="34">
        <f t="shared" si="73"/>
        <v>-8.1572117167222416E-3</v>
      </c>
      <c r="F821" s="8">
        <v>261.69</v>
      </c>
      <c r="G821" s="34">
        <f t="shared" si="74"/>
        <v>-5.5577610162762921E-2</v>
      </c>
      <c r="H821" s="8">
        <v>5197.17</v>
      </c>
      <c r="I821" s="34">
        <f t="shared" si="75"/>
        <v>-2.8566355140186902E-2</v>
      </c>
      <c r="J821" s="8">
        <v>318.99</v>
      </c>
      <c r="K821" s="34">
        <f t="shared" si="76"/>
        <v>-1.253800583016131E-4</v>
      </c>
      <c r="L821" s="8">
        <v>565439.6539843753</v>
      </c>
      <c r="M821" s="32">
        <f t="shared" si="77"/>
        <v>-8.1774071367623474E-3</v>
      </c>
    </row>
    <row r="822" spans="1:13" ht="15.6" x14ac:dyDescent="0.3">
      <c r="A822" s="7">
        <v>45036</v>
      </c>
      <c r="B822" s="8">
        <v>925.75</v>
      </c>
      <c r="C822" s="34">
        <f t="shared" si="72"/>
        <v>5.4740363415190056E-3</v>
      </c>
      <c r="D822" s="8">
        <v>53.59</v>
      </c>
      <c r="E822" s="34">
        <f t="shared" si="73"/>
        <v>1.6822429906542694E-3</v>
      </c>
      <c r="F822" s="8">
        <v>271.58999999999997</v>
      </c>
      <c r="G822" s="34">
        <f t="shared" si="74"/>
        <v>3.783102143757873E-2</v>
      </c>
      <c r="H822" s="8">
        <v>5200</v>
      </c>
      <c r="I822" s="34">
        <f t="shared" si="75"/>
        <v>5.4452711764285699E-4</v>
      </c>
      <c r="J822" s="8">
        <v>319.33</v>
      </c>
      <c r="K822" s="34">
        <f t="shared" si="76"/>
        <v>1.0658641336718235E-3</v>
      </c>
      <c r="L822" s="8">
        <v>560358.23202835768</v>
      </c>
      <c r="M822" s="32">
        <f t="shared" si="77"/>
        <v>-8.9866742104331224E-3</v>
      </c>
    </row>
    <row r="823" spans="1:13" ht="15.6" x14ac:dyDescent="0.3">
      <c r="A823" s="7">
        <v>45042</v>
      </c>
      <c r="B823" s="8">
        <v>950.1</v>
      </c>
      <c r="C823" s="34">
        <f t="shared" si="72"/>
        <v>2.6302997569538238E-2</v>
      </c>
      <c r="D823" s="8">
        <v>53.29</v>
      </c>
      <c r="E823" s="34">
        <f t="shared" si="73"/>
        <v>-5.5980593394290776E-3</v>
      </c>
      <c r="F823" s="8">
        <v>270</v>
      </c>
      <c r="G823" s="34">
        <f t="shared" si="74"/>
        <v>-5.8544129018004163E-3</v>
      </c>
      <c r="H823" s="8">
        <v>5251.37</v>
      </c>
      <c r="I823" s="34">
        <f t="shared" si="75"/>
        <v>9.8788461538461322E-3</v>
      </c>
      <c r="J823" s="8">
        <v>319.45999999999998</v>
      </c>
      <c r="K823" s="34">
        <f t="shared" si="76"/>
        <v>4.0710237058840529E-4</v>
      </c>
      <c r="L823" s="8">
        <v>562012.65475622565</v>
      </c>
      <c r="M823" s="32">
        <f t="shared" si="77"/>
        <v>2.9524376252658257E-3</v>
      </c>
    </row>
    <row r="824" spans="1:13" ht="15.6" x14ac:dyDescent="0.3">
      <c r="A824" s="7">
        <v>45043</v>
      </c>
      <c r="B824" s="8">
        <v>953.75</v>
      </c>
      <c r="C824" s="34">
        <f t="shared" si="72"/>
        <v>3.8417008735922293E-3</v>
      </c>
      <c r="D824" s="8">
        <v>53.25</v>
      </c>
      <c r="E824" s="34">
        <f t="shared" si="73"/>
        <v>-7.5060987051978132E-4</v>
      </c>
      <c r="F824" s="8">
        <v>286</v>
      </c>
      <c r="G824" s="34">
        <f t="shared" si="74"/>
        <v>5.9259259259259262E-2</v>
      </c>
      <c r="H824" s="8">
        <v>5333.98</v>
      </c>
      <c r="I824" s="34">
        <f t="shared" si="75"/>
        <v>1.5731133018621744E-2</v>
      </c>
      <c r="J824" s="8">
        <v>317.17</v>
      </c>
      <c r="K824" s="34">
        <f t="shared" si="76"/>
        <v>-7.1683465848618412E-3</v>
      </c>
      <c r="L824" s="8">
        <v>563738.65262573212</v>
      </c>
      <c r="M824" s="32">
        <f t="shared" si="77"/>
        <v>3.0711014332144072E-3</v>
      </c>
    </row>
    <row r="825" spans="1:13" ht="15.6" x14ac:dyDescent="0.3">
      <c r="A825" s="7">
        <v>45044</v>
      </c>
      <c r="B825" s="8">
        <v>969.78</v>
      </c>
      <c r="C825" s="34">
        <f t="shared" si="72"/>
        <v>1.6807339449541256E-2</v>
      </c>
      <c r="D825" s="8">
        <v>53.18</v>
      </c>
      <c r="E825" s="34">
        <f t="shared" si="73"/>
        <v>-1.314553990610334E-3</v>
      </c>
      <c r="F825" s="8">
        <v>296.85000000000002</v>
      </c>
      <c r="G825" s="34">
        <f t="shared" si="74"/>
        <v>3.7937062937063018E-2</v>
      </c>
      <c r="H825" s="8">
        <v>5274.33</v>
      </c>
      <c r="I825" s="34">
        <f t="shared" si="75"/>
        <v>-1.1183019058939037E-2</v>
      </c>
      <c r="J825" s="8">
        <v>320.02</v>
      </c>
      <c r="K825" s="34">
        <f t="shared" si="76"/>
        <v>8.9857174385974889E-3</v>
      </c>
      <c r="L825" s="8">
        <v>563695.8180847168</v>
      </c>
      <c r="M825" s="32">
        <f t="shared" si="77"/>
        <v>-7.5982976891536595E-5</v>
      </c>
    </row>
    <row r="826" spans="1:13" ht="15.6" x14ac:dyDescent="0.3">
      <c r="A826" s="7">
        <v>45048</v>
      </c>
      <c r="B826" s="8">
        <v>940.8</v>
      </c>
      <c r="C826" s="34">
        <f t="shared" si="72"/>
        <v>-2.9883066262451297E-2</v>
      </c>
      <c r="D826" s="8">
        <v>52.61</v>
      </c>
      <c r="E826" s="34">
        <f t="shared" si="73"/>
        <v>-1.0718315156073717E-2</v>
      </c>
      <c r="F826" s="8">
        <v>293.34666666666658</v>
      </c>
      <c r="G826" s="34">
        <f t="shared" si="74"/>
        <v>-1.1801695581382663E-2</v>
      </c>
      <c r="H826" s="8">
        <v>5260.01</v>
      </c>
      <c r="I826" s="34">
        <f t="shared" si="75"/>
        <v>-2.715036791402834E-3</v>
      </c>
      <c r="J826" s="8">
        <v>341.3</v>
      </c>
      <c r="K826" s="34">
        <f t="shared" si="76"/>
        <v>6.6495844009749491E-2</v>
      </c>
      <c r="L826" s="8">
        <v>570550.48883056641</v>
      </c>
      <c r="M826" s="32">
        <f t="shared" si="77"/>
        <v>1.2160229907576561E-2</v>
      </c>
    </row>
    <row r="827" spans="1:13" ht="15.6" x14ac:dyDescent="0.3">
      <c r="A827" s="7">
        <v>45049</v>
      </c>
      <c r="B827" s="8">
        <v>941.06</v>
      </c>
      <c r="C827" s="34">
        <f t="shared" si="72"/>
        <v>2.763605442176774E-4</v>
      </c>
      <c r="D827" s="8">
        <v>53.94</v>
      </c>
      <c r="E827" s="34">
        <f t="shared" si="73"/>
        <v>2.5280364949629316E-2</v>
      </c>
      <c r="F827" s="8">
        <v>291.84666666666669</v>
      </c>
      <c r="G827" s="34">
        <f t="shared" si="74"/>
        <v>-5.1134039361843331E-3</v>
      </c>
      <c r="H827" s="8">
        <v>5285.01</v>
      </c>
      <c r="I827" s="34">
        <f t="shared" si="75"/>
        <v>4.7528426752040396E-3</v>
      </c>
      <c r="J827" s="8">
        <v>366.89</v>
      </c>
      <c r="K827" s="34">
        <f t="shared" si="76"/>
        <v>7.4978025197773149E-2</v>
      </c>
      <c r="L827" s="8">
        <v>574600.9430847168</v>
      </c>
      <c r="M827" s="32">
        <f t="shared" si="77"/>
        <v>7.0992038977171646E-3</v>
      </c>
    </row>
    <row r="828" spans="1:13" ht="15.6" x14ac:dyDescent="0.3">
      <c r="A828" s="7">
        <v>45050</v>
      </c>
      <c r="B828" s="8">
        <v>886.41</v>
      </c>
      <c r="C828" s="34">
        <f t="shared" si="72"/>
        <v>-5.8072811510424392E-2</v>
      </c>
      <c r="D828" s="8">
        <v>53.84</v>
      </c>
      <c r="E828" s="34">
        <f t="shared" si="73"/>
        <v>-1.8539117538004138E-3</v>
      </c>
      <c r="F828" s="8">
        <v>297.19</v>
      </c>
      <c r="G828" s="34">
        <f t="shared" si="74"/>
        <v>1.8308700916006025E-2</v>
      </c>
      <c r="H828" s="8">
        <v>5681.38</v>
      </c>
      <c r="I828" s="34">
        <f t="shared" si="75"/>
        <v>7.4998912017195787E-2</v>
      </c>
      <c r="J828" s="8">
        <v>389.14</v>
      </c>
      <c r="K828" s="34">
        <f t="shared" si="76"/>
        <v>6.0644879936765789E-2</v>
      </c>
      <c r="L828" s="8">
        <v>580198.375</v>
      </c>
      <c r="M828" s="32">
        <f t="shared" si="77"/>
        <v>9.741424866505902E-3</v>
      </c>
    </row>
    <row r="829" spans="1:13" ht="15.6" x14ac:dyDescent="0.3">
      <c r="A829" s="7">
        <v>45051</v>
      </c>
      <c r="B829" s="8">
        <v>902.29</v>
      </c>
      <c r="C829" s="34">
        <f t="shared" si="72"/>
        <v>1.7914960345663967E-2</v>
      </c>
      <c r="D829" s="8">
        <v>54.03</v>
      </c>
      <c r="E829" s="34">
        <f t="shared" si="73"/>
        <v>3.5289747399702399E-3</v>
      </c>
      <c r="F829" s="8">
        <v>280</v>
      </c>
      <c r="G829" s="34">
        <f t="shared" si="74"/>
        <v>-5.7841784716847804E-2</v>
      </c>
      <c r="H829" s="8">
        <v>5890</v>
      </c>
      <c r="I829" s="34">
        <f t="shared" si="75"/>
        <v>3.6719951842686088E-2</v>
      </c>
      <c r="J829" s="8">
        <v>379.9</v>
      </c>
      <c r="K829" s="34">
        <f t="shared" si="76"/>
        <v>-2.3744667728837973E-2</v>
      </c>
      <c r="L829" s="8">
        <v>571731.15460571274</v>
      </c>
      <c r="M829" s="32">
        <f t="shared" si="77"/>
        <v>-1.4593664441558041E-2</v>
      </c>
    </row>
    <row r="830" spans="1:13" ht="15.6" x14ac:dyDescent="0.3">
      <c r="A830" s="7">
        <v>45054</v>
      </c>
      <c r="B830" s="8">
        <v>901.03</v>
      </c>
      <c r="C830" s="34">
        <f t="shared" si="72"/>
        <v>-1.3964468186503131E-3</v>
      </c>
      <c r="D830" s="8">
        <v>53.02</v>
      </c>
      <c r="E830" s="34">
        <f t="shared" si="73"/>
        <v>-1.8693318526744364E-2</v>
      </c>
      <c r="F830" s="8">
        <v>287</v>
      </c>
      <c r="G830" s="34">
        <f t="shared" si="74"/>
        <v>2.5000000000000001E-2</v>
      </c>
      <c r="H830" s="8">
        <v>5776.72</v>
      </c>
      <c r="I830" s="34">
        <f t="shared" si="75"/>
        <v>-1.9232597623089941E-2</v>
      </c>
      <c r="J830" s="8">
        <v>354.42</v>
      </c>
      <c r="K830" s="34">
        <f t="shared" si="76"/>
        <v>-6.7070281653066499E-2</v>
      </c>
      <c r="L830" s="8">
        <v>573442.91381835938</v>
      </c>
      <c r="M830" s="32">
        <f t="shared" si="77"/>
        <v>2.9939932411539244E-3</v>
      </c>
    </row>
    <row r="831" spans="1:13" ht="15.6" x14ac:dyDescent="0.3">
      <c r="A831" s="7">
        <v>45055</v>
      </c>
      <c r="B831" s="8">
        <v>905.4</v>
      </c>
      <c r="C831" s="34">
        <f t="shared" si="72"/>
        <v>4.8500049942843239E-3</v>
      </c>
      <c r="D831" s="8">
        <v>52.99</v>
      </c>
      <c r="E831" s="34">
        <f t="shared" si="73"/>
        <v>-5.6582421727652081E-4</v>
      </c>
      <c r="F831" s="8">
        <v>287.33</v>
      </c>
      <c r="G831" s="34">
        <f t="shared" si="74"/>
        <v>1.1498257839720699E-3</v>
      </c>
      <c r="H831" s="8">
        <v>5791.68</v>
      </c>
      <c r="I831" s="34">
        <f t="shared" si="75"/>
        <v>2.5897048844326946E-3</v>
      </c>
      <c r="J831" s="8">
        <v>346.3</v>
      </c>
      <c r="K831" s="34">
        <f t="shared" si="76"/>
        <v>-2.2910670955363706E-2</v>
      </c>
      <c r="L831" s="8">
        <v>576611.0872592777</v>
      </c>
      <c r="M831" s="32">
        <f t="shared" si="77"/>
        <v>5.5248279551011409E-3</v>
      </c>
    </row>
    <row r="832" spans="1:13" ht="15.6" x14ac:dyDescent="0.3">
      <c r="A832" s="7">
        <v>45056</v>
      </c>
      <c r="B832" s="8">
        <v>908.29</v>
      </c>
      <c r="C832" s="34">
        <f t="shared" si="72"/>
        <v>3.1919593549812088E-3</v>
      </c>
      <c r="D832" s="8">
        <v>52.55</v>
      </c>
      <c r="E832" s="34">
        <f t="shared" si="73"/>
        <v>-8.3034534817891074E-3</v>
      </c>
      <c r="F832" s="8">
        <v>294.99</v>
      </c>
      <c r="G832" s="34">
        <f t="shared" si="74"/>
        <v>2.6659241986566058E-2</v>
      </c>
      <c r="H832" s="8">
        <v>5800</v>
      </c>
      <c r="I832" s="34">
        <f t="shared" si="75"/>
        <v>1.4365434554394767E-3</v>
      </c>
      <c r="J832" s="8">
        <v>341.72</v>
      </c>
      <c r="K832" s="34">
        <f t="shared" si="76"/>
        <v>-1.3225526999711187E-2</v>
      </c>
      <c r="L832" s="8">
        <v>576662</v>
      </c>
      <c r="M832" s="32">
        <f t="shared" si="77"/>
        <v>8.8296499750455384E-5</v>
      </c>
    </row>
    <row r="833" spans="1:13" ht="15.6" x14ac:dyDescent="0.3">
      <c r="A833" s="7">
        <v>45057</v>
      </c>
      <c r="B833" s="8">
        <v>914</v>
      </c>
      <c r="C833" s="34">
        <f t="shared" si="72"/>
        <v>6.2865384403660027E-3</v>
      </c>
      <c r="D833" s="8">
        <v>53</v>
      </c>
      <c r="E833" s="34">
        <f t="shared" si="73"/>
        <v>8.5632730732636136E-3</v>
      </c>
      <c r="F833" s="8">
        <v>293.89</v>
      </c>
      <c r="G833" s="34">
        <f t="shared" si="74"/>
        <v>-3.7289399640666556E-3</v>
      </c>
      <c r="H833" s="8">
        <v>5700</v>
      </c>
      <c r="I833" s="34">
        <f t="shared" si="75"/>
        <v>-1.7241379310344827E-2</v>
      </c>
      <c r="J833" s="8">
        <v>364.55</v>
      </c>
      <c r="K833" s="34">
        <f t="shared" si="76"/>
        <v>6.6809083460142749E-2</v>
      </c>
      <c r="L833" s="8">
        <v>572174.7861328125</v>
      </c>
      <c r="M833" s="32">
        <f t="shared" si="77"/>
        <v>-7.7813586939793154E-3</v>
      </c>
    </row>
    <row r="834" spans="1:13" ht="15.6" x14ac:dyDescent="0.3">
      <c r="A834" s="7">
        <v>45058</v>
      </c>
      <c r="B834" s="8">
        <v>909.79</v>
      </c>
      <c r="C834" s="34">
        <f t="shared" si="72"/>
        <v>-4.6061269146608717E-3</v>
      </c>
      <c r="D834" s="8">
        <v>53</v>
      </c>
      <c r="E834" s="34">
        <f t="shared" si="73"/>
        <v>0</v>
      </c>
      <c r="F834" s="8">
        <v>293.99</v>
      </c>
      <c r="G834" s="34">
        <f t="shared" si="74"/>
        <v>3.4026336384369236E-4</v>
      </c>
      <c r="H834" s="8">
        <v>5800</v>
      </c>
      <c r="I834" s="34">
        <f t="shared" si="75"/>
        <v>1.7543859649122806E-2</v>
      </c>
      <c r="J834" s="8">
        <v>381.36</v>
      </c>
      <c r="K834" s="34">
        <f t="shared" si="76"/>
        <v>4.6111644493210813E-2</v>
      </c>
      <c r="L834" s="8">
        <v>594680.42459106445</v>
      </c>
      <c r="M834" s="32">
        <f t="shared" si="77"/>
        <v>3.9333502635378229E-2</v>
      </c>
    </row>
    <row r="835" spans="1:13" ht="15.6" x14ac:dyDescent="0.3">
      <c r="A835" s="7">
        <v>45061</v>
      </c>
      <c r="B835" s="8">
        <v>916.02</v>
      </c>
      <c r="C835" s="34">
        <f t="shared" si="72"/>
        <v>6.847734092482901E-3</v>
      </c>
      <c r="D835" s="8">
        <v>53</v>
      </c>
      <c r="E835" s="34">
        <f t="shared" si="73"/>
        <v>0</v>
      </c>
      <c r="F835" s="8">
        <v>299.25</v>
      </c>
      <c r="G835" s="34">
        <f t="shared" si="74"/>
        <v>1.7891765026021262E-2</v>
      </c>
      <c r="H835" s="8">
        <v>5800</v>
      </c>
      <c r="I835" s="34">
        <f t="shared" si="75"/>
        <v>0</v>
      </c>
      <c r="J835" s="8">
        <v>390.17</v>
      </c>
      <c r="K835" s="34">
        <f t="shared" si="76"/>
        <v>2.3101531361443262E-2</v>
      </c>
      <c r="L835" s="8">
        <v>570893.9736328125</v>
      </c>
      <c r="M835" s="32">
        <f t="shared" si="77"/>
        <v>-3.9998711870512384E-2</v>
      </c>
    </row>
    <row r="836" spans="1:13" ht="15.6" x14ac:dyDescent="0.3">
      <c r="A836" s="7">
        <v>45062</v>
      </c>
      <c r="B836" s="8">
        <v>932.67</v>
      </c>
      <c r="C836" s="34">
        <f t="shared" ref="C836:C899" si="78">(B836-B835)/B835</f>
        <v>1.8176459029278811E-2</v>
      </c>
      <c r="D836" s="8">
        <v>52.93</v>
      </c>
      <c r="E836" s="34">
        <f t="shared" ref="E836:E899" si="79">(D836-D835)/D835</f>
        <v>-1.3207547169811374E-3</v>
      </c>
      <c r="F836" s="8">
        <v>299</v>
      </c>
      <c r="G836" s="34">
        <f t="shared" ref="G836:G899" si="80">(F836-F835)/F835</f>
        <v>-8.3542188805346695E-4</v>
      </c>
      <c r="H836" s="8">
        <v>5799.99</v>
      </c>
      <c r="I836" s="34">
        <f t="shared" ref="I836:I899" si="81">(H836-H835)/H835</f>
        <v>-1.724137931072117E-6</v>
      </c>
      <c r="J836" s="8">
        <v>399.76</v>
      </c>
      <c r="K836" s="34">
        <f t="shared" ref="K836:K899" si="82">(J836-J835)/J835</f>
        <v>2.4579029653740612E-2</v>
      </c>
      <c r="L836" s="8">
        <v>565302.10266845673</v>
      </c>
      <c r="M836" s="32">
        <f t="shared" ref="M836:M899" si="83">(L836-L835)/L835</f>
        <v>-9.7949378039018254E-3</v>
      </c>
    </row>
    <row r="837" spans="1:13" ht="15.6" x14ac:dyDescent="0.3">
      <c r="A837" s="7">
        <v>45063</v>
      </c>
      <c r="B837" s="8">
        <v>943.86</v>
      </c>
      <c r="C837" s="34">
        <f t="shared" si="78"/>
        <v>1.1997812731191156E-2</v>
      </c>
      <c r="D837" s="8">
        <v>52.68</v>
      </c>
      <c r="E837" s="34">
        <f t="shared" si="79"/>
        <v>-4.7232193463064426E-3</v>
      </c>
      <c r="F837" s="8">
        <v>298.49</v>
      </c>
      <c r="G837" s="34">
        <f t="shared" si="80"/>
        <v>-1.7056856187290666E-3</v>
      </c>
      <c r="H837" s="8">
        <v>5950</v>
      </c>
      <c r="I837" s="34">
        <f t="shared" si="81"/>
        <v>2.586383769627193E-2</v>
      </c>
      <c r="J837" s="8">
        <v>398.65</v>
      </c>
      <c r="K837" s="34">
        <f t="shared" si="82"/>
        <v>-2.7766659995997942E-3</v>
      </c>
      <c r="L837" s="8">
        <v>563905.30027709901</v>
      </c>
      <c r="M837" s="32">
        <f t="shared" si="83"/>
        <v>-2.4708954464599414E-3</v>
      </c>
    </row>
    <row r="838" spans="1:13" ht="15.6" x14ac:dyDescent="0.3">
      <c r="A838" s="7">
        <v>45064</v>
      </c>
      <c r="B838" s="8">
        <v>930.11</v>
      </c>
      <c r="C838" s="34">
        <f t="shared" si="78"/>
        <v>-1.4567838450617676E-2</v>
      </c>
      <c r="D838" s="8">
        <v>52.5</v>
      </c>
      <c r="E838" s="34">
        <f t="shared" si="79"/>
        <v>-3.4168564920273293E-3</v>
      </c>
      <c r="F838" s="8">
        <v>300.86750000000001</v>
      </c>
      <c r="G838" s="34">
        <f t="shared" si="80"/>
        <v>7.9650909578210249E-3</v>
      </c>
      <c r="H838" s="8">
        <v>6250</v>
      </c>
      <c r="I838" s="34">
        <f t="shared" si="81"/>
        <v>5.0420168067226892E-2</v>
      </c>
      <c r="J838" s="8">
        <v>399.36</v>
      </c>
      <c r="K838" s="34">
        <f t="shared" si="82"/>
        <v>1.7810109118275089E-3</v>
      </c>
      <c r="L838" s="8">
        <v>556624.25</v>
      </c>
      <c r="M838" s="32">
        <f t="shared" si="83"/>
        <v>-1.2911831602790677E-2</v>
      </c>
    </row>
    <row r="839" spans="1:13" ht="15.6" x14ac:dyDescent="0.3">
      <c r="A839" s="7">
        <v>45065</v>
      </c>
      <c r="B839" s="8">
        <v>940</v>
      </c>
      <c r="C839" s="34">
        <f t="shared" si="78"/>
        <v>1.0633150917633383E-2</v>
      </c>
      <c r="D839" s="8">
        <v>52.2</v>
      </c>
      <c r="E839" s="34">
        <f t="shared" si="79"/>
        <v>-5.7142857142856605E-3</v>
      </c>
      <c r="F839" s="8">
        <v>309.99</v>
      </c>
      <c r="G839" s="34">
        <f t="shared" si="80"/>
        <v>3.0320656102769499E-2</v>
      </c>
      <c r="H839" s="8">
        <v>6416.25</v>
      </c>
      <c r="I839" s="34">
        <f t="shared" si="81"/>
        <v>2.6599999999999999E-2</v>
      </c>
      <c r="J839" s="8">
        <v>399.55</v>
      </c>
      <c r="K839" s="34">
        <f t="shared" si="82"/>
        <v>4.7576121794871225E-4</v>
      </c>
      <c r="L839" s="8">
        <v>564127.36815612763</v>
      </c>
      <c r="M839" s="32">
        <f t="shared" si="83"/>
        <v>1.3479682489808218E-2</v>
      </c>
    </row>
    <row r="840" spans="1:13" ht="15.6" x14ac:dyDescent="0.3">
      <c r="A840" s="7">
        <v>45068</v>
      </c>
      <c r="B840" s="8">
        <v>944.62</v>
      </c>
      <c r="C840" s="34">
        <f t="shared" si="78"/>
        <v>4.9148936170212813E-3</v>
      </c>
      <c r="D840" s="8">
        <v>51.99</v>
      </c>
      <c r="E840" s="34">
        <f t="shared" si="79"/>
        <v>-4.0229885057471429E-3</v>
      </c>
      <c r="F840" s="8">
        <v>295.99</v>
      </c>
      <c r="G840" s="34">
        <f t="shared" si="80"/>
        <v>-4.5162747185393079E-2</v>
      </c>
      <c r="H840" s="8">
        <v>6586.67</v>
      </c>
      <c r="I840" s="34">
        <f t="shared" si="81"/>
        <v>2.6560685758815518E-2</v>
      </c>
      <c r="J840" s="8">
        <v>401.08</v>
      </c>
      <c r="K840" s="34">
        <f t="shared" si="82"/>
        <v>3.8293079714678329E-3</v>
      </c>
      <c r="L840" s="8">
        <v>559867.98759795725</v>
      </c>
      <c r="M840" s="32">
        <f t="shared" si="83"/>
        <v>-7.5503880836207795E-3</v>
      </c>
    </row>
    <row r="841" spans="1:13" ht="15.6" x14ac:dyDescent="0.3">
      <c r="A841" s="7">
        <v>45069</v>
      </c>
      <c r="B841" s="8">
        <v>947.95</v>
      </c>
      <c r="C841" s="34">
        <f t="shared" si="78"/>
        <v>3.5252270754377855E-3</v>
      </c>
      <c r="D841" s="8">
        <v>51.25</v>
      </c>
      <c r="E841" s="34">
        <f t="shared" si="79"/>
        <v>-1.4233506443546875E-2</v>
      </c>
      <c r="F841" s="8">
        <v>288.69749999999999</v>
      </c>
      <c r="G841" s="34">
        <f t="shared" si="80"/>
        <v>-2.4637656677590519E-2</v>
      </c>
      <c r="H841" s="8">
        <v>6500</v>
      </c>
      <c r="I841" s="34">
        <f t="shared" si="81"/>
        <v>-1.3158394150610259E-2</v>
      </c>
      <c r="J841" s="8">
        <v>400.11</v>
      </c>
      <c r="K841" s="34">
        <f t="shared" si="82"/>
        <v>-2.4184701306471787E-3</v>
      </c>
      <c r="L841" s="8">
        <v>564106.40698242188</v>
      </c>
      <c r="M841" s="32">
        <f t="shared" si="83"/>
        <v>7.5703906605716527E-3</v>
      </c>
    </row>
    <row r="842" spans="1:13" ht="15.6" x14ac:dyDescent="0.3">
      <c r="A842" s="7">
        <v>45070</v>
      </c>
      <c r="B842" s="8">
        <v>942.75</v>
      </c>
      <c r="C842" s="34">
        <f t="shared" si="78"/>
        <v>-5.4855213882589217E-3</v>
      </c>
      <c r="D842" s="8">
        <v>51.98</v>
      </c>
      <c r="E842" s="34">
        <f t="shared" si="79"/>
        <v>1.424390243902433E-2</v>
      </c>
      <c r="F842" s="8">
        <v>273.81</v>
      </c>
      <c r="G842" s="34">
        <f t="shared" si="80"/>
        <v>-5.1567817525264299E-2</v>
      </c>
      <c r="H842" s="8">
        <v>6700</v>
      </c>
      <c r="I842" s="34">
        <f t="shared" si="81"/>
        <v>3.0769230769230771E-2</v>
      </c>
      <c r="J842" s="8">
        <v>400.04</v>
      </c>
      <c r="K842" s="34">
        <f t="shared" si="82"/>
        <v>-1.7495188823071948E-4</v>
      </c>
      <c r="L842" s="8">
        <v>562342.21398925781</v>
      </c>
      <c r="M842" s="32">
        <f t="shared" si="83"/>
        <v>-3.1274117282256582E-3</v>
      </c>
    </row>
    <row r="843" spans="1:13" ht="15.6" x14ac:dyDescent="0.3">
      <c r="A843" s="7">
        <v>45071</v>
      </c>
      <c r="B843" s="8">
        <v>938.01</v>
      </c>
      <c r="C843" s="34">
        <f t="shared" si="78"/>
        <v>-5.027844073190145E-3</v>
      </c>
      <c r="D843" s="8">
        <v>51.5</v>
      </c>
      <c r="E843" s="34">
        <f t="shared" si="79"/>
        <v>-9.2343208926509608E-3</v>
      </c>
      <c r="F843" s="8">
        <v>275</v>
      </c>
      <c r="G843" s="34">
        <f t="shared" si="80"/>
        <v>4.3460793981227779E-3</v>
      </c>
      <c r="H843" s="8">
        <v>6700</v>
      </c>
      <c r="I843" s="34">
        <f t="shared" si="81"/>
        <v>0</v>
      </c>
      <c r="J843" s="8">
        <v>394</v>
      </c>
      <c r="K843" s="34">
        <f t="shared" si="82"/>
        <v>-1.5098490150984951E-2</v>
      </c>
      <c r="L843" s="8">
        <v>557669.69299316406</v>
      </c>
      <c r="M843" s="32">
        <f t="shared" si="83"/>
        <v>-8.3090347476261258E-3</v>
      </c>
    </row>
    <row r="844" spans="1:13" ht="15.6" x14ac:dyDescent="0.3">
      <c r="A844" s="7">
        <v>45072</v>
      </c>
      <c r="B844" s="8">
        <v>921.92</v>
      </c>
      <c r="C844" s="34">
        <f t="shared" si="78"/>
        <v>-1.7153335252289455E-2</v>
      </c>
      <c r="D844" s="8">
        <v>52.67</v>
      </c>
      <c r="E844" s="34">
        <f t="shared" si="79"/>
        <v>2.2718446601941781E-2</v>
      </c>
      <c r="F844" s="8">
        <v>293.95</v>
      </c>
      <c r="G844" s="34">
        <f t="shared" si="80"/>
        <v>6.8909090909090864E-2</v>
      </c>
      <c r="H844" s="8">
        <v>6702</v>
      </c>
      <c r="I844" s="34">
        <f t="shared" si="81"/>
        <v>2.9850746268656717E-4</v>
      </c>
      <c r="J844" s="8">
        <v>392.07</v>
      </c>
      <c r="K844" s="34">
        <f t="shared" si="82"/>
        <v>-4.8984771573604233E-3</v>
      </c>
      <c r="L844" s="8">
        <v>555040.54302978516</v>
      </c>
      <c r="M844" s="32">
        <f t="shared" si="83"/>
        <v>-4.714529041855489E-3</v>
      </c>
    </row>
    <row r="845" spans="1:13" ht="15.6" x14ac:dyDescent="0.3">
      <c r="A845" s="7">
        <v>45076</v>
      </c>
      <c r="B845" s="8">
        <v>939.9</v>
      </c>
      <c r="C845" s="34">
        <f t="shared" si="78"/>
        <v>1.9502776813606407E-2</v>
      </c>
      <c r="D845" s="8">
        <v>52.39</v>
      </c>
      <c r="E845" s="34">
        <f t="shared" si="79"/>
        <v>-5.3161192329599606E-3</v>
      </c>
      <c r="F845" s="8">
        <v>299</v>
      </c>
      <c r="G845" s="34">
        <f t="shared" si="80"/>
        <v>1.7179792481714615E-2</v>
      </c>
      <c r="H845" s="8">
        <v>6890</v>
      </c>
      <c r="I845" s="34">
        <f t="shared" si="81"/>
        <v>2.8051327961802448E-2</v>
      </c>
      <c r="J845" s="8">
        <v>398.45</v>
      </c>
      <c r="K845" s="34">
        <f t="shared" si="82"/>
        <v>1.6272604381870573E-2</v>
      </c>
      <c r="L845" s="8">
        <v>555623.25183105469</v>
      </c>
      <c r="M845" s="32">
        <f t="shared" si="83"/>
        <v>1.0498490760489569E-3</v>
      </c>
    </row>
    <row r="846" spans="1:13" ht="15.6" x14ac:dyDescent="0.3">
      <c r="A846" s="7">
        <v>45077</v>
      </c>
      <c r="B846" s="8">
        <v>924.94</v>
      </c>
      <c r="C846" s="34">
        <f t="shared" si="78"/>
        <v>-1.5916586870943637E-2</v>
      </c>
      <c r="D846" s="8">
        <v>52.25</v>
      </c>
      <c r="E846" s="34">
        <f t="shared" si="79"/>
        <v>-2.6722656995609956E-3</v>
      </c>
      <c r="F846" s="8">
        <v>299</v>
      </c>
      <c r="G846" s="34">
        <f t="shared" si="80"/>
        <v>0</v>
      </c>
      <c r="H846" s="8">
        <v>6663.333333333333</v>
      </c>
      <c r="I846" s="34">
        <f t="shared" si="81"/>
        <v>-3.2897919690372562E-2</v>
      </c>
      <c r="J846" s="8">
        <v>395.01</v>
      </c>
      <c r="K846" s="34">
        <f t="shared" si="82"/>
        <v>-8.6334546367172731E-3</v>
      </c>
      <c r="L846" s="8">
        <v>560889.85895935073</v>
      </c>
      <c r="M846" s="32">
        <f t="shared" si="83"/>
        <v>9.4787378154891112E-3</v>
      </c>
    </row>
    <row r="847" spans="1:13" ht="15.6" x14ac:dyDescent="0.3">
      <c r="A847" s="7">
        <v>45078</v>
      </c>
      <c r="B847" s="8">
        <v>937.05</v>
      </c>
      <c r="C847" s="34">
        <f t="shared" si="78"/>
        <v>1.3092741150777239E-2</v>
      </c>
      <c r="D847" s="8">
        <v>51.57</v>
      </c>
      <c r="E847" s="34">
        <f t="shared" si="79"/>
        <v>-1.301435406698564E-2</v>
      </c>
      <c r="F847" s="8">
        <v>280.10000000000002</v>
      </c>
      <c r="G847" s="34">
        <f t="shared" si="80"/>
        <v>-6.3210702341137043E-2</v>
      </c>
      <c r="H847" s="8">
        <v>6540</v>
      </c>
      <c r="I847" s="34">
        <f t="shared" si="81"/>
        <v>-1.8509254627313614E-2</v>
      </c>
      <c r="J847" s="8">
        <v>397</v>
      </c>
      <c r="K847" s="34">
        <f t="shared" si="82"/>
        <v>5.0378471431103237E-3</v>
      </c>
      <c r="L847" s="8">
        <v>563730</v>
      </c>
      <c r="M847" s="32">
        <f t="shared" si="83"/>
        <v>5.0636341436422691E-3</v>
      </c>
    </row>
    <row r="848" spans="1:13" ht="15.6" x14ac:dyDescent="0.3">
      <c r="A848" s="7">
        <v>45079</v>
      </c>
      <c r="B848" s="8">
        <v>940.71</v>
      </c>
      <c r="C848" s="34">
        <f t="shared" si="78"/>
        <v>3.9058748199136462E-3</v>
      </c>
      <c r="D848" s="8">
        <v>52</v>
      </c>
      <c r="E848" s="34">
        <f t="shared" si="79"/>
        <v>8.3381811130502168E-3</v>
      </c>
      <c r="F848" s="8">
        <v>282.45</v>
      </c>
      <c r="G848" s="34">
        <f t="shared" si="80"/>
        <v>8.3898607640127305E-3</v>
      </c>
      <c r="H848" s="8">
        <v>6564.4377777777772</v>
      </c>
      <c r="I848" s="34">
        <f t="shared" si="81"/>
        <v>3.7366632687732765E-3</v>
      </c>
      <c r="J848" s="8">
        <v>397</v>
      </c>
      <c r="K848" s="34">
        <f t="shared" si="82"/>
        <v>0</v>
      </c>
      <c r="L848" s="8">
        <v>553880.1809739247</v>
      </c>
      <c r="M848" s="32">
        <f t="shared" si="83"/>
        <v>-1.7472582665593997E-2</v>
      </c>
    </row>
    <row r="849" spans="1:13" ht="15.6" x14ac:dyDescent="0.3">
      <c r="A849" s="7">
        <v>45082</v>
      </c>
      <c r="B849" s="8">
        <v>948.18</v>
      </c>
      <c r="C849" s="34">
        <f t="shared" si="78"/>
        <v>7.9408106642853936E-3</v>
      </c>
      <c r="D849" s="8">
        <v>52.32</v>
      </c>
      <c r="E849" s="34">
        <f t="shared" si="79"/>
        <v>6.153846153846159E-3</v>
      </c>
      <c r="F849" s="8">
        <v>286</v>
      </c>
      <c r="G849" s="34">
        <f t="shared" si="80"/>
        <v>1.2568596211718928E-2</v>
      </c>
      <c r="H849" s="8">
        <v>6489.98</v>
      </c>
      <c r="I849" s="34">
        <f t="shared" si="81"/>
        <v>-1.1342597842854936E-2</v>
      </c>
      <c r="J849" s="8">
        <v>390.01</v>
      </c>
      <c r="K849" s="34">
        <f t="shared" si="82"/>
        <v>-1.7607052896725463E-2</v>
      </c>
      <c r="L849" s="8">
        <v>558408.65740966797</v>
      </c>
      <c r="M849" s="32">
        <f t="shared" si="83"/>
        <v>8.1759134760527961E-3</v>
      </c>
    </row>
    <row r="850" spans="1:13" ht="15.6" x14ac:dyDescent="0.3">
      <c r="A850" s="7">
        <v>45083</v>
      </c>
      <c r="B850" s="8">
        <v>938.88</v>
      </c>
      <c r="C850" s="34">
        <f t="shared" si="78"/>
        <v>-9.8082642536226824E-3</v>
      </c>
      <c r="D850" s="8">
        <v>52</v>
      </c>
      <c r="E850" s="34">
        <f t="shared" si="79"/>
        <v>-6.1162079510703416E-3</v>
      </c>
      <c r="F850" s="8">
        <v>290</v>
      </c>
      <c r="G850" s="34">
        <f t="shared" si="80"/>
        <v>1.3986013986013986E-2</v>
      </c>
      <c r="H850" s="8">
        <v>6538.6044444444442</v>
      </c>
      <c r="I850" s="34">
        <f t="shared" si="81"/>
        <v>7.49223332651944E-3</v>
      </c>
      <c r="J850" s="8">
        <v>392.1</v>
      </c>
      <c r="K850" s="34">
        <f t="shared" si="82"/>
        <v>5.3588369528987257E-3</v>
      </c>
      <c r="L850" s="8">
        <v>561641.625</v>
      </c>
      <c r="M850" s="32">
        <f t="shared" si="83"/>
        <v>5.7896086449107723E-3</v>
      </c>
    </row>
    <row r="851" spans="1:13" ht="15.6" x14ac:dyDescent="0.3">
      <c r="A851" s="7">
        <v>45084</v>
      </c>
      <c r="B851" s="8">
        <v>945.07</v>
      </c>
      <c r="C851" s="34">
        <f t="shared" si="78"/>
        <v>6.5929618268575907E-3</v>
      </c>
      <c r="D851" s="8">
        <v>52.95</v>
      </c>
      <c r="E851" s="34">
        <f t="shared" si="79"/>
        <v>1.8269230769230822E-2</v>
      </c>
      <c r="F851" s="8">
        <v>284.88</v>
      </c>
      <c r="G851" s="34">
        <f t="shared" si="80"/>
        <v>-1.7655172413793118E-2</v>
      </c>
      <c r="H851" s="8">
        <v>6500</v>
      </c>
      <c r="I851" s="34">
        <f t="shared" si="81"/>
        <v>-5.9040801095170464E-3</v>
      </c>
      <c r="J851" s="8">
        <v>391.21</v>
      </c>
      <c r="K851" s="34">
        <f t="shared" si="82"/>
        <v>-2.2698291252232672E-3</v>
      </c>
      <c r="L851" s="8">
        <v>555612.18603515625</v>
      </c>
      <c r="M851" s="32">
        <f t="shared" si="83"/>
        <v>-1.0735384801373564E-2</v>
      </c>
    </row>
    <row r="852" spans="1:13" ht="15.6" x14ac:dyDescent="0.3">
      <c r="A852" s="7">
        <v>45085</v>
      </c>
      <c r="B852" s="8">
        <v>946.52</v>
      </c>
      <c r="C852" s="34">
        <f t="shared" si="78"/>
        <v>1.5342778841778194E-3</v>
      </c>
      <c r="D852" s="8">
        <v>52.84</v>
      </c>
      <c r="E852" s="34">
        <f t="shared" si="79"/>
        <v>-2.0774315391879025E-3</v>
      </c>
      <c r="F852" s="8">
        <v>283.67</v>
      </c>
      <c r="G852" s="34">
        <f t="shared" si="80"/>
        <v>-4.24740241505188E-3</v>
      </c>
      <c r="H852" s="8">
        <v>6600</v>
      </c>
      <c r="I852" s="34">
        <f t="shared" si="81"/>
        <v>1.5384615384615385E-2</v>
      </c>
      <c r="J852" s="8">
        <v>385.88</v>
      </c>
      <c r="K852" s="34">
        <f t="shared" si="82"/>
        <v>-1.362439610439402E-2</v>
      </c>
      <c r="L852" s="8">
        <v>562080.49301147461</v>
      </c>
      <c r="M852" s="32">
        <f t="shared" si="83"/>
        <v>1.1641765855562208E-2</v>
      </c>
    </row>
    <row r="853" spans="1:13" ht="15.6" x14ac:dyDescent="0.3">
      <c r="A853" s="7">
        <v>45086</v>
      </c>
      <c r="B853" s="8">
        <v>953.15</v>
      </c>
      <c r="C853" s="34">
        <f t="shared" si="78"/>
        <v>7.0046063474622786E-3</v>
      </c>
      <c r="D853" s="8">
        <v>53.09</v>
      </c>
      <c r="E853" s="34">
        <f t="shared" si="79"/>
        <v>4.7312641937925807E-3</v>
      </c>
      <c r="F853" s="8">
        <v>280.14999999999998</v>
      </c>
      <c r="G853" s="34">
        <f t="shared" si="80"/>
        <v>-1.2408784855642256E-2</v>
      </c>
      <c r="H853" s="8">
        <v>6450</v>
      </c>
      <c r="I853" s="34">
        <f t="shared" si="81"/>
        <v>-2.2727272727272728E-2</v>
      </c>
      <c r="J853" s="8">
        <v>392.35</v>
      </c>
      <c r="K853" s="34">
        <f t="shared" si="82"/>
        <v>1.6766870529698424E-2</v>
      </c>
      <c r="L853" s="8">
        <v>562562.74995361269</v>
      </c>
      <c r="M853" s="32">
        <f t="shared" si="83"/>
        <v>8.5798555213021917E-4</v>
      </c>
    </row>
    <row r="854" spans="1:13" ht="15.6" x14ac:dyDescent="0.3">
      <c r="A854" s="7">
        <v>45089</v>
      </c>
      <c r="B854" s="8">
        <v>947.17</v>
      </c>
      <c r="C854" s="34">
        <f t="shared" si="78"/>
        <v>-6.273933798457765E-3</v>
      </c>
      <c r="D854" s="8">
        <v>52</v>
      </c>
      <c r="E854" s="34">
        <f t="shared" si="79"/>
        <v>-2.053117347899799E-2</v>
      </c>
      <c r="F854" s="8">
        <v>289.5</v>
      </c>
      <c r="G854" s="34">
        <f t="shared" si="80"/>
        <v>3.3374977690523021E-2</v>
      </c>
      <c r="H854" s="8">
        <v>6890</v>
      </c>
      <c r="I854" s="34">
        <f t="shared" si="81"/>
        <v>6.8217054263565891E-2</v>
      </c>
      <c r="J854" s="8">
        <v>387</v>
      </c>
      <c r="K854" s="34">
        <f t="shared" si="82"/>
        <v>-1.3635784376194782E-2</v>
      </c>
      <c r="L854" s="8">
        <v>558043.57673769444</v>
      </c>
      <c r="M854" s="32">
        <f t="shared" si="83"/>
        <v>-8.0331895709249874E-3</v>
      </c>
    </row>
    <row r="855" spans="1:13" ht="15.6" x14ac:dyDescent="0.3">
      <c r="A855" s="7">
        <v>45090</v>
      </c>
      <c r="B855" s="8">
        <v>940.65</v>
      </c>
      <c r="C855" s="34">
        <f t="shared" si="78"/>
        <v>-6.8836639673975969E-3</v>
      </c>
      <c r="D855" s="8">
        <v>52</v>
      </c>
      <c r="E855" s="34">
        <f t="shared" si="79"/>
        <v>0</v>
      </c>
      <c r="F855" s="8">
        <v>290.43</v>
      </c>
      <c r="G855" s="34">
        <f t="shared" si="80"/>
        <v>3.2124352331606453E-3</v>
      </c>
      <c r="H855" s="8">
        <v>6630</v>
      </c>
      <c r="I855" s="34">
        <f t="shared" si="81"/>
        <v>-3.7735849056603772E-2</v>
      </c>
      <c r="J855" s="8">
        <v>389</v>
      </c>
      <c r="K855" s="34">
        <f t="shared" si="82"/>
        <v>5.1679586563307496E-3</v>
      </c>
      <c r="L855" s="8">
        <v>558294.66485961899</v>
      </c>
      <c r="M855" s="32">
        <f t="shared" si="83"/>
        <v>4.4994357500251642E-4</v>
      </c>
    </row>
    <row r="856" spans="1:13" ht="15.6" x14ac:dyDescent="0.3">
      <c r="A856" s="7">
        <v>45091</v>
      </c>
      <c r="B856" s="8">
        <v>964.6</v>
      </c>
      <c r="C856" s="34">
        <f t="shared" si="78"/>
        <v>2.5461117312496728E-2</v>
      </c>
      <c r="D856" s="8">
        <v>52.49</v>
      </c>
      <c r="E856" s="34">
        <f t="shared" si="79"/>
        <v>9.4230769230769611E-3</v>
      </c>
      <c r="F856" s="8">
        <v>293.08999999999997</v>
      </c>
      <c r="G856" s="34">
        <f t="shared" si="80"/>
        <v>9.1588334538441896E-3</v>
      </c>
      <c r="H856" s="8">
        <v>6550</v>
      </c>
      <c r="I856" s="34">
        <f t="shared" si="81"/>
        <v>-1.2066365007541479E-2</v>
      </c>
      <c r="J856" s="8">
        <v>389.9</v>
      </c>
      <c r="K856" s="34">
        <f t="shared" si="82"/>
        <v>2.3136246786631806E-3</v>
      </c>
      <c r="L856" s="8">
        <v>561366.65595275909</v>
      </c>
      <c r="M856" s="32">
        <f t="shared" si="83"/>
        <v>5.5024546829809586E-3</v>
      </c>
    </row>
    <row r="857" spans="1:13" ht="15.6" x14ac:dyDescent="0.3">
      <c r="A857" s="7">
        <v>45092</v>
      </c>
      <c r="B857" s="8">
        <v>960.41</v>
      </c>
      <c r="C857" s="34">
        <f t="shared" si="78"/>
        <v>-4.3437694381091175E-3</v>
      </c>
      <c r="D857" s="8">
        <v>52.98</v>
      </c>
      <c r="E857" s="34">
        <f t="shared" si="79"/>
        <v>9.3351114497998641E-3</v>
      </c>
      <c r="F857" s="8">
        <v>294.89999999999998</v>
      </c>
      <c r="G857" s="34">
        <f t="shared" si="80"/>
        <v>6.1755774676720545E-3</v>
      </c>
      <c r="H857" s="8">
        <v>6576.666666666667</v>
      </c>
      <c r="I857" s="34">
        <f t="shared" si="81"/>
        <v>4.0712468193384683E-3</v>
      </c>
      <c r="J857" s="8">
        <v>388.16</v>
      </c>
      <c r="K857" s="34">
        <f t="shared" si="82"/>
        <v>-4.4626827391637657E-3</v>
      </c>
      <c r="L857" s="8">
        <v>561399.16400146484</v>
      </c>
      <c r="M857" s="32">
        <f t="shared" si="83"/>
        <v>5.7908763124848525E-5</v>
      </c>
    </row>
    <row r="858" spans="1:13" ht="15.6" x14ac:dyDescent="0.3">
      <c r="A858" s="7">
        <v>45093</v>
      </c>
      <c r="B858" s="8">
        <v>954.13</v>
      </c>
      <c r="C858" s="34">
        <f t="shared" si="78"/>
        <v>-6.5388740225528399E-3</v>
      </c>
      <c r="D858" s="8">
        <v>53.71</v>
      </c>
      <c r="E858" s="34">
        <f t="shared" si="79"/>
        <v>1.3778784446961193E-2</v>
      </c>
      <c r="F858" s="8">
        <v>288.85000000000002</v>
      </c>
      <c r="G858" s="34">
        <f t="shared" si="80"/>
        <v>-2.051542895896899E-2</v>
      </c>
      <c r="H858" s="8">
        <v>6550</v>
      </c>
      <c r="I858" s="34">
        <f t="shared" si="81"/>
        <v>-4.0547389761784545E-3</v>
      </c>
      <c r="J858" s="8">
        <v>387.6</v>
      </c>
      <c r="K858" s="34">
        <f t="shared" si="82"/>
        <v>-1.4427040395713167E-3</v>
      </c>
      <c r="L858" s="8">
        <v>562060.80700683594</v>
      </c>
      <c r="M858" s="32">
        <f t="shared" si="83"/>
        <v>1.1785607243429514E-3</v>
      </c>
    </row>
    <row r="859" spans="1:13" ht="15.6" x14ac:dyDescent="0.3">
      <c r="A859" s="7">
        <v>45097</v>
      </c>
      <c r="B859" s="8">
        <v>932.08</v>
      </c>
      <c r="C859" s="34">
        <f t="shared" si="78"/>
        <v>-2.3110058377789143E-2</v>
      </c>
      <c r="D859" s="8">
        <v>51.77</v>
      </c>
      <c r="E859" s="34">
        <f t="shared" si="79"/>
        <v>-3.6119903183764616E-2</v>
      </c>
      <c r="F859" s="8">
        <v>284</v>
      </c>
      <c r="G859" s="34">
        <f t="shared" si="80"/>
        <v>-1.6790721827938455E-2</v>
      </c>
      <c r="H859" s="8">
        <v>6650</v>
      </c>
      <c r="I859" s="34">
        <f t="shared" si="81"/>
        <v>1.5267175572519083E-2</v>
      </c>
      <c r="J859" s="8">
        <v>386.05</v>
      </c>
      <c r="K859" s="34">
        <f t="shared" si="82"/>
        <v>-3.9989680082559631E-3</v>
      </c>
      <c r="L859" s="8">
        <v>555488.5</v>
      </c>
      <c r="M859" s="32">
        <f t="shared" si="83"/>
        <v>-1.1693231274807609E-2</v>
      </c>
    </row>
    <row r="860" spans="1:13" ht="15.6" x14ac:dyDescent="0.3">
      <c r="A860" s="7">
        <v>45098</v>
      </c>
      <c r="B860" s="8">
        <v>930.53</v>
      </c>
      <c r="C860" s="34">
        <f t="shared" si="78"/>
        <v>-1.6629473864905031E-3</v>
      </c>
      <c r="D860" s="8">
        <v>50.31</v>
      </c>
      <c r="E860" s="34">
        <f t="shared" si="79"/>
        <v>-2.8201661193741564E-2</v>
      </c>
      <c r="F860" s="8">
        <v>287.7</v>
      </c>
      <c r="G860" s="34">
        <f t="shared" si="80"/>
        <v>1.3028169014084467E-2</v>
      </c>
      <c r="H860" s="8">
        <v>6563.2407407407409</v>
      </c>
      <c r="I860" s="34">
        <f t="shared" si="81"/>
        <v>-1.3046505151768289E-2</v>
      </c>
      <c r="J860" s="8">
        <v>384.2</v>
      </c>
      <c r="K860" s="34">
        <f t="shared" si="82"/>
        <v>-4.7921253723611518E-3</v>
      </c>
      <c r="L860" s="8">
        <v>554857.11401367188</v>
      </c>
      <c r="M860" s="32">
        <f t="shared" si="83"/>
        <v>-1.1366319668690262E-3</v>
      </c>
    </row>
    <row r="861" spans="1:13" ht="15.6" x14ac:dyDescent="0.3">
      <c r="A861" s="7">
        <v>45099</v>
      </c>
      <c r="B861" s="8">
        <v>930</v>
      </c>
      <c r="C861" s="34">
        <f t="shared" si="78"/>
        <v>-5.6956788067012644E-4</v>
      </c>
      <c r="D861" s="8">
        <v>51.17</v>
      </c>
      <c r="E861" s="34">
        <f t="shared" si="79"/>
        <v>1.7094017094017082E-2</v>
      </c>
      <c r="F861" s="8">
        <v>289.85000000000002</v>
      </c>
      <c r="G861" s="34">
        <f t="shared" si="80"/>
        <v>7.4730622175878843E-3</v>
      </c>
      <c r="H861" s="8">
        <v>6447.5</v>
      </c>
      <c r="I861" s="34">
        <f t="shared" si="81"/>
        <v>-1.763469379117703E-2</v>
      </c>
      <c r="J861" s="8">
        <v>379.46</v>
      </c>
      <c r="K861" s="34">
        <f t="shared" si="82"/>
        <v>-1.23373243102551E-2</v>
      </c>
      <c r="L861" s="8">
        <v>547988.53601074219</v>
      </c>
      <c r="M861" s="32">
        <f t="shared" si="83"/>
        <v>-1.2379003223450502E-2</v>
      </c>
    </row>
    <row r="862" spans="1:13" ht="15.6" x14ac:dyDescent="0.3">
      <c r="A862" s="7">
        <v>45100</v>
      </c>
      <c r="B862" s="8">
        <v>910.21</v>
      </c>
      <c r="C862" s="34">
        <f t="shared" si="78"/>
        <v>-2.127956989247308E-2</v>
      </c>
      <c r="D862" s="8">
        <v>52.76</v>
      </c>
      <c r="E862" s="34">
        <f t="shared" si="79"/>
        <v>3.1072894273988592E-2</v>
      </c>
      <c r="F862" s="8">
        <v>289.45</v>
      </c>
      <c r="G862" s="34">
        <f t="shared" si="80"/>
        <v>-1.3800241504227499E-3</v>
      </c>
      <c r="H862" s="8">
        <v>6505.3703703703704</v>
      </c>
      <c r="I862" s="34">
        <f t="shared" si="81"/>
        <v>8.975629371131515E-3</v>
      </c>
      <c r="J862" s="8">
        <v>374.53</v>
      </c>
      <c r="K862" s="34">
        <f t="shared" si="82"/>
        <v>-1.299214673483373E-2</v>
      </c>
      <c r="L862" s="8">
        <v>549342.36801147461</v>
      </c>
      <c r="M862" s="32">
        <f t="shared" si="83"/>
        <v>2.4705480347966308E-3</v>
      </c>
    </row>
    <row r="863" spans="1:13" ht="15.6" x14ac:dyDescent="0.3">
      <c r="A863" s="7">
        <v>45103</v>
      </c>
      <c r="B863" s="8">
        <v>939.34</v>
      </c>
      <c r="C863" s="34">
        <f t="shared" si="78"/>
        <v>3.2003603564012696E-2</v>
      </c>
      <c r="D863" s="8">
        <v>53.29</v>
      </c>
      <c r="E863" s="34">
        <f t="shared" si="79"/>
        <v>1.0045489006823373E-2</v>
      </c>
      <c r="F863" s="8">
        <v>290</v>
      </c>
      <c r="G863" s="34">
        <f t="shared" si="80"/>
        <v>1.9001554672655428E-3</v>
      </c>
      <c r="H863" s="8">
        <v>6517.6234567901238</v>
      </c>
      <c r="I863" s="34">
        <f t="shared" si="81"/>
        <v>1.8835340222228944E-3</v>
      </c>
      <c r="J863" s="8">
        <v>386.62</v>
      </c>
      <c r="K863" s="34">
        <f t="shared" si="82"/>
        <v>3.2280458174245144E-2</v>
      </c>
      <c r="L863" s="8">
        <v>544923.46999421716</v>
      </c>
      <c r="M863" s="32">
        <f t="shared" si="83"/>
        <v>-8.0439781720334207E-3</v>
      </c>
    </row>
    <row r="864" spans="1:13" ht="15.6" x14ac:dyDescent="0.3">
      <c r="A864" s="7">
        <v>45104</v>
      </c>
      <c r="B864" s="8">
        <v>943.24</v>
      </c>
      <c r="C864" s="34">
        <f t="shared" si="78"/>
        <v>4.1518512998488053E-3</v>
      </c>
      <c r="D864" s="8">
        <v>50.91</v>
      </c>
      <c r="E864" s="34">
        <f t="shared" si="79"/>
        <v>-4.4661287295927991E-2</v>
      </c>
      <c r="F864" s="8">
        <v>290.47000000000003</v>
      </c>
      <c r="G864" s="34">
        <f t="shared" si="80"/>
        <v>1.6206896551725079E-3</v>
      </c>
      <c r="H864" s="8">
        <v>6518.2484567901238</v>
      </c>
      <c r="I864" s="34">
        <f t="shared" si="81"/>
        <v>9.5893849060713825E-5</v>
      </c>
      <c r="J864" s="8">
        <v>388.94</v>
      </c>
      <c r="K864" s="34">
        <f t="shared" si="82"/>
        <v>6.0007242253375228E-3</v>
      </c>
      <c r="L864" s="8">
        <v>547786.82336425781</v>
      </c>
      <c r="M864" s="32">
        <f t="shared" si="83"/>
        <v>5.2545972557780296E-3</v>
      </c>
    </row>
    <row r="865" spans="1:13" ht="15.6" x14ac:dyDescent="0.3">
      <c r="A865" s="7">
        <v>45110</v>
      </c>
      <c r="B865" s="8">
        <v>984.71</v>
      </c>
      <c r="C865" s="34">
        <f t="shared" si="78"/>
        <v>4.3965480683601232E-2</v>
      </c>
      <c r="D865" s="8">
        <v>54.39</v>
      </c>
      <c r="E865" s="34">
        <f t="shared" si="79"/>
        <v>6.8355922215674797E-2</v>
      </c>
      <c r="F865" s="8">
        <v>292.43</v>
      </c>
      <c r="G865" s="34">
        <f t="shared" si="80"/>
        <v>6.7476847867248922E-3</v>
      </c>
      <c r="H865" s="8">
        <v>6600</v>
      </c>
      <c r="I865" s="34">
        <f t="shared" si="81"/>
        <v>1.2541949536261513E-2</v>
      </c>
      <c r="J865" s="8">
        <v>395.04</v>
      </c>
      <c r="K865" s="34">
        <f t="shared" si="82"/>
        <v>1.5683653005605036E-2</v>
      </c>
      <c r="L865" s="8">
        <v>544319.69315495342</v>
      </c>
      <c r="M865" s="32">
        <f t="shared" si="83"/>
        <v>-6.3293421116098663E-3</v>
      </c>
    </row>
    <row r="866" spans="1:13" ht="15.6" x14ac:dyDescent="0.3">
      <c r="A866" s="7">
        <v>45112</v>
      </c>
      <c r="B866" s="8">
        <v>961.68</v>
      </c>
      <c r="C866" s="34">
        <f t="shared" si="78"/>
        <v>-2.3387596348163505E-2</v>
      </c>
      <c r="D866" s="8">
        <v>55.25</v>
      </c>
      <c r="E866" s="34">
        <f t="shared" si="79"/>
        <v>1.5811730097444372E-2</v>
      </c>
      <c r="F866" s="8">
        <v>280.01</v>
      </c>
      <c r="G866" s="34">
        <f t="shared" si="80"/>
        <v>-4.2471702629689211E-2</v>
      </c>
      <c r="H866" s="8">
        <v>6501.666666666667</v>
      </c>
      <c r="I866" s="34">
        <f t="shared" si="81"/>
        <v>-1.4898989898989853E-2</v>
      </c>
      <c r="J866" s="8">
        <v>386.96</v>
      </c>
      <c r="K866" s="34">
        <f t="shared" si="82"/>
        <v>-2.0453624949372317E-2</v>
      </c>
      <c r="L866" s="8">
        <v>525271.28118564934</v>
      </c>
      <c r="M866" s="32">
        <f t="shared" si="83"/>
        <v>-3.4994897683926905E-2</v>
      </c>
    </row>
    <row r="867" spans="1:13" ht="15.6" x14ac:dyDescent="0.3">
      <c r="A867" s="7">
        <v>45113</v>
      </c>
      <c r="B867" s="8">
        <v>971.15</v>
      </c>
      <c r="C867" s="34">
        <f t="shared" si="78"/>
        <v>9.847350470010844E-3</v>
      </c>
      <c r="D867" s="8">
        <v>55.47</v>
      </c>
      <c r="E867" s="34">
        <f t="shared" si="79"/>
        <v>3.9819004524886672E-3</v>
      </c>
      <c r="F867" s="8">
        <v>290</v>
      </c>
      <c r="G867" s="34">
        <f t="shared" si="80"/>
        <v>3.5677297239384342E-2</v>
      </c>
      <c r="H867" s="8">
        <v>6455</v>
      </c>
      <c r="I867" s="34">
        <f t="shared" si="81"/>
        <v>-7.177646757241779E-3</v>
      </c>
      <c r="J867" s="8">
        <v>395.45</v>
      </c>
      <c r="K867" s="34">
        <f t="shared" si="82"/>
        <v>2.1940252222451957E-2</v>
      </c>
      <c r="L867" s="8">
        <v>528519.00482971221</v>
      </c>
      <c r="M867" s="32">
        <f t="shared" si="83"/>
        <v>6.1829453853484463E-3</v>
      </c>
    </row>
    <row r="868" spans="1:13" ht="15.6" x14ac:dyDescent="0.3">
      <c r="A868" s="7">
        <v>45114</v>
      </c>
      <c r="B868" s="8">
        <v>965</v>
      </c>
      <c r="C868" s="34">
        <f t="shared" si="78"/>
        <v>-6.3326983473201643E-3</v>
      </c>
      <c r="D868" s="8">
        <v>54.09</v>
      </c>
      <c r="E868" s="34">
        <f t="shared" si="79"/>
        <v>-2.4878312601406084E-2</v>
      </c>
      <c r="F868" s="8">
        <v>285.8775</v>
      </c>
      <c r="G868" s="34">
        <f t="shared" si="80"/>
        <v>-1.4215517241379318E-2</v>
      </c>
      <c r="H868" s="8">
        <v>6590.416666666667</v>
      </c>
      <c r="I868" s="34">
        <f t="shared" si="81"/>
        <v>2.0978569584301623E-2</v>
      </c>
      <c r="J868" s="8">
        <v>387.99</v>
      </c>
      <c r="K868" s="34">
        <f t="shared" si="82"/>
        <v>-1.8864584650398229E-2</v>
      </c>
      <c r="L868" s="8">
        <v>533075.83648681641</v>
      </c>
      <c r="M868" s="32">
        <f t="shared" si="83"/>
        <v>8.621887984089421E-3</v>
      </c>
    </row>
    <row r="869" spans="1:13" ht="15.6" x14ac:dyDescent="0.3">
      <c r="A869" s="7">
        <v>45117</v>
      </c>
      <c r="B869" s="8">
        <v>985.04</v>
      </c>
      <c r="C869" s="34">
        <f t="shared" si="78"/>
        <v>2.0766839378238304E-2</v>
      </c>
      <c r="D869" s="8">
        <v>54.99</v>
      </c>
      <c r="E869" s="34">
        <f t="shared" si="79"/>
        <v>1.663893510815305E-2</v>
      </c>
      <c r="F869" s="8">
        <v>283.5</v>
      </c>
      <c r="G869" s="34">
        <f t="shared" si="80"/>
        <v>-8.3164991998320881E-3</v>
      </c>
      <c r="H869" s="8">
        <v>6675</v>
      </c>
      <c r="I869" s="34">
        <f t="shared" si="81"/>
        <v>1.2834292217234575E-2</v>
      </c>
      <c r="J869" s="8">
        <v>386.93</v>
      </c>
      <c r="K869" s="34">
        <f t="shared" si="82"/>
        <v>-2.7320291760096968E-3</v>
      </c>
      <c r="L869" s="8">
        <v>521515.32745361328</v>
      </c>
      <c r="M869" s="32">
        <f t="shared" si="83"/>
        <v>-2.1686424785995771E-2</v>
      </c>
    </row>
    <row r="870" spans="1:13" ht="15.6" x14ac:dyDescent="0.3">
      <c r="A870" s="7">
        <v>45118</v>
      </c>
      <c r="B870" s="8">
        <v>981.06</v>
      </c>
      <c r="C870" s="34">
        <f t="shared" si="78"/>
        <v>-4.0404450580687262E-3</v>
      </c>
      <c r="D870" s="8">
        <v>54.44</v>
      </c>
      <c r="E870" s="34">
        <f t="shared" si="79"/>
        <v>-1.0001818512456887E-2</v>
      </c>
      <c r="F870" s="8">
        <v>290</v>
      </c>
      <c r="G870" s="34">
        <f t="shared" si="80"/>
        <v>2.292768959435626E-2</v>
      </c>
      <c r="H870" s="8">
        <v>6730</v>
      </c>
      <c r="I870" s="34">
        <f t="shared" si="81"/>
        <v>8.2397003745318352E-3</v>
      </c>
      <c r="J870" s="8">
        <v>390</v>
      </c>
      <c r="K870" s="34">
        <f t="shared" si="82"/>
        <v>7.9342516734292844E-3</v>
      </c>
      <c r="L870" s="8">
        <v>539315.53863525391</v>
      </c>
      <c r="M870" s="32">
        <f t="shared" si="83"/>
        <v>3.4131712424547836E-2</v>
      </c>
    </row>
    <row r="871" spans="1:13" ht="15.6" x14ac:dyDescent="0.3">
      <c r="A871" s="7">
        <v>45119</v>
      </c>
      <c r="B871" s="8">
        <v>979.78</v>
      </c>
      <c r="C871" s="34">
        <f t="shared" si="78"/>
        <v>-1.3047112307096129E-3</v>
      </c>
      <c r="D871" s="8">
        <v>54.69</v>
      </c>
      <c r="E871" s="34">
        <f t="shared" si="79"/>
        <v>4.592211609110948E-3</v>
      </c>
      <c r="F871" s="8">
        <v>283.3</v>
      </c>
      <c r="G871" s="34">
        <f t="shared" si="80"/>
        <v>-2.310344827586203E-2</v>
      </c>
      <c r="H871" s="8">
        <v>6750</v>
      </c>
      <c r="I871" s="34">
        <f t="shared" si="81"/>
        <v>2.9717682020802376E-3</v>
      </c>
      <c r="J871" s="8">
        <v>384.97</v>
      </c>
      <c r="K871" s="34">
        <f t="shared" si="82"/>
        <v>-1.2897435897435828E-2</v>
      </c>
      <c r="L871" s="8">
        <v>545192.9502709955</v>
      </c>
      <c r="M871" s="32">
        <f t="shared" si="83"/>
        <v>1.089790895069419E-2</v>
      </c>
    </row>
    <row r="872" spans="1:13" ht="15.6" x14ac:dyDescent="0.3">
      <c r="A872" s="7">
        <v>45120</v>
      </c>
      <c r="B872" s="8">
        <v>980.38</v>
      </c>
      <c r="C872" s="34">
        <f t="shared" si="78"/>
        <v>6.1238237155282081E-4</v>
      </c>
      <c r="D872" s="8">
        <v>52.65</v>
      </c>
      <c r="E872" s="34">
        <f t="shared" si="79"/>
        <v>-3.7301151947339538E-2</v>
      </c>
      <c r="F872" s="8">
        <v>283</v>
      </c>
      <c r="G872" s="34">
        <f t="shared" si="80"/>
        <v>-1.0589481115425745E-3</v>
      </c>
      <c r="H872" s="8">
        <v>6700</v>
      </c>
      <c r="I872" s="34">
        <f t="shared" si="81"/>
        <v>-7.4074074074074077E-3</v>
      </c>
      <c r="J872" s="8">
        <v>385</v>
      </c>
      <c r="K872" s="34">
        <f t="shared" si="82"/>
        <v>7.7928150245402792E-5</v>
      </c>
      <c r="L872" s="8">
        <v>543188.18646240234</v>
      </c>
      <c r="M872" s="32">
        <f t="shared" si="83"/>
        <v>-3.677163851067148E-3</v>
      </c>
    </row>
    <row r="873" spans="1:13" ht="15.6" x14ac:dyDescent="0.3">
      <c r="A873" s="7">
        <v>45121</v>
      </c>
      <c r="B873" s="8">
        <v>983.23</v>
      </c>
      <c r="C873" s="34">
        <f t="shared" si="78"/>
        <v>2.9070360472470093E-3</v>
      </c>
      <c r="D873" s="8">
        <v>52.6</v>
      </c>
      <c r="E873" s="34">
        <f t="shared" si="79"/>
        <v>-9.4966761633422906E-4</v>
      </c>
      <c r="F873" s="8">
        <v>290.33</v>
      </c>
      <c r="G873" s="34">
        <f t="shared" si="80"/>
        <v>2.5901060070671323E-2</v>
      </c>
      <c r="H873" s="8">
        <v>6716.666666666667</v>
      </c>
      <c r="I873" s="34">
        <f t="shared" si="81"/>
        <v>2.4875621890547714E-3</v>
      </c>
      <c r="J873" s="8">
        <v>378.63</v>
      </c>
      <c r="K873" s="34">
        <f t="shared" si="82"/>
        <v>-1.6545454545454558E-2</v>
      </c>
      <c r="L873" s="8">
        <v>539517.5182800293</v>
      </c>
      <c r="M873" s="32">
        <f t="shared" si="83"/>
        <v>-6.7576362554547529E-3</v>
      </c>
    </row>
    <row r="874" spans="1:13" ht="15.6" x14ac:dyDescent="0.3">
      <c r="A874" s="7">
        <v>45124</v>
      </c>
      <c r="B874" s="8">
        <v>976.76</v>
      </c>
      <c r="C874" s="34">
        <f t="shared" si="78"/>
        <v>-6.5803525116198925E-3</v>
      </c>
      <c r="D874" s="8">
        <v>52.44</v>
      </c>
      <c r="E874" s="34">
        <f t="shared" si="79"/>
        <v>-3.0418250950571043E-3</v>
      </c>
      <c r="F874" s="8">
        <v>293</v>
      </c>
      <c r="G874" s="34">
        <f t="shared" si="80"/>
        <v>9.1964316467468606E-3</v>
      </c>
      <c r="H874" s="8">
        <v>6729.166666666667</v>
      </c>
      <c r="I874" s="34">
        <f t="shared" si="81"/>
        <v>1.8610421836228288E-3</v>
      </c>
      <c r="J874" s="8">
        <v>380.02</v>
      </c>
      <c r="K874" s="34">
        <f t="shared" si="82"/>
        <v>3.671130127036913E-3</v>
      </c>
      <c r="L874" s="8">
        <v>530849.03442128003</v>
      </c>
      <c r="M874" s="32">
        <f t="shared" si="83"/>
        <v>-1.6067103597273761E-2</v>
      </c>
    </row>
    <row r="875" spans="1:13" ht="15.6" x14ac:dyDescent="0.3">
      <c r="A875" s="7">
        <v>45125</v>
      </c>
      <c r="B875" s="8">
        <v>971.17</v>
      </c>
      <c r="C875" s="34">
        <f t="shared" si="78"/>
        <v>-5.7230025799582616E-3</v>
      </c>
      <c r="D875" s="8">
        <v>52.05</v>
      </c>
      <c r="E875" s="34">
        <f t="shared" si="79"/>
        <v>-7.4370709382151137E-3</v>
      </c>
      <c r="F875" s="8">
        <v>290</v>
      </c>
      <c r="G875" s="34">
        <f t="shared" si="80"/>
        <v>-1.0238907849829351E-2</v>
      </c>
      <c r="H875" s="8">
        <v>6700</v>
      </c>
      <c r="I875" s="34">
        <f t="shared" si="81"/>
        <v>-4.3343653250774439E-3</v>
      </c>
      <c r="J875" s="8">
        <v>379.18</v>
      </c>
      <c r="K875" s="34">
        <f t="shared" si="82"/>
        <v>-2.2104099784221224E-3</v>
      </c>
      <c r="L875" s="8">
        <v>549661.58642578125</v>
      </c>
      <c r="M875" s="32">
        <f t="shared" si="83"/>
        <v>3.5438610197361019E-2</v>
      </c>
    </row>
    <row r="876" spans="1:13" ht="15.6" x14ac:dyDescent="0.3">
      <c r="A876" s="7">
        <v>45126</v>
      </c>
      <c r="B876" s="8">
        <v>970</v>
      </c>
      <c r="C876" s="34">
        <f t="shared" si="78"/>
        <v>-1.2047324361336934E-3</v>
      </c>
      <c r="D876" s="8">
        <v>52.99</v>
      </c>
      <c r="E876" s="34">
        <f t="shared" si="79"/>
        <v>1.8059558117195097E-2</v>
      </c>
      <c r="F876" s="8">
        <v>290</v>
      </c>
      <c r="G876" s="34">
        <f t="shared" si="80"/>
        <v>0</v>
      </c>
      <c r="H876" s="8">
        <v>6800</v>
      </c>
      <c r="I876" s="34">
        <f t="shared" si="81"/>
        <v>1.4925373134328358E-2</v>
      </c>
      <c r="J876" s="8">
        <v>377.34</v>
      </c>
      <c r="K876" s="34">
        <f t="shared" si="82"/>
        <v>-4.8525766126906265E-3</v>
      </c>
      <c r="L876" s="8">
        <v>553700</v>
      </c>
      <c r="M876" s="32">
        <f t="shared" si="83"/>
        <v>7.3470907808545613E-3</v>
      </c>
    </row>
    <row r="877" spans="1:13" ht="15.6" x14ac:dyDescent="0.3">
      <c r="A877" s="7">
        <v>45127</v>
      </c>
      <c r="B877" s="8">
        <v>964.1</v>
      </c>
      <c r="C877" s="34">
        <f t="shared" si="78"/>
        <v>-6.0824742268040998E-3</v>
      </c>
      <c r="D877" s="8">
        <v>53</v>
      </c>
      <c r="E877" s="34">
        <f t="shared" si="79"/>
        <v>1.8871485185880375E-4</v>
      </c>
      <c r="F877" s="8">
        <v>289</v>
      </c>
      <c r="G877" s="34">
        <f t="shared" si="80"/>
        <v>-3.4482758620689655E-3</v>
      </c>
      <c r="H877" s="8">
        <v>6700</v>
      </c>
      <c r="I877" s="34">
        <f t="shared" si="81"/>
        <v>-1.4705882352941176E-2</v>
      </c>
      <c r="J877" s="8">
        <v>370.23</v>
      </c>
      <c r="K877" s="34">
        <f t="shared" si="82"/>
        <v>-1.8842423278740545E-2</v>
      </c>
      <c r="L877" s="8">
        <v>558505.13885498047</v>
      </c>
      <c r="M877" s="32">
        <f t="shared" si="83"/>
        <v>8.6782352446820813E-3</v>
      </c>
    </row>
    <row r="878" spans="1:13" ht="15.6" x14ac:dyDescent="0.3">
      <c r="A878" s="7">
        <v>45128</v>
      </c>
      <c r="B878" s="8">
        <v>969.91</v>
      </c>
      <c r="C878" s="34">
        <f t="shared" si="78"/>
        <v>6.0263458147494509E-3</v>
      </c>
      <c r="D878" s="8">
        <v>52.19</v>
      </c>
      <c r="E878" s="34">
        <f t="shared" si="79"/>
        <v>-1.5283018867924571E-2</v>
      </c>
      <c r="F878" s="8">
        <v>289.18</v>
      </c>
      <c r="G878" s="34">
        <f t="shared" si="80"/>
        <v>6.2283737024223813E-4</v>
      </c>
      <c r="H878" s="8">
        <v>6776.1374999999998</v>
      </c>
      <c r="I878" s="34">
        <f t="shared" si="81"/>
        <v>1.1363805970149226E-2</v>
      </c>
      <c r="J878" s="8">
        <v>370.23</v>
      </c>
      <c r="K878" s="34">
        <f t="shared" si="82"/>
        <v>0</v>
      </c>
      <c r="L878" s="8">
        <v>557861.2138671875</v>
      </c>
      <c r="M878" s="32">
        <f t="shared" si="83"/>
        <v>-1.1529437116963898E-3</v>
      </c>
    </row>
    <row r="879" spans="1:13" ht="15.6" x14ac:dyDescent="0.3">
      <c r="A879" s="7">
        <v>45131</v>
      </c>
      <c r="B879" s="8">
        <v>968.25</v>
      </c>
      <c r="C879" s="34">
        <f t="shared" si="78"/>
        <v>-1.7114990050622926E-3</v>
      </c>
      <c r="D879" s="8">
        <v>52.05</v>
      </c>
      <c r="E879" s="34">
        <f t="shared" si="79"/>
        <v>-2.6825062272466099E-3</v>
      </c>
      <c r="F879" s="8">
        <v>291.25</v>
      </c>
      <c r="G879" s="34">
        <f t="shared" si="80"/>
        <v>7.1581713811466668E-3</v>
      </c>
      <c r="H879" s="8">
        <v>6800</v>
      </c>
      <c r="I879" s="34">
        <f t="shared" si="81"/>
        <v>3.5215489650261942E-3</v>
      </c>
      <c r="J879" s="8">
        <v>370.01</v>
      </c>
      <c r="K879" s="34">
        <f t="shared" si="82"/>
        <v>-5.9422521135517727E-4</v>
      </c>
      <c r="L879" s="8">
        <v>558945.14838293195</v>
      </c>
      <c r="M879" s="32">
        <f t="shared" si="83"/>
        <v>1.9430182432480505E-3</v>
      </c>
    </row>
    <row r="880" spans="1:13" ht="15.6" x14ac:dyDescent="0.3">
      <c r="A880" s="7">
        <v>45132</v>
      </c>
      <c r="B880" s="8">
        <v>962.98</v>
      </c>
      <c r="C880" s="34">
        <f t="shared" si="78"/>
        <v>-5.442809191840931E-3</v>
      </c>
      <c r="D880" s="8">
        <v>52.06</v>
      </c>
      <c r="E880" s="34">
        <f t="shared" si="79"/>
        <v>1.9212295869366219E-4</v>
      </c>
      <c r="F880" s="8">
        <v>290</v>
      </c>
      <c r="G880" s="34">
        <f t="shared" si="80"/>
        <v>-4.2918454935622317E-3</v>
      </c>
      <c r="H880" s="8">
        <v>6804.55</v>
      </c>
      <c r="I880" s="34">
        <f t="shared" si="81"/>
        <v>6.6911764705885029E-4</v>
      </c>
      <c r="J880" s="8">
        <v>383.73</v>
      </c>
      <c r="K880" s="34">
        <f t="shared" si="82"/>
        <v>3.7080078916786108E-2</v>
      </c>
      <c r="L880" s="8">
        <v>564594.26797485352</v>
      </c>
      <c r="M880" s="32">
        <f t="shared" si="83"/>
        <v>1.0106751276515903E-2</v>
      </c>
    </row>
    <row r="881" spans="1:13" ht="15.6" x14ac:dyDescent="0.3">
      <c r="A881" s="7">
        <v>45133</v>
      </c>
      <c r="B881" s="8">
        <v>959.18</v>
      </c>
      <c r="C881" s="34">
        <f t="shared" si="78"/>
        <v>-3.9460840308210643E-3</v>
      </c>
      <c r="D881" s="8">
        <v>54.03</v>
      </c>
      <c r="E881" s="34">
        <f t="shared" si="79"/>
        <v>3.784095274683056E-2</v>
      </c>
      <c r="F881" s="8">
        <v>299</v>
      </c>
      <c r="G881" s="34">
        <f t="shared" si="80"/>
        <v>3.1034482758620689E-2</v>
      </c>
      <c r="H881" s="8">
        <v>6800</v>
      </c>
      <c r="I881" s="34">
        <f t="shared" si="81"/>
        <v>-6.6867022800922641E-4</v>
      </c>
      <c r="J881" s="8">
        <v>382.13</v>
      </c>
      <c r="K881" s="34">
        <f t="shared" si="82"/>
        <v>-4.1695984155526609E-3</v>
      </c>
      <c r="L881" s="8">
        <v>566550.98202514648</v>
      </c>
      <c r="M881" s="32">
        <f t="shared" si="83"/>
        <v>3.4656994611573333E-3</v>
      </c>
    </row>
    <row r="882" spans="1:13" ht="15.6" x14ac:dyDescent="0.3">
      <c r="A882" s="7">
        <v>45134</v>
      </c>
      <c r="B882" s="8">
        <v>958.51</v>
      </c>
      <c r="C882" s="34">
        <f t="shared" si="78"/>
        <v>-6.9851331345520038E-4</v>
      </c>
      <c r="D882" s="8">
        <v>52.3</v>
      </c>
      <c r="E882" s="34">
        <f t="shared" si="79"/>
        <v>-3.2019248565611773E-2</v>
      </c>
      <c r="F882" s="8">
        <v>297</v>
      </c>
      <c r="G882" s="34">
        <f t="shared" si="80"/>
        <v>-6.688963210702341E-3</v>
      </c>
      <c r="H882" s="8">
        <v>6890</v>
      </c>
      <c r="I882" s="34">
        <f t="shared" si="81"/>
        <v>1.3235294117647059E-2</v>
      </c>
      <c r="J882" s="8">
        <v>381.23</v>
      </c>
      <c r="K882" s="34">
        <f t="shared" si="82"/>
        <v>-2.3552194279433105E-3</v>
      </c>
      <c r="L882" s="8">
        <v>558329.80700683594</v>
      </c>
      <c r="M882" s="32">
        <f t="shared" si="83"/>
        <v>-1.4510918309458774E-2</v>
      </c>
    </row>
    <row r="883" spans="1:13" ht="15.6" x14ac:dyDescent="0.3">
      <c r="A883" s="7">
        <v>45138</v>
      </c>
      <c r="B883" s="8">
        <v>960.28</v>
      </c>
      <c r="C883" s="34">
        <f t="shared" si="78"/>
        <v>1.8466161020750768E-3</v>
      </c>
      <c r="D883" s="8">
        <v>52.98</v>
      </c>
      <c r="E883" s="34">
        <f t="shared" si="79"/>
        <v>1.3001912045889097E-2</v>
      </c>
      <c r="F883" s="8">
        <v>301</v>
      </c>
      <c r="G883" s="34">
        <f t="shared" si="80"/>
        <v>1.3468013468013467E-2</v>
      </c>
      <c r="H883" s="8">
        <v>6950</v>
      </c>
      <c r="I883" s="34">
        <f t="shared" si="81"/>
        <v>8.708272859216255E-3</v>
      </c>
      <c r="J883" s="8">
        <v>380.6</v>
      </c>
      <c r="K883" s="34">
        <f t="shared" si="82"/>
        <v>-1.6525457073157815E-3</v>
      </c>
      <c r="L883" s="8">
        <v>559344.71803283691</v>
      </c>
      <c r="M883" s="32">
        <f t="shared" si="83"/>
        <v>1.8177625719856122E-3</v>
      </c>
    </row>
    <row r="884" spans="1:13" ht="15.6" x14ac:dyDescent="0.3">
      <c r="A884" s="7">
        <v>45139</v>
      </c>
      <c r="B884" s="8">
        <v>968.1</v>
      </c>
      <c r="C884" s="34">
        <f t="shared" si="78"/>
        <v>8.1434581580372908E-3</v>
      </c>
      <c r="D884" s="8">
        <v>53.31</v>
      </c>
      <c r="E884" s="34">
        <f t="shared" si="79"/>
        <v>6.2287655719140324E-3</v>
      </c>
      <c r="F884" s="8">
        <v>301</v>
      </c>
      <c r="G884" s="34">
        <f t="shared" si="80"/>
        <v>0</v>
      </c>
      <c r="H884" s="8">
        <v>7000</v>
      </c>
      <c r="I884" s="34">
        <f t="shared" si="81"/>
        <v>7.1942446043165471E-3</v>
      </c>
      <c r="J884" s="8">
        <v>377.31</v>
      </c>
      <c r="K884" s="34">
        <f t="shared" si="82"/>
        <v>-8.6442459274829742E-3</v>
      </c>
      <c r="L884" s="8">
        <v>555816.45417053252</v>
      </c>
      <c r="M884" s="32">
        <f t="shared" si="83"/>
        <v>-6.3078522931493191E-3</v>
      </c>
    </row>
    <row r="885" spans="1:13" ht="15.6" x14ac:dyDescent="0.3">
      <c r="A885" s="7">
        <v>45140</v>
      </c>
      <c r="B885" s="8">
        <v>968.57</v>
      </c>
      <c r="C885" s="34">
        <f t="shared" si="78"/>
        <v>4.8548703646320344E-4</v>
      </c>
      <c r="D885" s="8">
        <v>53.1</v>
      </c>
      <c r="E885" s="34">
        <f t="shared" si="79"/>
        <v>-3.939223410241997E-3</v>
      </c>
      <c r="F885" s="8">
        <v>303.01</v>
      </c>
      <c r="G885" s="34">
        <f t="shared" si="80"/>
        <v>6.6777408637873452E-3</v>
      </c>
      <c r="H885" s="8">
        <v>7150</v>
      </c>
      <c r="I885" s="34">
        <f t="shared" si="81"/>
        <v>2.1428571428571429E-2</v>
      </c>
      <c r="J885" s="8">
        <v>388.86</v>
      </c>
      <c r="K885" s="34">
        <f t="shared" si="82"/>
        <v>3.0611433569213673E-2</v>
      </c>
      <c r="L885" s="8">
        <v>555355.70517333969</v>
      </c>
      <c r="M885" s="32">
        <f t="shared" si="83"/>
        <v>-8.2895890133447795E-4</v>
      </c>
    </row>
    <row r="886" spans="1:13" ht="15.6" x14ac:dyDescent="0.3">
      <c r="A886" s="7">
        <v>45141</v>
      </c>
      <c r="B886" s="8">
        <v>974.78</v>
      </c>
      <c r="C886" s="34">
        <f t="shared" si="78"/>
        <v>6.4115138812888307E-3</v>
      </c>
      <c r="D886" s="8">
        <v>54.41</v>
      </c>
      <c r="E886" s="34">
        <f t="shared" si="79"/>
        <v>2.4670433145009326E-2</v>
      </c>
      <c r="F886" s="8">
        <v>314</v>
      </c>
      <c r="G886" s="34">
        <f t="shared" si="80"/>
        <v>3.6269430051813503E-2</v>
      </c>
      <c r="H886" s="8">
        <v>7070</v>
      </c>
      <c r="I886" s="34">
        <f t="shared" si="81"/>
        <v>-1.1188811188811189E-2</v>
      </c>
      <c r="J886" s="8">
        <v>386.94</v>
      </c>
      <c r="K886" s="34">
        <f t="shared" si="82"/>
        <v>-4.937509643573563E-3</v>
      </c>
      <c r="L886" s="8">
        <v>548571.61303710938</v>
      </c>
      <c r="M886" s="32">
        <f t="shared" si="83"/>
        <v>-1.2215760229046073E-2</v>
      </c>
    </row>
    <row r="887" spans="1:13" ht="15.6" x14ac:dyDescent="0.3">
      <c r="A887" s="7">
        <v>45142</v>
      </c>
      <c r="B887" s="8">
        <v>972.31</v>
      </c>
      <c r="C887" s="34">
        <f t="shared" si="78"/>
        <v>-2.5339050862759056E-3</v>
      </c>
      <c r="D887" s="8">
        <v>54.11</v>
      </c>
      <c r="E887" s="34">
        <f t="shared" si="79"/>
        <v>-5.5136923359676007E-3</v>
      </c>
      <c r="F887" s="8">
        <v>314.95</v>
      </c>
      <c r="G887" s="34">
        <f t="shared" si="80"/>
        <v>3.0254777070063332E-3</v>
      </c>
      <c r="H887" s="8">
        <v>7099.33</v>
      </c>
      <c r="I887" s="34">
        <f t="shared" si="81"/>
        <v>4.1485148514851383E-3</v>
      </c>
      <c r="J887" s="8">
        <v>382.14</v>
      </c>
      <c r="K887" s="34">
        <f t="shared" si="82"/>
        <v>-1.2405024034734096E-2</v>
      </c>
      <c r="L887" s="8">
        <v>559574.59295654297</v>
      </c>
      <c r="M887" s="32">
        <f t="shared" si="83"/>
        <v>2.0057508733484671E-2</v>
      </c>
    </row>
    <row r="888" spans="1:13" ht="15.6" x14ac:dyDescent="0.3">
      <c r="A888" s="7">
        <v>45145</v>
      </c>
      <c r="B888" s="8">
        <v>960.02</v>
      </c>
      <c r="C888" s="34">
        <f t="shared" si="78"/>
        <v>-1.2640001645565679E-2</v>
      </c>
      <c r="D888" s="8">
        <v>53.51</v>
      </c>
      <c r="E888" s="34">
        <f t="shared" si="79"/>
        <v>-1.1088523378303482E-2</v>
      </c>
      <c r="F888" s="8">
        <v>312</v>
      </c>
      <c r="G888" s="34">
        <f t="shared" si="80"/>
        <v>-9.3665661216065683E-3</v>
      </c>
      <c r="H888" s="8">
        <v>7070</v>
      </c>
      <c r="I888" s="34">
        <f t="shared" si="81"/>
        <v>-4.1313757777142251E-3</v>
      </c>
      <c r="J888" s="8">
        <v>385.03</v>
      </c>
      <c r="K888" s="34">
        <f t="shared" si="82"/>
        <v>7.5626733657821387E-3</v>
      </c>
      <c r="L888" s="8">
        <v>541734.56547546387</v>
      </c>
      <c r="M888" s="32">
        <f t="shared" si="83"/>
        <v>-3.1881410817493232E-2</v>
      </c>
    </row>
    <row r="889" spans="1:13" ht="15.6" x14ac:dyDescent="0.3">
      <c r="A889" s="7">
        <v>45146</v>
      </c>
      <c r="B889" s="8">
        <v>960</v>
      </c>
      <c r="C889" s="34">
        <f t="shared" si="78"/>
        <v>-2.0832899314578664E-5</v>
      </c>
      <c r="D889" s="8">
        <v>52.66</v>
      </c>
      <c r="E889" s="34">
        <f t="shared" si="79"/>
        <v>-1.5884881330592439E-2</v>
      </c>
      <c r="F889" s="8">
        <v>300</v>
      </c>
      <c r="G889" s="34">
        <f t="shared" si="80"/>
        <v>-3.8461538461538464E-2</v>
      </c>
      <c r="H889" s="8">
        <v>6999.99</v>
      </c>
      <c r="I889" s="34">
        <f t="shared" si="81"/>
        <v>-9.902404526166933E-3</v>
      </c>
      <c r="J889" s="8">
        <v>378.25</v>
      </c>
      <c r="K889" s="34">
        <f t="shared" si="82"/>
        <v>-1.7609017479157399E-2</v>
      </c>
      <c r="L889" s="8">
        <v>542841.40312188864</v>
      </c>
      <c r="M889" s="32">
        <f t="shared" si="83"/>
        <v>2.0431364674936936E-3</v>
      </c>
    </row>
    <row r="890" spans="1:13" ht="15.6" x14ac:dyDescent="0.3">
      <c r="A890" s="7">
        <v>45147</v>
      </c>
      <c r="B890" s="8">
        <v>962.85</v>
      </c>
      <c r="C890" s="34">
        <f t="shared" si="78"/>
        <v>2.9687500000000239E-3</v>
      </c>
      <c r="D890" s="8">
        <v>53.05</v>
      </c>
      <c r="E890" s="34">
        <f t="shared" si="79"/>
        <v>7.4060007595898331E-3</v>
      </c>
      <c r="F890" s="8">
        <v>300</v>
      </c>
      <c r="G890" s="34">
        <f t="shared" si="80"/>
        <v>0</v>
      </c>
      <c r="H890" s="8">
        <v>6999.97</v>
      </c>
      <c r="I890" s="34">
        <f t="shared" si="81"/>
        <v>-2.8571469387137785E-6</v>
      </c>
      <c r="J890" s="8">
        <v>375.66</v>
      </c>
      <c r="K890" s="34">
        <f t="shared" si="82"/>
        <v>-6.8473231989424326E-3</v>
      </c>
      <c r="L890" s="8">
        <v>548697.16530068591</v>
      </c>
      <c r="M890" s="32">
        <f t="shared" si="83"/>
        <v>1.0787243097377434E-2</v>
      </c>
    </row>
    <row r="891" spans="1:13" ht="15.6" x14ac:dyDescent="0.3">
      <c r="A891" s="7">
        <v>45148</v>
      </c>
      <c r="B891" s="8">
        <v>964.65</v>
      </c>
      <c r="C891" s="34">
        <f t="shared" si="78"/>
        <v>1.8694500701043303E-3</v>
      </c>
      <c r="D891" s="8">
        <v>55.03</v>
      </c>
      <c r="E891" s="34">
        <f t="shared" si="79"/>
        <v>3.7323279924599509E-2</v>
      </c>
      <c r="F891" s="8">
        <v>294</v>
      </c>
      <c r="G891" s="34">
        <f t="shared" si="80"/>
        <v>-0.02</v>
      </c>
      <c r="H891" s="8">
        <v>7095.15</v>
      </c>
      <c r="I891" s="34">
        <f t="shared" si="81"/>
        <v>1.3597201130861901E-2</v>
      </c>
      <c r="J891" s="8">
        <v>378</v>
      </c>
      <c r="K891" s="34">
        <f t="shared" si="82"/>
        <v>6.2290368950646191E-3</v>
      </c>
      <c r="L891" s="8">
        <v>547551.0653568618</v>
      </c>
      <c r="M891" s="32">
        <f t="shared" si="83"/>
        <v>-2.088765928280402E-3</v>
      </c>
    </row>
    <row r="892" spans="1:13" ht="15.6" x14ac:dyDescent="0.3">
      <c r="A892" s="7">
        <v>45149</v>
      </c>
      <c r="B892" s="8">
        <v>985.02</v>
      </c>
      <c r="C892" s="34">
        <f t="shared" si="78"/>
        <v>2.1116467112424202E-2</v>
      </c>
      <c r="D892" s="8">
        <v>56.49</v>
      </c>
      <c r="E892" s="34">
        <f t="shared" si="79"/>
        <v>2.6530983100127217E-2</v>
      </c>
      <c r="F892" s="8">
        <v>308.89999999999998</v>
      </c>
      <c r="G892" s="34">
        <f t="shared" si="80"/>
        <v>5.068027210884346E-2</v>
      </c>
      <c r="H892" s="8">
        <v>7181</v>
      </c>
      <c r="I892" s="34">
        <f t="shared" si="81"/>
        <v>1.2099814662128406E-2</v>
      </c>
      <c r="J892" s="8">
        <v>390.24</v>
      </c>
      <c r="K892" s="34">
        <f t="shared" si="82"/>
        <v>3.2380952380952406E-2</v>
      </c>
      <c r="L892" s="8">
        <v>547377.14758973196</v>
      </c>
      <c r="M892" s="32">
        <f t="shared" si="83"/>
        <v>-3.1762839693588946E-4</v>
      </c>
    </row>
    <row r="893" spans="1:13" ht="15.6" x14ac:dyDescent="0.3">
      <c r="A893" s="7">
        <v>45153</v>
      </c>
      <c r="B893" s="8">
        <v>987.91</v>
      </c>
      <c r="C893" s="34">
        <f t="shared" si="78"/>
        <v>2.9339505796836473E-3</v>
      </c>
      <c r="D893" s="8">
        <v>56.01</v>
      </c>
      <c r="E893" s="34">
        <f t="shared" si="79"/>
        <v>-8.4970791290494598E-3</v>
      </c>
      <c r="F893" s="8">
        <v>306.99</v>
      </c>
      <c r="G893" s="34">
        <f t="shared" si="80"/>
        <v>-6.1832308190351839E-3</v>
      </c>
      <c r="H893" s="8">
        <v>7299</v>
      </c>
      <c r="I893" s="34">
        <f t="shared" si="81"/>
        <v>1.6432251775518731E-2</v>
      </c>
      <c r="J893" s="8">
        <v>384.83</v>
      </c>
      <c r="K893" s="34">
        <f t="shared" si="82"/>
        <v>-1.386326363263639E-2</v>
      </c>
      <c r="L893" s="8">
        <v>547349.27322387695</v>
      </c>
      <c r="M893" s="32">
        <f t="shared" si="83"/>
        <v>-5.0923510376250953E-5</v>
      </c>
    </row>
    <row r="894" spans="1:13" ht="15.6" x14ac:dyDescent="0.3">
      <c r="A894" s="7">
        <v>45154</v>
      </c>
      <c r="B894" s="8">
        <v>985.06</v>
      </c>
      <c r="C894" s="34">
        <f t="shared" si="78"/>
        <v>-2.8848781771619102E-3</v>
      </c>
      <c r="D894" s="8">
        <v>55.51</v>
      </c>
      <c r="E894" s="34">
        <f t="shared" si="79"/>
        <v>-8.9269773254775937E-3</v>
      </c>
      <c r="F894" s="8">
        <v>314.89</v>
      </c>
      <c r="G894" s="34">
        <f t="shared" si="80"/>
        <v>2.5733737255285112E-2</v>
      </c>
      <c r="H894" s="8">
        <v>7300</v>
      </c>
      <c r="I894" s="34">
        <f t="shared" si="81"/>
        <v>1.3700506918755994E-4</v>
      </c>
      <c r="J894" s="8">
        <v>383.97</v>
      </c>
      <c r="K894" s="34">
        <f t="shared" si="82"/>
        <v>-2.2347530078215233E-3</v>
      </c>
      <c r="L894" s="8">
        <v>551196.28604858369</v>
      </c>
      <c r="M894" s="32">
        <f t="shared" si="83"/>
        <v>7.0284423729073389E-3</v>
      </c>
    </row>
    <row r="895" spans="1:13" ht="15.6" x14ac:dyDescent="0.3">
      <c r="A895" s="7">
        <v>45155</v>
      </c>
      <c r="B895" s="8">
        <v>985.09</v>
      </c>
      <c r="C895" s="34">
        <f t="shared" si="78"/>
        <v>3.0454997665204559E-5</v>
      </c>
      <c r="D895" s="8">
        <v>59.65</v>
      </c>
      <c r="E895" s="34">
        <f t="shared" si="79"/>
        <v>7.4581156548369679E-2</v>
      </c>
      <c r="F895" s="8">
        <v>302.74</v>
      </c>
      <c r="G895" s="34">
        <f t="shared" si="80"/>
        <v>-3.8584902664422424E-2</v>
      </c>
      <c r="H895" s="8">
        <v>7300</v>
      </c>
      <c r="I895" s="34">
        <f t="shared" si="81"/>
        <v>0</v>
      </c>
      <c r="J895" s="8">
        <v>384.13</v>
      </c>
      <c r="K895" s="34">
        <f t="shared" si="82"/>
        <v>4.1669922129324727E-4</v>
      </c>
      <c r="L895" s="8">
        <v>552041.29284667969</v>
      </c>
      <c r="M895" s="32">
        <f t="shared" si="83"/>
        <v>1.5330415307288924E-3</v>
      </c>
    </row>
    <row r="896" spans="1:13" ht="15.6" x14ac:dyDescent="0.3">
      <c r="A896" s="7">
        <v>45156</v>
      </c>
      <c r="B896" s="8">
        <v>976.32</v>
      </c>
      <c r="C896" s="34">
        <f t="shared" si="78"/>
        <v>-8.9027398511810924E-3</v>
      </c>
      <c r="D896" s="8">
        <v>59.57</v>
      </c>
      <c r="E896" s="34">
        <f t="shared" si="79"/>
        <v>-1.3411567476948583E-3</v>
      </c>
      <c r="F896" s="8">
        <v>318</v>
      </c>
      <c r="G896" s="34">
        <f t="shared" si="80"/>
        <v>5.0406289225077595E-2</v>
      </c>
      <c r="H896" s="8">
        <v>7400</v>
      </c>
      <c r="I896" s="34">
        <f t="shared" si="81"/>
        <v>1.3698630136986301E-2</v>
      </c>
      <c r="J896" s="8">
        <v>383.35</v>
      </c>
      <c r="K896" s="34">
        <f t="shared" si="82"/>
        <v>-2.0305625699632225E-3</v>
      </c>
      <c r="L896" s="8">
        <v>554513.39282226563</v>
      </c>
      <c r="M896" s="32">
        <f t="shared" si="83"/>
        <v>4.4781069960151011E-3</v>
      </c>
    </row>
    <row r="897" spans="1:13" ht="15.6" x14ac:dyDescent="0.3">
      <c r="A897" s="7">
        <v>45159</v>
      </c>
      <c r="B897" s="8">
        <v>965</v>
      </c>
      <c r="C897" s="34">
        <f t="shared" si="78"/>
        <v>-1.1594559160930893E-2</v>
      </c>
      <c r="D897" s="8">
        <v>59.02</v>
      </c>
      <c r="E897" s="34">
        <f t="shared" si="79"/>
        <v>-9.2328353197917937E-3</v>
      </c>
      <c r="F897" s="8">
        <v>316.02999999999997</v>
      </c>
      <c r="G897" s="34">
        <f t="shared" si="80"/>
        <v>-6.194968553459205E-3</v>
      </c>
      <c r="H897" s="8">
        <v>7200</v>
      </c>
      <c r="I897" s="34">
        <f t="shared" si="81"/>
        <v>-2.7027027027027029E-2</v>
      </c>
      <c r="J897" s="8">
        <v>382.99</v>
      </c>
      <c r="K897" s="34">
        <f t="shared" si="82"/>
        <v>-9.390896047998268E-4</v>
      </c>
      <c r="L897" s="8">
        <v>558057.58509540558</v>
      </c>
      <c r="M897" s="32">
        <f t="shared" si="83"/>
        <v>6.3915359286478932E-3</v>
      </c>
    </row>
    <row r="898" spans="1:13" ht="15.6" x14ac:dyDescent="0.3">
      <c r="A898" s="7">
        <v>45160</v>
      </c>
      <c r="B898" s="8">
        <v>965.27</v>
      </c>
      <c r="C898" s="34">
        <f t="shared" si="78"/>
        <v>2.797927461139708E-4</v>
      </c>
      <c r="D898" s="8">
        <v>59.28</v>
      </c>
      <c r="E898" s="34">
        <f t="shared" si="79"/>
        <v>4.4052863436123005E-3</v>
      </c>
      <c r="F898" s="8">
        <v>311.39999999999998</v>
      </c>
      <c r="G898" s="34">
        <f t="shared" si="80"/>
        <v>-1.4650507863177533E-2</v>
      </c>
      <c r="H898" s="8">
        <v>7200</v>
      </c>
      <c r="I898" s="34">
        <f t="shared" si="81"/>
        <v>0</v>
      </c>
      <c r="J898" s="8">
        <v>382.99</v>
      </c>
      <c r="K898" s="34">
        <f t="shared" si="82"/>
        <v>0</v>
      </c>
      <c r="L898" s="8">
        <v>561334.4072265625</v>
      </c>
      <c r="M898" s="32">
        <f t="shared" si="83"/>
        <v>5.871835127188022E-3</v>
      </c>
    </row>
    <row r="899" spans="1:13" ht="15.6" x14ac:dyDescent="0.3">
      <c r="A899" s="7">
        <v>45161</v>
      </c>
      <c r="B899" s="8">
        <v>953.5</v>
      </c>
      <c r="C899" s="34">
        <f t="shared" si="78"/>
        <v>-1.2193479544583363E-2</v>
      </c>
      <c r="D899" s="8">
        <v>59.85</v>
      </c>
      <c r="E899" s="34">
        <f t="shared" si="79"/>
        <v>9.6153846153846194E-3</v>
      </c>
      <c r="F899" s="8">
        <v>300</v>
      </c>
      <c r="G899" s="34">
        <f t="shared" si="80"/>
        <v>-3.6608863198458505E-2</v>
      </c>
      <c r="H899" s="8">
        <v>7149.4575000000004</v>
      </c>
      <c r="I899" s="34">
        <f t="shared" si="81"/>
        <v>-7.0197916666666057E-3</v>
      </c>
      <c r="J899" s="8">
        <v>374.98</v>
      </c>
      <c r="K899" s="34">
        <f t="shared" si="82"/>
        <v>-2.0914384187576674E-2</v>
      </c>
      <c r="L899" s="8">
        <v>569794.5</v>
      </c>
      <c r="M899" s="32">
        <f t="shared" si="83"/>
        <v>1.5071395347449078E-2</v>
      </c>
    </row>
    <row r="900" spans="1:13" ht="15.6" x14ac:dyDescent="0.3">
      <c r="A900" s="7">
        <v>45162</v>
      </c>
      <c r="B900" s="8">
        <v>964.15</v>
      </c>
      <c r="C900" s="34">
        <f t="shared" ref="C900:C963" si="84">(B900-B899)/B899</f>
        <v>1.1169375983219694E-2</v>
      </c>
      <c r="D900" s="8">
        <v>60.5</v>
      </c>
      <c r="E900" s="34">
        <f t="shared" ref="E900:E963" si="85">(D900-D899)/D899</f>
        <v>1.0860484544695048E-2</v>
      </c>
      <c r="F900" s="8">
        <v>300</v>
      </c>
      <c r="G900" s="34">
        <f t="shared" ref="G900:G963" si="86">(F900-F899)/F899</f>
        <v>0</v>
      </c>
      <c r="H900" s="8">
        <v>7097.83</v>
      </c>
      <c r="I900" s="34">
        <f t="shared" ref="I900:I963" si="87">(H900-H899)/H899</f>
        <v>-7.2211772711426713E-3</v>
      </c>
      <c r="J900" s="8">
        <v>380</v>
      </c>
      <c r="K900" s="34">
        <f t="shared" ref="K900:K963" si="88">(J900-J899)/J899</f>
        <v>1.3387380660301833E-2</v>
      </c>
      <c r="L900" s="8">
        <v>569705.38549804688</v>
      </c>
      <c r="M900" s="32">
        <f t="shared" ref="M900:M963" si="89">(L900-L899)/L899</f>
        <v>-1.5639761695334896E-4</v>
      </c>
    </row>
    <row r="901" spans="1:13" ht="15.6" x14ac:dyDescent="0.3">
      <c r="A901" s="7">
        <v>45163</v>
      </c>
      <c r="B901" s="8">
        <v>950</v>
      </c>
      <c r="C901" s="34">
        <f t="shared" si="84"/>
        <v>-1.4676139604833249E-2</v>
      </c>
      <c r="D901" s="8">
        <v>61.01</v>
      </c>
      <c r="E901" s="34">
        <f t="shared" si="85"/>
        <v>8.4297520661156689E-3</v>
      </c>
      <c r="F901" s="8">
        <v>295.5</v>
      </c>
      <c r="G901" s="34">
        <f t="shared" si="86"/>
        <v>-1.4999999999999999E-2</v>
      </c>
      <c r="H901" s="8">
        <v>7100</v>
      </c>
      <c r="I901" s="34">
        <f t="shared" si="87"/>
        <v>3.0572724339693579E-4</v>
      </c>
      <c r="J901" s="8">
        <v>371.36</v>
      </c>
      <c r="K901" s="34">
        <f t="shared" si="88"/>
        <v>-2.2736842105263121E-2</v>
      </c>
      <c r="L901" s="8">
        <v>571418.89270019531</v>
      </c>
      <c r="M901" s="32">
        <f t="shared" si="89"/>
        <v>3.0077075726613646E-3</v>
      </c>
    </row>
    <row r="902" spans="1:13" ht="15.6" x14ac:dyDescent="0.3">
      <c r="A902" s="7">
        <v>45166</v>
      </c>
      <c r="B902" s="8">
        <v>953.21</v>
      </c>
      <c r="C902" s="34">
        <f t="shared" si="84"/>
        <v>3.3789473684210907E-3</v>
      </c>
      <c r="D902" s="8">
        <v>63.07</v>
      </c>
      <c r="E902" s="34">
        <f t="shared" si="85"/>
        <v>3.3764956564497663E-2</v>
      </c>
      <c r="F902" s="8">
        <v>292.60000000000002</v>
      </c>
      <c r="G902" s="34">
        <f t="shared" si="86"/>
        <v>-9.8138747884940012E-3</v>
      </c>
      <c r="H902" s="8">
        <v>7099.07</v>
      </c>
      <c r="I902" s="34">
        <f t="shared" si="87"/>
        <v>-1.3098591549299873E-4</v>
      </c>
      <c r="J902" s="8">
        <v>370.82</v>
      </c>
      <c r="K902" s="34">
        <f t="shared" si="88"/>
        <v>-1.4541146057734287E-3</v>
      </c>
      <c r="L902" s="8">
        <v>578631.51431153715</v>
      </c>
      <c r="M902" s="32">
        <f t="shared" si="89"/>
        <v>1.2622301613548608E-2</v>
      </c>
    </row>
    <row r="903" spans="1:13" ht="15.6" x14ac:dyDescent="0.3">
      <c r="A903" s="7">
        <v>45167</v>
      </c>
      <c r="B903" s="8">
        <v>949.96</v>
      </c>
      <c r="C903" s="34">
        <f t="shared" si="84"/>
        <v>-3.4095320023919177E-3</v>
      </c>
      <c r="D903" s="8">
        <v>62.11</v>
      </c>
      <c r="E903" s="34">
        <f t="shared" si="85"/>
        <v>-1.5221182812747754E-2</v>
      </c>
      <c r="F903" s="8">
        <v>292.60000000000002</v>
      </c>
      <c r="G903" s="34">
        <f t="shared" si="86"/>
        <v>0</v>
      </c>
      <c r="H903" s="8">
        <v>7052.3625000000002</v>
      </c>
      <c r="I903" s="34">
        <f t="shared" si="87"/>
        <v>-6.5793829332573888E-3</v>
      </c>
      <c r="J903" s="8">
        <v>363.87</v>
      </c>
      <c r="K903" s="34">
        <f t="shared" si="88"/>
        <v>-1.87422469122485E-2</v>
      </c>
      <c r="L903" s="8">
        <v>584943.26298522949</v>
      </c>
      <c r="M903" s="32">
        <f t="shared" si="89"/>
        <v>1.0908062415511781E-2</v>
      </c>
    </row>
    <row r="904" spans="1:13" ht="15.6" x14ac:dyDescent="0.3">
      <c r="A904" s="7">
        <v>45168</v>
      </c>
      <c r="B904" s="8">
        <v>940.23</v>
      </c>
      <c r="C904" s="34">
        <f t="shared" si="84"/>
        <v>-1.0242536527853823E-2</v>
      </c>
      <c r="D904" s="8">
        <v>61</v>
      </c>
      <c r="E904" s="34">
        <f t="shared" si="85"/>
        <v>-1.7871518274029937E-2</v>
      </c>
      <c r="F904" s="8">
        <v>298.89999999999998</v>
      </c>
      <c r="G904" s="34">
        <f t="shared" si="86"/>
        <v>2.1531100478468741E-2</v>
      </c>
      <c r="H904" s="8">
        <v>7099.38</v>
      </c>
      <c r="I904" s="34">
        <f t="shared" si="87"/>
        <v>6.6669148104624406E-3</v>
      </c>
      <c r="J904" s="8">
        <v>358.04</v>
      </c>
      <c r="K904" s="34">
        <f t="shared" si="88"/>
        <v>-1.6022205732816621E-2</v>
      </c>
      <c r="L904" s="8">
        <v>588538.52114316076</v>
      </c>
      <c r="M904" s="32">
        <f t="shared" si="89"/>
        <v>6.1463365516563834E-3</v>
      </c>
    </row>
    <row r="905" spans="1:13" ht="15.6" x14ac:dyDescent="0.3">
      <c r="A905" s="7">
        <v>45169</v>
      </c>
      <c r="B905" s="8">
        <v>935.71</v>
      </c>
      <c r="C905" s="34">
        <f t="shared" si="84"/>
        <v>-4.8073343756314746E-3</v>
      </c>
      <c r="D905" s="8">
        <v>59.15</v>
      </c>
      <c r="E905" s="34">
        <f t="shared" si="85"/>
        <v>-3.0327868852459038E-2</v>
      </c>
      <c r="F905" s="8">
        <v>288.89999999999998</v>
      </c>
      <c r="G905" s="34">
        <f t="shared" si="86"/>
        <v>-3.3456005352960859E-2</v>
      </c>
      <c r="H905" s="8">
        <v>6911</v>
      </c>
      <c r="I905" s="34">
        <f t="shared" si="87"/>
        <v>-2.6534711481847724E-2</v>
      </c>
      <c r="J905" s="8">
        <v>349.43</v>
      </c>
      <c r="K905" s="34">
        <f t="shared" si="88"/>
        <v>-2.4047592447771236E-2</v>
      </c>
      <c r="L905" s="8">
        <v>587714.77331654727</v>
      </c>
      <c r="M905" s="32">
        <f t="shared" si="89"/>
        <v>-1.399649805442575E-3</v>
      </c>
    </row>
    <row r="906" spans="1:13" ht="15.6" x14ac:dyDescent="0.3">
      <c r="A906" s="7">
        <v>45170</v>
      </c>
      <c r="B906" s="8">
        <v>987.71</v>
      </c>
      <c r="C906" s="34">
        <f t="shared" si="84"/>
        <v>5.5572773615757014E-2</v>
      </c>
      <c r="D906" s="8">
        <v>59.25</v>
      </c>
      <c r="E906" s="34">
        <f t="shared" si="85"/>
        <v>1.6906170752324838E-3</v>
      </c>
      <c r="F906" s="8">
        <v>290</v>
      </c>
      <c r="G906" s="34">
        <f t="shared" si="86"/>
        <v>3.8075458636207091E-3</v>
      </c>
      <c r="H906" s="8">
        <v>7000</v>
      </c>
      <c r="I906" s="34">
        <f t="shared" si="87"/>
        <v>1.2878020546954132E-2</v>
      </c>
      <c r="J906" s="8">
        <v>350.09</v>
      </c>
      <c r="K906" s="34">
        <f t="shared" si="88"/>
        <v>1.888790315656836E-3</v>
      </c>
      <c r="L906" s="8">
        <v>591745.98567774147</v>
      </c>
      <c r="M906" s="32">
        <f t="shared" si="89"/>
        <v>6.8591305582562821E-3</v>
      </c>
    </row>
    <row r="907" spans="1:13" ht="15.6" x14ac:dyDescent="0.3">
      <c r="A907" s="7">
        <v>45174</v>
      </c>
      <c r="B907" s="8">
        <v>959.99</v>
      </c>
      <c r="C907" s="34">
        <f t="shared" si="84"/>
        <v>-2.8064917840256783E-2</v>
      </c>
      <c r="D907" s="8">
        <v>60</v>
      </c>
      <c r="E907" s="34">
        <f t="shared" si="85"/>
        <v>1.2658227848101266E-2</v>
      </c>
      <c r="F907" s="8">
        <v>297.75</v>
      </c>
      <c r="G907" s="34">
        <f t="shared" si="86"/>
        <v>2.6724137931034484E-2</v>
      </c>
      <c r="H907" s="8">
        <v>7000</v>
      </c>
      <c r="I907" s="34">
        <f t="shared" si="87"/>
        <v>0</v>
      </c>
      <c r="J907" s="8">
        <v>350</v>
      </c>
      <c r="K907" s="34">
        <f t="shared" si="88"/>
        <v>-2.5707675169235053E-4</v>
      </c>
      <c r="L907" s="8">
        <v>587784.84111193568</v>
      </c>
      <c r="M907" s="32">
        <f t="shared" si="89"/>
        <v>-6.6939948249399531E-3</v>
      </c>
    </row>
    <row r="908" spans="1:13" ht="15.6" x14ac:dyDescent="0.3">
      <c r="A908" s="7">
        <v>45175</v>
      </c>
      <c r="B908" s="8">
        <v>963.25</v>
      </c>
      <c r="C908" s="34">
        <f t="shared" si="84"/>
        <v>3.3958687069656881E-3</v>
      </c>
      <c r="D908" s="8">
        <v>61.57</v>
      </c>
      <c r="E908" s="34">
        <f t="shared" si="85"/>
        <v>2.6166666666666671E-2</v>
      </c>
      <c r="F908" s="8">
        <v>293.77</v>
      </c>
      <c r="G908" s="34">
        <f t="shared" si="86"/>
        <v>-1.3366918555835494E-2</v>
      </c>
      <c r="H908" s="8">
        <v>7000</v>
      </c>
      <c r="I908" s="34">
        <f t="shared" si="87"/>
        <v>0</v>
      </c>
      <c r="J908" s="8">
        <v>350</v>
      </c>
      <c r="K908" s="34">
        <f t="shared" si="88"/>
        <v>0</v>
      </c>
      <c r="L908" s="8">
        <v>588101.46405380219</v>
      </c>
      <c r="M908" s="32">
        <f t="shared" si="89"/>
        <v>5.3867149970650654E-4</v>
      </c>
    </row>
    <row r="909" spans="1:13" ht="15.6" x14ac:dyDescent="0.3">
      <c r="A909" s="7">
        <v>45176</v>
      </c>
      <c r="B909" s="8">
        <v>957.27</v>
      </c>
      <c r="C909" s="34">
        <f t="shared" si="84"/>
        <v>-6.2081494939008755E-3</v>
      </c>
      <c r="D909" s="8">
        <v>60.91</v>
      </c>
      <c r="E909" s="34">
        <f t="shared" si="85"/>
        <v>-1.0719506253045375E-2</v>
      </c>
      <c r="F909" s="8">
        <v>293.83999999999997</v>
      </c>
      <c r="G909" s="34">
        <f t="shared" si="86"/>
        <v>2.3828164890898724E-4</v>
      </c>
      <c r="H909" s="8">
        <v>7050</v>
      </c>
      <c r="I909" s="34">
        <f t="shared" si="87"/>
        <v>7.1428571428571426E-3</v>
      </c>
      <c r="J909" s="8">
        <v>345</v>
      </c>
      <c r="K909" s="34">
        <f t="shared" si="88"/>
        <v>-1.4285714285714285E-2</v>
      </c>
      <c r="L909" s="8">
        <v>588672.5</v>
      </c>
      <c r="M909" s="32">
        <f t="shared" si="89"/>
        <v>9.7098201773149608E-4</v>
      </c>
    </row>
    <row r="910" spans="1:13" ht="15.6" x14ac:dyDescent="0.3">
      <c r="A910" s="7">
        <v>45177</v>
      </c>
      <c r="B910" s="8">
        <v>944.97</v>
      </c>
      <c r="C910" s="34">
        <f t="shared" si="84"/>
        <v>-1.2849039455952819E-2</v>
      </c>
      <c r="D910" s="8">
        <v>60.18</v>
      </c>
      <c r="E910" s="34">
        <f t="shared" si="85"/>
        <v>-1.1984895747824608E-2</v>
      </c>
      <c r="F910" s="8">
        <v>294.00249999999988</v>
      </c>
      <c r="G910" s="34">
        <f t="shared" si="86"/>
        <v>5.5302205281755059E-4</v>
      </c>
      <c r="H910" s="8">
        <v>7100</v>
      </c>
      <c r="I910" s="34">
        <f t="shared" si="87"/>
        <v>7.0921985815602835E-3</v>
      </c>
      <c r="J910" s="8">
        <v>345.3</v>
      </c>
      <c r="K910" s="34">
        <f t="shared" si="88"/>
        <v>8.6956521739133734E-4</v>
      </c>
      <c r="L910" s="8">
        <v>584152.80743408203</v>
      </c>
      <c r="M910" s="32">
        <f t="shared" si="89"/>
        <v>-7.6777708588696919E-3</v>
      </c>
    </row>
    <row r="911" spans="1:13" ht="15.6" x14ac:dyDescent="0.3">
      <c r="A911" s="7">
        <v>45180</v>
      </c>
      <c r="B911" s="8">
        <v>940.11</v>
      </c>
      <c r="C911" s="34">
        <f t="shared" si="84"/>
        <v>-5.1430204133464698E-3</v>
      </c>
      <c r="D911" s="8">
        <v>59.99</v>
      </c>
      <c r="E911" s="34">
        <f t="shared" si="85"/>
        <v>-3.1571950814223617E-3</v>
      </c>
      <c r="F911" s="8">
        <v>290</v>
      </c>
      <c r="G911" s="34">
        <f t="shared" si="86"/>
        <v>-1.3613829814371937E-2</v>
      </c>
      <c r="H911" s="8">
        <v>7100</v>
      </c>
      <c r="I911" s="34">
        <f t="shared" si="87"/>
        <v>0</v>
      </c>
      <c r="J911" s="8">
        <v>340</v>
      </c>
      <c r="K911" s="34">
        <f t="shared" si="88"/>
        <v>-1.5348971908485408E-2</v>
      </c>
      <c r="L911" s="8">
        <v>585788.72498839349</v>
      </c>
      <c r="M911" s="32">
        <f t="shared" si="89"/>
        <v>2.8004959207459726E-3</v>
      </c>
    </row>
    <row r="912" spans="1:13" ht="15.6" x14ac:dyDescent="0.3">
      <c r="A912" s="7">
        <v>45181</v>
      </c>
      <c r="B912" s="8">
        <v>940.09</v>
      </c>
      <c r="C912" s="34">
        <f t="shared" si="84"/>
        <v>-2.1274106221593014E-5</v>
      </c>
      <c r="D912" s="8">
        <v>58.25</v>
      </c>
      <c r="E912" s="34">
        <f t="shared" si="85"/>
        <v>-2.9004834139023203E-2</v>
      </c>
      <c r="F912" s="8">
        <v>298.39999999999998</v>
      </c>
      <c r="G912" s="34">
        <f t="shared" si="86"/>
        <v>2.8965517241379232E-2</v>
      </c>
      <c r="H912" s="8">
        <v>7078.75</v>
      </c>
      <c r="I912" s="34">
        <f t="shared" si="87"/>
        <v>-2.9929577464788732E-3</v>
      </c>
      <c r="J912" s="8">
        <v>340</v>
      </c>
      <c r="K912" s="34">
        <f t="shared" si="88"/>
        <v>0</v>
      </c>
      <c r="L912" s="8">
        <v>574536.80634338409</v>
      </c>
      <c r="M912" s="32">
        <f t="shared" si="89"/>
        <v>-1.9208151616834788E-2</v>
      </c>
    </row>
    <row r="913" spans="1:13" ht="15.6" x14ac:dyDescent="0.3">
      <c r="A913" s="7">
        <v>45182</v>
      </c>
      <c r="B913" s="8">
        <v>927.87</v>
      </c>
      <c r="C913" s="34">
        <f t="shared" si="84"/>
        <v>-1.2998755438309126E-2</v>
      </c>
      <c r="D913" s="8">
        <v>58</v>
      </c>
      <c r="E913" s="34">
        <f t="shared" si="85"/>
        <v>-4.2918454935622317E-3</v>
      </c>
      <c r="F913" s="8">
        <v>285.24</v>
      </c>
      <c r="G913" s="34">
        <f t="shared" si="86"/>
        <v>-4.4101876675603113E-2</v>
      </c>
      <c r="H913" s="8">
        <v>7100</v>
      </c>
      <c r="I913" s="34">
        <f t="shared" si="87"/>
        <v>3.0019424333392196E-3</v>
      </c>
      <c r="J913" s="8">
        <v>340</v>
      </c>
      <c r="K913" s="34">
        <f t="shared" si="88"/>
        <v>0</v>
      </c>
      <c r="L913" s="8">
        <v>571298.1676940918</v>
      </c>
      <c r="M913" s="32">
        <f t="shared" si="89"/>
        <v>-5.6369559156783586E-3</v>
      </c>
    </row>
    <row r="914" spans="1:13" ht="15.6" x14ac:dyDescent="0.3">
      <c r="A914" s="7">
        <v>45183</v>
      </c>
      <c r="B914" s="8">
        <v>920</v>
      </c>
      <c r="C914" s="34">
        <f t="shared" si="84"/>
        <v>-8.4817916302930424E-3</v>
      </c>
      <c r="D914" s="8">
        <v>57.85</v>
      </c>
      <c r="E914" s="34">
        <f t="shared" si="85"/>
        <v>-2.5862068965516998E-3</v>
      </c>
      <c r="F914" s="8">
        <v>290</v>
      </c>
      <c r="G914" s="34">
        <f t="shared" si="86"/>
        <v>1.6687701584630454E-2</v>
      </c>
      <c r="H914" s="8">
        <v>7015</v>
      </c>
      <c r="I914" s="34">
        <f t="shared" si="87"/>
        <v>-1.1971830985915493E-2</v>
      </c>
      <c r="J914" s="8">
        <v>326.83</v>
      </c>
      <c r="K914" s="34">
        <f t="shared" si="88"/>
        <v>-3.8735294117647104E-2</v>
      </c>
      <c r="L914" s="8">
        <v>571567.5</v>
      </c>
      <c r="M914" s="32">
        <f t="shared" si="89"/>
        <v>4.7143912082774298E-4</v>
      </c>
    </row>
    <row r="915" spans="1:13" ht="15.6" x14ac:dyDescent="0.3">
      <c r="A915" s="7">
        <v>45184</v>
      </c>
      <c r="B915" s="8">
        <v>919.06</v>
      </c>
      <c r="C915" s="34">
        <f t="shared" si="84"/>
        <v>-1.021739130434842E-3</v>
      </c>
      <c r="D915" s="8">
        <v>58.51</v>
      </c>
      <c r="E915" s="34">
        <f t="shared" si="85"/>
        <v>1.1408815903197866E-2</v>
      </c>
      <c r="F915" s="8">
        <v>268.54000000000002</v>
      </c>
      <c r="G915" s="34">
        <f t="shared" si="86"/>
        <v>-7.3999999999999927E-2</v>
      </c>
      <c r="H915" s="8">
        <v>7022.5</v>
      </c>
      <c r="I915" s="34">
        <f t="shared" si="87"/>
        <v>1.0691375623663579E-3</v>
      </c>
      <c r="J915" s="8">
        <v>322.57</v>
      </c>
      <c r="K915" s="34">
        <f t="shared" si="88"/>
        <v>-1.3034299176942115E-2</v>
      </c>
      <c r="L915" s="8">
        <v>572300.73547363281</v>
      </c>
      <c r="M915" s="32">
        <f t="shared" si="89"/>
        <v>1.2828501859059734E-3</v>
      </c>
    </row>
    <row r="916" spans="1:13" ht="15.6" x14ac:dyDescent="0.3">
      <c r="A916" s="7">
        <v>45187</v>
      </c>
      <c r="B916" s="8">
        <v>885.06</v>
      </c>
      <c r="C916" s="34">
        <f t="shared" si="84"/>
        <v>-3.6994320283768201E-2</v>
      </c>
      <c r="D916" s="8">
        <v>58.51</v>
      </c>
      <c r="E916" s="34">
        <f t="shared" si="85"/>
        <v>0</v>
      </c>
      <c r="F916" s="8">
        <v>259.60000000000002</v>
      </c>
      <c r="G916" s="34">
        <f t="shared" si="86"/>
        <v>-3.3291129813063217E-2</v>
      </c>
      <c r="H916" s="8">
        <v>7000</v>
      </c>
      <c r="I916" s="34">
        <f t="shared" si="87"/>
        <v>-3.203987184051264E-3</v>
      </c>
      <c r="J916" s="8">
        <v>322.33</v>
      </c>
      <c r="K916" s="34">
        <f t="shared" si="88"/>
        <v>-7.440245528102709E-4</v>
      </c>
      <c r="L916" s="8">
        <v>569640.24583435059</v>
      </c>
      <c r="M916" s="32">
        <f t="shared" si="89"/>
        <v>-4.648761524096978E-3</v>
      </c>
    </row>
    <row r="917" spans="1:13" ht="15.6" x14ac:dyDescent="0.3">
      <c r="A917" s="7">
        <v>45188</v>
      </c>
      <c r="B917" s="8">
        <v>889.82</v>
      </c>
      <c r="C917" s="34">
        <f t="shared" si="84"/>
        <v>5.3781664519920742E-3</v>
      </c>
      <c r="D917" s="8">
        <v>58</v>
      </c>
      <c r="E917" s="34">
        <f t="shared" si="85"/>
        <v>-8.7164587250042388E-3</v>
      </c>
      <c r="F917" s="8">
        <v>250</v>
      </c>
      <c r="G917" s="34">
        <f t="shared" si="86"/>
        <v>-3.69799691833591E-2</v>
      </c>
      <c r="H917" s="8">
        <v>7100</v>
      </c>
      <c r="I917" s="34">
        <f t="shared" si="87"/>
        <v>1.4285714285714285E-2</v>
      </c>
      <c r="J917" s="8">
        <v>322.62</v>
      </c>
      <c r="K917" s="34">
        <f t="shared" si="88"/>
        <v>8.9969906617448105E-4</v>
      </c>
      <c r="L917" s="8">
        <v>571389</v>
      </c>
      <c r="M917" s="32">
        <f t="shared" si="89"/>
        <v>3.0699273417523695E-3</v>
      </c>
    </row>
    <row r="918" spans="1:13" ht="15.6" x14ac:dyDescent="0.3">
      <c r="A918" s="7">
        <v>45189</v>
      </c>
      <c r="B918" s="8">
        <v>893.75</v>
      </c>
      <c r="C918" s="34">
        <f t="shared" si="84"/>
        <v>4.4166235867927782E-3</v>
      </c>
      <c r="D918" s="8">
        <v>57</v>
      </c>
      <c r="E918" s="34">
        <f t="shared" si="85"/>
        <v>-1.7241379310344827E-2</v>
      </c>
      <c r="F918" s="8">
        <v>250</v>
      </c>
      <c r="G918" s="34">
        <f t="shared" si="86"/>
        <v>0</v>
      </c>
      <c r="H918" s="8">
        <v>7093.67</v>
      </c>
      <c r="I918" s="34">
        <f t="shared" si="87"/>
        <v>-8.9154929577463769E-4</v>
      </c>
      <c r="J918" s="8">
        <v>330</v>
      </c>
      <c r="K918" s="34">
        <f t="shared" si="88"/>
        <v>2.2875209224474599E-2</v>
      </c>
      <c r="L918" s="8">
        <v>572979.19281005859</v>
      </c>
      <c r="M918" s="32">
        <f t="shared" si="89"/>
        <v>2.7830301424399029E-3</v>
      </c>
    </row>
    <row r="919" spans="1:13" ht="15.6" x14ac:dyDescent="0.3">
      <c r="A919" s="7">
        <v>45190</v>
      </c>
      <c r="B919" s="8">
        <v>894.9</v>
      </c>
      <c r="C919" s="34">
        <f t="shared" si="84"/>
        <v>1.2867132867132613E-3</v>
      </c>
      <c r="D919" s="8">
        <v>58.53</v>
      </c>
      <c r="E919" s="34">
        <f t="shared" si="85"/>
        <v>2.6842105263157914E-2</v>
      </c>
      <c r="F919" s="8">
        <v>249.26</v>
      </c>
      <c r="G919" s="34">
        <f t="shared" si="86"/>
        <v>-2.9600000000000364E-3</v>
      </c>
      <c r="H919" s="8">
        <v>7090</v>
      </c>
      <c r="I919" s="34">
        <f t="shared" si="87"/>
        <v>-5.1736266276836574E-4</v>
      </c>
      <c r="J919" s="8">
        <v>344.66</v>
      </c>
      <c r="K919" s="34">
        <f t="shared" si="88"/>
        <v>4.4424242424242498E-2</v>
      </c>
      <c r="L919" s="8">
        <v>563477.11737792939</v>
      </c>
      <c r="M919" s="32">
        <f t="shared" si="89"/>
        <v>-1.6583630874147853E-2</v>
      </c>
    </row>
    <row r="920" spans="1:13" ht="15.6" x14ac:dyDescent="0.3">
      <c r="A920" s="7">
        <v>45191</v>
      </c>
      <c r="B920" s="8">
        <v>902.59</v>
      </c>
      <c r="C920" s="34">
        <f t="shared" si="84"/>
        <v>8.5931388982009773E-3</v>
      </c>
      <c r="D920" s="8">
        <v>58.53</v>
      </c>
      <c r="E920" s="34">
        <f t="shared" si="85"/>
        <v>0</v>
      </c>
      <c r="F920" s="8">
        <v>248.64</v>
      </c>
      <c r="G920" s="34">
        <f t="shared" si="86"/>
        <v>-2.4873625932761156E-3</v>
      </c>
      <c r="H920" s="8">
        <v>7000</v>
      </c>
      <c r="I920" s="34">
        <f t="shared" si="87"/>
        <v>-1.2693935119887164E-2</v>
      </c>
      <c r="J920" s="8">
        <v>351.9</v>
      </c>
      <c r="K920" s="34">
        <f t="shared" si="88"/>
        <v>2.1006209017582406E-2</v>
      </c>
      <c r="L920" s="8">
        <v>563179.50714111328</v>
      </c>
      <c r="M920" s="32">
        <f t="shared" si="89"/>
        <v>-5.2816738717092972E-4</v>
      </c>
    </row>
    <row r="921" spans="1:13" ht="15.6" x14ac:dyDescent="0.3">
      <c r="A921" s="7">
        <v>45194</v>
      </c>
      <c r="B921" s="8">
        <v>899.16</v>
      </c>
      <c r="C921" s="34">
        <f t="shared" si="84"/>
        <v>-3.8001750517954592E-3</v>
      </c>
      <c r="D921" s="8">
        <v>58</v>
      </c>
      <c r="E921" s="34">
        <f t="shared" si="85"/>
        <v>-9.0551853750213754E-3</v>
      </c>
      <c r="F921" s="8">
        <v>246.93</v>
      </c>
      <c r="G921" s="34">
        <f t="shared" si="86"/>
        <v>-6.8774131274130451E-3</v>
      </c>
      <c r="H921" s="8">
        <v>7000</v>
      </c>
      <c r="I921" s="34">
        <f t="shared" si="87"/>
        <v>0</v>
      </c>
      <c r="J921" s="8">
        <v>353.85</v>
      </c>
      <c r="K921" s="34">
        <f t="shared" si="88"/>
        <v>5.5413469735721673E-3</v>
      </c>
      <c r="L921" s="8">
        <v>547620.18878235295</v>
      </c>
      <c r="M921" s="32">
        <f t="shared" si="89"/>
        <v>-2.7627635880688572E-2</v>
      </c>
    </row>
    <row r="922" spans="1:13" ht="15.6" x14ac:dyDescent="0.3">
      <c r="A922" s="7">
        <v>45195</v>
      </c>
      <c r="B922" s="8">
        <v>890.15</v>
      </c>
      <c r="C922" s="34">
        <f t="shared" si="84"/>
        <v>-1.0020463543751936E-2</v>
      </c>
      <c r="D922" s="8">
        <v>59</v>
      </c>
      <c r="E922" s="34">
        <f t="shared" si="85"/>
        <v>1.7241379310344827E-2</v>
      </c>
      <c r="F922" s="8">
        <v>248.5</v>
      </c>
      <c r="G922" s="34">
        <f t="shared" si="86"/>
        <v>6.3580771878669791E-3</v>
      </c>
      <c r="H922" s="8">
        <v>7190</v>
      </c>
      <c r="I922" s="34">
        <f t="shared" si="87"/>
        <v>2.7142857142857142E-2</v>
      </c>
      <c r="J922" s="8">
        <v>358.04</v>
      </c>
      <c r="K922" s="34">
        <f t="shared" si="88"/>
        <v>1.1841175639395216E-2</v>
      </c>
      <c r="L922" s="8">
        <v>551116.00708007813</v>
      </c>
      <c r="M922" s="32">
        <f t="shared" si="89"/>
        <v>6.3836548931810004E-3</v>
      </c>
    </row>
    <row r="923" spans="1:13" ht="15.6" x14ac:dyDescent="0.3">
      <c r="A923" s="7">
        <v>45196</v>
      </c>
      <c r="B923" s="8">
        <v>891.15</v>
      </c>
      <c r="C923" s="34">
        <f t="shared" si="84"/>
        <v>1.1234061674998597E-3</v>
      </c>
      <c r="D923" s="8">
        <v>59.5</v>
      </c>
      <c r="E923" s="34">
        <f t="shared" si="85"/>
        <v>8.4745762711864406E-3</v>
      </c>
      <c r="F923" s="8">
        <v>246.84</v>
      </c>
      <c r="G923" s="34">
        <f t="shared" si="86"/>
        <v>-6.6800804828973702E-3</v>
      </c>
      <c r="H923" s="8">
        <v>7142.79</v>
      </c>
      <c r="I923" s="34">
        <f t="shared" si="87"/>
        <v>-6.5660639777468761E-3</v>
      </c>
      <c r="J923" s="8">
        <v>364.98</v>
      </c>
      <c r="K923" s="34">
        <f t="shared" si="88"/>
        <v>1.9383309127471784E-2</v>
      </c>
      <c r="L923" s="8">
        <v>543231.89291381836</v>
      </c>
      <c r="M923" s="32">
        <f t="shared" si="89"/>
        <v>-1.4305725228398583E-2</v>
      </c>
    </row>
    <row r="924" spans="1:13" ht="15.6" x14ac:dyDescent="0.3">
      <c r="A924" s="7">
        <v>45197</v>
      </c>
      <c r="B924" s="8">
        <v>895</v>
      </c>
      <c r="C924" s="34">
        <f t="shared" si="84"/>
        <v>4.3202603377658338E-3</v>
      </c>
      <c r="D924" s="8">
        <v>58.08</v>
      </c>
      <c r="E924" s="34">
        <f t="shared" si="85"/>
        <v>-2.3865546218487424E-2</v>
      </c>
      <c r="F924" s="8">
        <v>250</v>
      </c>
      <c r="G924" s="34">
        <f t="shared" si="86"/>
        <v>1.2801814940852359E-2</v>
      </c>
      <c r="H924" s="8">
        <v>7100</v>
      </c>
      <c r="I924" s="34">
        <f t="shared" si="87"/>
        <v>-5.990656312169329E-3</v>
      </c>
      <c r="J924" s="8">
        <v>368.34</v>
      </c>
      <c r="K924" s="34">
        <f t="shared" si="88"/>
        <v>9.2059838895280736E-3</v>
      </c>
      <c r="L924" s="8">
        <v>536260.30703735352</v>
      </c>
      <c r="M924" s="32">
        <f t="shared" si="89"/>
        <v>-1.283353567308107E-2</v>
      </c>
    </row>
    <row r="925" spans="1:13" ht="15.6" x14ac:dyDescent="0.3">
      <c r="A925" s="7">
        <v>45201</v>
      </c>
      <c r="B925" s="8">
        <v>899.99</v>
      </c>
      <c r="C925" s="34">
        <f t="shared" si="84"/>
        <v>5.5754189944134183E-3</v>
      </c>
      <c r="D925" s="8">
        <v>60.1</v>
      </c>
      <c r="E925" s="34">
        <f t="shared" si="85"/>
        <v>3.4779614325068924E-2</v>
      </c>
      <c r="F925" s="8">
        <v>250</v>
      </c>
      <c r="G925" s="34">
        <f t="shared" si="86"/>
        <v>0</v>
      </c>
      <c r="H925" s="8">
        <v>7100</v>
      </c>
      <c r="I925" s="34">
        <f t="shared" si="87"/>
        <v>0</v>
      </c>
      <c r="J925" s="8">
        <v>374.15</v>
      </c>
      <c r="K925" s="34">
        <f t="shared" si="88"/>
        <v>1.5773470163435964E-2</v>
      </c>
      <c r="L925" s="8">
        <v>526782.26531982422</v>
      </c>
      <c r="M925" s="32">
        <f t="shared" si="89"/>
        <v>-1.7674330158597956E-2</v>
      </c>
    </row>
    <row r="926" spans="1:13" ht="15.6" x14ac:dyDescent="0.3">
      <c r="A926" s="7">
        <v>45202</v>
      </c>
      <c r="B926" s="8">
        <v>898.49</v>
      </c>
      <c r="C926" s="34">
        <f t="shared" si="84"/>
        <v>-1.6666851853909487E-3</v>
      </c>
      <c r="D926" s="8">
        <v>61.07</v>
      </c>
      <c r="E926" s="34">
        <f t="shared" si="85"/>
        <v>1.6139767054908466E-2</v>
      </c>
      <c r="F926" s="8">
        <v>243.85</v>
      </c>
      <c r="G926" s="34">
        <f t="shared" si="86"/>
        <v>-2.4600000000000021E-2</v>
      </c>
      <c r="H926" s="8">
        <v>7100</v>
      </c>
      <c r="I926" s="34">
        <f t="shared" si="87"/>
        <v>0</v>
      </c>
      <c r="J926" s="8">
        <v>375</v>
      </c>
      <c r="K926" s="34">
        <f t="shared" si="88"/>
        <v>2.2718161165308642E-3</v>
      </c>
      <c r="L926" s="8">
        <v>522747.89300537109</v>
      </c>
      <c r="M926" s="32">
        <f t="shared" si="89"/>
        <v>-7.6585196200630347E-3</v>
      </c>
    </row>
    <row r="927" spans="1:13" ht="15.6" x14ac:dyDescent="0.3">
      <c r="A927" s="7">
        <v>45203</v>
      </c>
      <c r="B927" s="8">
        <v>888.01</v>
      </c>
      <c r="C927" s="34">
        <f t="shared" si="84"/>
        <v>-1.1664014068047523E-2</v>
      </c>
      <c r="D927" s="8">
        <v>60.98</v>
      </c>
      <c r="E927" s="34">
        <f t="shared" si="85"/>
        <v>-1.4737186834780319E-3</v>
      </c>
      <c r="F927" s="8">
        <v>255.05</v>
      </c>
      <c r="G927" s="34">
        <f t="shared" si="86"/>
        <v>4.5929874923108537E-2</v>
      </c>
      <c r="H927" s="8">
        <v>7100</v>
      </c>
      <c r="I927" s="34">
        <f t="shared" si="87"/>
        <v>0</v>
      </c>
      <c r="J927" s="8">
        <v>367</v>
      </c>
      <c r="K927" s="34">
        <f t="shared" si="88"/>
        <v>-2.1333333333333333E-2</v>
      </c>
      <c r="L927" s="8">
        <v>518727.125</v>
      </c>
      <c r="M927" s="32">
        <f t="shared" si="89"/>
        <v>-7.691600595948804E-3</v>
      </c>
    </row>
    <row r="928" spans="1:13" ht="15.6" x14ac:dyDescent="0.3">
      <c r="A928" s="7">
        <v>45204</v>
      </c>
      <c r="B928" s="8">
        <v>889.04</v>
      </c>
      <c r="C928" s="34">
        <f t="shared" si="84"/>
        <v>1.1598968480084377E-3</v>
      </c>
      <c r="D928" s="8">
        <v>62.42</v>
      </c>
      <c r="E928" s="34">
        <f t="shared" si="85"/>
        <v>2.3614299770416611E-2</v>
      </c>
      <c r="F928" s="8">
        <v>253.51</v>
      </c>
      <c r="G928" s="34">
        <f t="shared" si="86"/>
        <v>-6.0380317584788094E-3</v>
      </c>
      <c r="H928" s="8">
        <v>7100</v>
      </c>
      <c r="I928" s="34">
        <f t="shared" si="87"/>
        <v>0</v>
      </c>
      <c r="J928" s="8">
        <v>384.6</v>
      </c>
      <c r="K928" s="34">
        <f t="shared" si="88"/>
        <v>4.7956403269754831E-2</v>
      </c>
      <c r="L928" s="8">
        <v>516368.54306030268</v>
      </c>
      <c r="M928" s="32">
        <f t="shared" si="89"/>
        <v>-4.5468644804285566E-3</v>
      </c>
    </row>
    <row r="929" spans="1:13" ht="15.6" x14ac:dyDescent="0.3">
      <c r="A929" s="7">
        <v>45205</v>
      </c>
      <c r="B929" s="8">
        <v>889.66</v>
      </c>
      <c r="C929" s="34">
        <f t="shared" si="84"/>
        <v>6.9738144515432894E-4</v>
      </c>
      <c r="D929" s="8">
        <v>61.2</v>
      </c>
      <c r="E929" s="34">
        <f t="shared" si="85"/>
        <v>-1.9545017622556855E-2</v>
      </c>
      <c r="F929" s="8">
        <v>254</v>
      </c>
      <c r="G929" s="34">
        <f t="shared" si="86"/>
        <v>1.9328626089700964E-3</v>
      </c>
      <c r="H929" s="8">
        <v>7100</v>
      </c>
      <c r="I929" s="34">
        <f t="shared" si="87"/>
        <v>0</v>
      </c>
      <c r="J929" s="8">
        <v>390</v>
      </c>
      <c r="K929" s="34">
        <f t="shared" si="88"/>
        <v>1.4040561622464838E-2</v>
      </c>
      <c r="L929" s="8">
        <v>507982.80964082479</v>
      </c>
      <c r="M929" s="32">
        <f t="shared" si="89"/>
        <v>-1.6239822375273112E-2</v>
      </c>
    </row>
    <row r="930" spans="1:13" ht="15.6" x14ac:dyDescent="0.3">
      <c r="A930" s="7">
        <v>45208</v>
      </c>
      <c r="B930" s="8">
        <v>889.96</v>
      </c>
      <c r="C930" s="34">
        <f t="shared" si="84"/>
        <v>3.3720747251766769E-4</v>
      </c>
      <c r="D930" s="8">
        <v>61.13</v>
      </c>
      <c r="E930" s="34">
        <f t="shared" si="85"/>
        <v>-1.1437908496732072E-3</v>
      </c>
      <c r="F930" s="8">
        <v>252.03</v>
      </c>
      <c r="G930" s="34">
        <f t="shared" si="86"/>
        <v>-7.7559055118110194E-3</v>
      </c>
      <c r="H930" s="8">
        <v>7100</v>
      </c>
      <c r="I930" s="34">
        <f t="shared" si="87"/>
        <v>0</v>
      </c>
      <c r="J930" s="8">
        <v>389.95</v>
      </c>
      <c r="K930" s="34">
        <f t="shared" si="88"/>
        <v>-1.2820512820515734E-4</v>
      </c>
      <c r="L930" s="8">
        <v>510778.97973632813</v>
      </c>
      <c r="M930" s="32">
        <f t="shared" si="89"/>
        <v>5.5044581084946458E-3</v>
      </c>
    </row>
    <row r="931" spans="1:13" ht="15.6" x14ac:dyDescent="0.3">
      <c r="A931" s="7">
        <v>45209</v>
      </c>
      <c r="B931" s="8">
        <v>890.02</v>
      </c>
      <c r="C931" s="34">
        <f t="shared" si="84"/>
        <v>6.7418760393664237E-5</v>
      </c>
      <c r="D931" s="8">
        <v>61.81</v>
      </c>
      <c r="E931" s="34">
        <f t="shared" si="85"/>
        <v>1.1123834451169634E-2</v>
      </c>
      <c r="F931" s="8">
        <v>252.9</v>
      </c>
      <c r="G931" s="34">
        <f t="shared" si="86"/>
        <v>3.4519700035710215E-3</v>
      </c>
      <c r="H931" s="8">
        <v>7000</v>
      </c>
      <c r="I931" s="34">
        <f t="shared" si="87"/>
        <v>-1.4084507042253521E-2</v>
      </c>
      <c r="J931" s="8">
        <v>390.5</v>
      </c>
      <c r="K931" s="34">
        <f t="shared" si="88"/>
        <v>1.4104372355430476E-3</v>
      </c>
      <c r="L931" s="8">
        <v>520820.62539672852</v>
      </c>
      <c r="M931" s="32">
        <f t="shared" si="89"/>
        <v>1.9659473194421666E-2</v>
      </c>
    </row>
    <row r="932" spans="1:13" ht="15.6" x14ac:dyDescent="0.3">
      <c r="A932" s="7">
        <v>45210</v>
      </c>
      <c r="B932" s="8">
        <v>890.87</v>
      </c>
      <c r="C932" s="34">
        <f t="shared" si="84"/>
        <v>9.5503471832096218E-4</v>
      </c>
      <c r="D932" s="8">
        <v>63.19</v>
      </c>
      <c r="E932" s="34">
        <f t="shared" si="85"/>
        <v>2.2326484387639466E-2</v>
      </c>
      <c r="F932" s="8">
        <v>253</v>
      </c>
      <c r="G932" s="34">
        <f t="shared" si="86"/>
        <v>3.9541320680108467E-4</v>
      </c>
      <c r="H932" s="8">
        <v>7141.11</v>
      </c>
      <c r="I932" s="34">
        <f t="shared" si="87"/>
        <v>2.0158571428571383E-2</v>
      </c>
      <c r="J932" s="8">
        <v>392.95</v>
      </c>
      <c r="K932" s="34">
        <f t="shared" si="88"/>
        <v>6.2740076824583579E-3</v>
      </c>
      <c r="L932" s="8">
        <v>524852.21368408203</v>
      </c>
      <c r="M932" s="32">
        <f t="shared" si="89"/>
        <v>7.7408383822789358E-3</v>
      </c>
    </row>
    <row r="933" spans="1:13" ht="15.6" x14ac:dyDescent="0.3">
      <c r="A933" s="7">
        <v>45211</v>
      </c>
      <c r="B933" s="8">
        <v>911.63</v>
      </c>
      <c r="C933" s="34">
        <f t="shared" si="84"/>
        <v>2.3303063297675296E-2</v>
      </c>
      <c r="D933" s="8">
        <v>63.5</v>
      </c>
      <c r="E933" s="34">
        <f t="shared" si="85"/>
        <v>4.9058395315714877E-3</v>
      </c>
      <c r="F933" s="8">
        <v>249.47</v>
      </c>
      <c r="G933" s="34">
        <f t="shared" si="86"/>
        <v>-1.3952569169960479E-2</v>
      </c>
      <c r="H933" s="8">
        <v>7159.7775000000001</v>
      </c>
      <c r="I933" s="34">
        <f t="shared" si="87"/>
        <v>2.6140894062688397E-3</v>
      </c>
      <c r="J933" s="8">
        <v>385.84</v>
      </c>
      <c r="K933" s="34">
        <f t="shared" si="88"/>
        <v>-1.8093905076981838E-2</v>
      </c>
      <c r="L933" s="8">
        <v>521534.71362304688</v>
      </c>
      <c r="M933" s="32">
        <f t="shared" si="89"/>
        <v>-6.3208270338591336E-3</v>
      </c>
    </row>
    <row r="934" spans="1:13" ht="15.6" x14ac:dyDescent="0.3">
      <c r="A934" s="7">
        <v>45212</v>
      </c>
      <c r="B934" s="8">
        <v>933.23</v>
      </c>
      <c r="C934" s="34">
        <f t="shared" si="84"/>
        <v>2.3693823151936667E-2</v>
      </c>
      <c r="D934" s="8">
        <v>66.27</v>
      </c>
      <c r="E934" s="34">
        <f t="shared" si="85"/>
        <v>4.3622047244094422E-2</v>
      </c>
      <c r="F934" s="8">
        <v>248.9</v>
      </c>
      <c r="G934" s="34">
        <f t="shared" si="86"/>
        <v>-2.2848438690022577E-3</v>
      </c>
      <c r="H934" s="8">
        <v>7198</v>
      </c>
      <c r="I934" s="34">
        <f t="shared" si="87"/>
        <v>5.3385038850718271E-3</v>
      </c>
      <c r="J934" s="8">
        <v>395.84</v>
      </c>
      <c r="K934" s="34">
        <f t="shared" si="88"/>
        <v>2.5917478747667429E-2</v>
      </c>
      <c r="L934" s="8">
        <v>535817.20678710938</v>
      </c>
      <c r="M934" s="32">
        <f t="shared" si="89"/>
        <v>2.7385508176135623E-2</v>
      </c>
    </row>
    <row r="935" spans="1:13" ht="15.6" x14ac:dyDescent="0.3">
      <c r="A935" s="7">
        <v>45215</v>
      </c>
      <c r="B935" s="8">
        <v>935.13</v>
      </c>
      <c r="C935" s="34">
        <f t="shared" si="84"/>
        <v>2.035939693323165E-3</v>
      </c>
      <c r="D935" s="8">
        <v>65.790000000000006</v>
      </c>
      <c r="E935" s="34">
        <f t="shared" si="85"/>
        <v>-7.2430964237209872E-3</v>
      </c>
      <c r="F935" s="8">
        <v>249.5</v>
      </c>
      <c r="G935" s="34">
        <f t="shared" si="86"/>
        <v>2.4106066693450954E-3</v>
      </c>
      <c r="H935" s="8">
        <v>7300</v>
      </c>
      <c r="I935" s="34">
        <f t="shared" si="87"/>
        <v>1.4170602945262572E-2</v>
      </c>
      <c r="J935" s="8">
        <v>404.5</v>
      </c>
      <c r="K935" s="34">
        <f t="shared" si="88"/>
        <v>2.1877526273241778E-2</v>
      </c>
      <c r="L935" s="8">
        <v>530313.70345039293</v>
      </c>
      <c r="M935" s="32">
        <f t="shared" si="89"/>
        <v>-1.0271232926088341E-2</v>
      </c>
    </row>
    <row r="936" spans="1:13" ht="15.6" x14ac:dyDescent="0.3">
      <c r="A936" s="7">
        <v>45216</v>
      </c>
      <c r="B936" s="8">
        <v>955.48</v>
      </c>
      <c r="C936" s="34">
        <f t="shared" si="84"/>
        <v>2.1761680194197622E-2</v>
      </c>
      <c r="D936" s="8">
        <v>65.27</v>
      </c>
      <c r="E936" s="34">
        <f t="shared" si="85"/>
        <v>-7.9039367685060074E-3</v>
      </c>
      <c r="F936" s="8">
        <v>249.99</v>
      </c>
      <c r="G936" s="34">
        <f t="shared" si="86"/>
        <v>1.9639278557114595E-3</v>
      </c>
      <c r="H936" s="8">
        <v>7312.41</v>
      </c>
      <c r="I936" s="34">
        <f t="shared" si="87"/>
        <v>1.6999999999999802E-3</v>
      </c>
      <c r="J936" s="8">
        <v>414.53</v>
      </c>
      <c r="K936" s="34">
        <f t="shared" si="88"/>
        <v>2.4796044499381886E-2</v>
      </c>
      <c r="L936" s="8">
        <v>531434.25476867706</v>
      </c>
      <c r="M936" s="32">
        <f t="shared" si="89"/>
        <v>2.1129971015145447E-3</v>
      </c>
    </row>
    <row r="937" spans="1:13" ht="15.6" x14ac:dyDescent="0.3">
      <c r="A937" s="7">
        <v>45217</v>
      </c>
      <c r="B937" s="8">
        <v>952.68</v>
      </c>
      <c r="C937" s="34">
        <f t="shared" si="84"/>
        <v>-2.9304642692678739E-3</v>
      </c>
      <c r="D937" s="8">
        <v>63.9</v>
      </c>
      <c r="E937" s="34">
        <f t="shared" si="85"/>
        <v>-2.09897349471426E-2</v>
      </c>
      <c r="F937" s="8">
        <v>248.99</v>
      </c>
      <c r="G937" s="34">
        <f t="shared" si="86"/>
        <v>-4.0001600064002562E-3</v>
      </c>
      <c r="H937" s="8">
        <v>7300</v>
      </c>
      <c r="I937" s="34">
        <f t="shared" si="87"/>
        <v>-1.6971149046620547E-3</v>
      </c>
      <c r="J937" s="8">
        <v>417.06</v>
      </c>
      <c r="K937" s="34">
        <f t="shared" si="88"/>
        <v>6.1032977106603376E-3</v>
      </c>
      <c r="L937" s="8">
        <v>539662.8134765625</v>
      </c>
      <c r="M937" s="32">
        <f t="shared" si="89"/>
        <v>1.5483681441398946E-2</v>
      </c>
    </row>
    <row r="938" spans="1:13" ht="15.6" x14ac:dyDescent="0.3">
      <c r="A938" s="7">
        <v>45218</v>
      </c>
      <c r="B938" s="8">
        <v>956.86</v>
      </c>
      <c r="C938" s="34">
        <f t="shared" si="84"/>
        <v>4.3876222866020744E-3</v>
      </c>
      <c r="D938" s="8">
        <v>64.069999999999993</v>
      </c>
      <c r="E938" s="34">
        <f t="shared" si="85"/>
        <v>2.6604068857589138E-3</v>
      </c>
      <c r="F938" s="8">
        <v>258.82749999999999</v>
      </c>
      <c r="G938" s="34">
        <f t="shared" si="86"/>
        <v>3.9509618860195099E-2</v>
      </c>
      <c r="H938" s="8">
        <v>7390</v>
      </c>
      <c r="I938" s="34">
        <f t="shared" si="87"/>
        <v>1.2328767123287671E-2</v>
      </c>
      <c r="J938" s="8">
        <v>420.48</v>
      </c>
      <c r="K938" s="34">
        <f t="shared" si="88"/>
        <v>8.2002589555460019E-3</v>
      </c>
      <c r="L938" s="8">
        <v>547704.90396115184</v>
      </c>
      <c r="M938" s="32">
        <f t="shared" si="89"/>
        <v>1.4902065296627309E-2</v>
      </c>
    </row>
    <row r="939" spans="1:13" ht="15.6" x14ac:dyDescent="0.3">
      <c r="A939" s="7">
        <v>45219</v>
      </c>
      <c r="B939" s="8">
        <v>960.55</v>
      </c>
      <c r="C939" s="34">
        <f t="shared" si="84"/>
        <v>3.8563635223543054E-3</v>
      </c>
      <c r="D939" s="8">
        <v>63.47</v>
      </c>
      <c r="E939" s="34">
        <f t="shared" si="85"/>
        <v>-9.3647572967066398E-3</v>
      </c>
      <c r="F939" s="8">
        <v>267.66000000000003</v>
      </c>
      <c r="G939" s="34">
        <f t="shared" si="86"/>
        <v>3.4125044672610287E-2</v>
      </c>
      <c r="H939" s="8">
        <v>7200</v>
      </c>
      <c r="I939" s="34">
        <f t="shared" si="87"/>
        <v>-2.571041948579161E-2</v>
      </c>
      <c r="J939" s="8">
        <v>425.98</v>
      </c>
      <c r="K939" s="34">
        <f t="shared" si="88"/>
        <v>1.3080289193302891E-2</v>
      </c>
      <c r="L939" s="8">
        <v>551729.72579956055</v>
      </c>
      <c r="M939" s="32">
        <f t="shared" si="89"/>
        <v>7.348522551651619E-3</v>
      </c>
    </row>
    <row r="940" spans="1:13" ht="15.6" x14ac:dyDescent="0.3">
      <c r="A940" s="7">
        <v>45222</v>
      </c>
      <c r="B940" s="8">
        <v>960.26</v>
      </c>
      <c r="C940" s="34">
        <f t="shared" si="84"/>
        <v>-3.0191036385400407E-4</v>
      </c>
      <c r="D940" s="8">
        <v>64.09</v>
      </c>
      <c r="E940" s="34">
        <f t="shared" si="85"/>
        <v>9.7683945170947625E-3</v>
      </c>
      <c r="F940" s="8">
        <v>268.67</v>
      </c>
      <c r="G940" s="34">
        <f t="shared" si="86"/>
        <v>3.7734439213927776E-3</v>
      </c>
      <c r="H940" s="8">
        <v>7200</v>
      </c>
      <c r="I940" s="34">
        <f t="shared" si="87"/>
        <v>0</v>
      </c>
      <c r="J940" s="8">
        <v>429.83</v>
      </c>
      <c r="K940" s="34">
        <f t="shared" si="88"/>
        <v>9.0379830038968163E-3</v>
      </c>
      <c r="L940" s="8">
        <v>540500.57290606201</v>
      </c>
      <c r="M940" s="32">
        <f t="shared" si="89"/>
        <v>-2.0352633487755942E-2</v>
      </c>
    </row>
    <row r="941" spans="1:13" ht="15.6" x14ac:dyDescent="0.3">
      <c r="A941" s="7">
        <v>45223</v>
      </c>
      <c r="B941" s="8">
        <v>950.9</v>
      </c>
      <c r="C941" s="34">
        <f t="shared" si="84"/>
        <v>-9.747360089975645E-3</v>
      </c>
      <c r="D941" s="8">
        <v>64.61</v>
      </c>
      <c r="E941" s="34">
        <f t="shared" si="85"/>
        <v>8.113590263691621E-3</v>
      </c>
      <c r="F941" s="8">
        <v>266.25</v>
      </c>
      <c r="G941" s="34">
        <f t="shared" si="86"/>
        <v>-9.0073324152306396E-3</v>
      </c>
      <c r="H941" s="8">
        <v>7200</v>
      </c>
      <c r="I941" s="34">
        <f t="shared" si="87"/>
        <v>0</v>
      </c>
      <c r="J941" s="8">
        <v>425.5</v>
      </c>
      <c r="K941" s="34">
        <f t="shared" si="88"/>
        <v>-1.0073750087243757E-2</v>
      </c>
      <c r="L941" s="8">
        <v>549247.51205444336</v>
      </c>
      <c r="M941" s="32">
        <f t="shared" si="89"/>
        <v>1.6183034000042687E-2</v>
      </c>
    </row>
    <row r="942" spans="1:13" ht="15.6" x14ac:dyDescent="0.3">
      <c r="A942" s="7">
        <v>45224</v>
      </c>
      <c r="B942" s="8">
        <v>958.76</v>
      </c>
      <c r="C942" s="34">
        <f t="shared" si="84"/>
        <v>8.2658534020401877E-3</v>
      </c>
      <c r="D942" s="8">
        <v>65.260000000000005</v>
      </c>
      <c r="E942" s="34">
        <f t="shared" si="85"/>
        <v>1.0060362173038318E-2</v>
      </c>
      <c r="F942" s="8">
        <v>265.33</v>
      </c>
      <c r="G942" s="34">
        <f t="shared" si="86"/>
        <v>-3.4553990610329236E-3</v>
      </c>
      <c r="H942" s="8">
        <v>7300</v>
      </c>
      <c r="I942" s="34">
        <f t="shared" si="87"/>
        <v>1.3888888888888888E-2</v>
      </c>
      <c r="J942" s="8">
        <v>425.53</v>
      </c>
      <c r="K942" s="34">
        <f t="shared" si="88"/>
        <v>7.0505287896528127E-5</v>
      </c>
      <c r="L942" s="8">
        <v>553563.89318847656</v>
      </c>
      <c r="M942" s="32">
        <f t="shared" si="89"/>
        <v>7.8587176806462229E-3</v>
      </c>
    </row>
    <row r="943" spans="1:13" ht="15.6" x14ac:dyDescent="0.3">
      <c r="A943" s="7">
        <v>45225</v>
      </c>
      <c r="B943" s="8">
        <v>950</v>
      </c>
      <c r="C943" s="34">
        <f t="shared" si="84"/>
        <v>-9.1368017021986637E-3</v>
      </c>
      <c r="D943" s="8">
        <v>65.260000000000005</v>
      </c>
      <c r="E943" s="34">
        <f t="shared" si="85"/>
        <v>0</v>
      </c>
      <c r="F943" s="8">
        <v>263.58</v>
      </c>
      <c r="G943" s="34">
        <f t="shared" si="86"/>
        <v>-6.5955602457317304E-3</v>
      </c>
      <c r="H943" s="8">
        <v>7299.99</v>
      </c>
      <c r="I943" s="34">
        <f t="shared" si="87"/>
        <v>-1.3698630137285313E-6</v>
      </c>
      <c r="J943" s="8">
        <v>425.28</v>
      </c>
      <c r="K943" s="34">
        <f t="shared" si="88"/>
        <v>-5.8750264376189693E-4</v>
      </c>
      <c r="L943" s="8">
        <v>555819.85060058534</v>
      </c>
      <c r="M943" s="32">
        <f t="shared" si="89"/>
        <v>4.0753333804245681E-3</v>
      </c>
    </row>
    <row r="944" spans="1:13" ht="15.6" x14ac:dyDescent="0.3">
      <c r="A944" s="7">
        <v>45226</v>
      </c>
      <c r="B944" s="8">
        <v>962.9</v>
      </c>
      <c r="C944" s="34">
        <f t="shared" si="84"/>
        <v>1.3578947368421029E-2</v>
      </c>
      <c r="D944" s="8">
        <v>65.849999999999994</v>
      </c>
      <c r="E944" s="34">
        <f t="shared" si="85"/>
        <v>9.0407600367758065E-3</v>
      </c>
      <c r="F944" s="8">
        <v>265.13</v>
      </c>
      <c r="G944" s="34">
        <f t="shared" si="86"/>
        <v>5.8805675696183756E-3</v>
      </c>
      <c r="H944" s="8">
        <v>7125</v>
      </c>
      <c r="I944" s="34">
        <f t="shared" si="87"/>
        <v>-2.3971265714062592E-2</v>
      </c>
      <c r="J944" s="8">
        <v>416.25</v>
      </c>
      <c r="K944" s="34">
        <f t="shared" si="88"/>
        <v>-2.1233069977426574E-2</v>
      </c>
      <c r="L944" s="8">
        <v>556211.43744628876</v>
      </c>
      <c r="M944" s="32">
        <f t="shared" si="89"/>
        <v>7.0452115965325443E-4</v>
      </c>
    </row>
    <row r="945" spans="1:13" ht="15.6" x14ac:dyDescent="0.3">
      <c r="A945" s="7">
        <v>45229</v>
      </c>
      <c r="B945" s="8">
        <v>983.35</v>
      </c>
      <c r="C945" s="34">
        <f t="shared" si="84"/>
        <v>2.1237927095233197E-2</v>
      </c>
      <c r="D945" s="8">
        <v>66</v>
      </c>
      <c r="E945" s="34">
        <f t="shared" si="85"/>
        <v>2.2779043280183099E-3</v>
      </c>
      <c r="F945" s="8">
        <v>255</v>
      </c>
      <c r="G945" s="34">
        <f t="shared" si="86"/>
        <v>-3.8207671708218593E-2</v>
      </c>
      <c r="H945" s="8">
        <v>7210</v>
      </c>
      <c r="I945" s="34">
        <f t="shared" si="87"/>
        <v>1.1929824561403509E-2</v>
      </c>
      <c r="J945" s="8">
        <v>422.81</v>
      </c>
      <c r="K945" s="34">
        <f t="shared" si="88"/>
        <v>1.5759759759759764E-2</v>
      </c>
      <c r="L945" s="8">
        <v>549696.25125139952</v>
      </c>
      <c r="M945" s="32">
        <f t="shared" si="89"/>
        <v>-1.1713506332775464E-2</v>
      </c>
    </row>
    <row r="946" spans="1:13" ht="15.6" x14ac:dyDescent="0.3">
      <c r="A946" s="7">
        <v>45230</v>
      </c>
      <c r="B946" s="8">
        <v>987.98</v>
      </c>
      <c r="C946" s="34">
        <f t="shared" si="84"/>
        <v>4.7083947729699453E-3</v>
      </c>
      <c r="D946" s="8">
        <v>64.099999999999994</v>
      </c>
      <c r="E946" s="34">
        <f t="shared" si="85"/>
        <v>-2.8787878787878873E-2</v>
      </c>
      <c r="F946" s="8">
        <v>255.35</v>
      </c>
      <c r="G946" s="34">
        <f t="shared" si="86"/>
        <v>1.3725490196078208E-3</v>
      </c>
      <c r="H946" s="8">
        <v>7183.75</v>
      </c>
      <c r="I946" s="34">
        <f t="shared" si="87"/>
        <v>-3.6407766990291263E-3</v>
      </c>
      <c r="J946" s="8">
        <v>429.67</v>
      </c>
      <c r="K946" s="34">
        <f t="shared" si="88"/>
        <v>1.6224781816891781E-2</v>
      </c>
      <c r="L946" s="8">
        <v>557245.65052734315</v>
      </c>
      <c r="M946" s="32">
        <f t="shared" si="89"/>
        <v>1.3733765254460458E-2</v>
      </c>
    </row>
    <row r="947" spans="1:13" ht="15.6" x14ac:dyDescent="0.3">
      <c r="A947" s="7">
        <v>45231</v>
      </c>
      <c r="B947" s="8">
        <v>1004.15</v>
      </c>
      <c r="C947" s="34">
        <f t="shared" si="84"/>
        <v>1.6366728071418406E-2</v>
      </c>
      <c r="D947" s="8">
        <v>65.5</v>
      </c>
      <c r="E947" s="34">
        <f t="shared" si="85"/>
        <v>2.1840873634945489E-2</v>
      </c>
      <c r="F947" s="8">
        <v>258</v>
      </c>
      <c r="G947" s="34">
        <f t="shared" si="86"/>
        <v>1.0377912668885865E-2</v>
      </c>
      <c r="H947" s="8">
        <v>7200</v>
      </c>
      <c r="I947" s="34">
        <f t="shared" si="87"/>
        <v>2.262049765094832E-3</v>
      </c>
      <c r="J947" s="8">
        <v>429.85</v>
      </c>
      <c r="K947" s="34">
        <f t="shared" si="88"/>
        <v>4.1892615262877748E-4</v>
      </c>
      <c r="L947" s="8">
        <v>555449.19786132872</v>
      </c>
      <c r="M947" s="32">
        <f t="shared" si="89"/>
        <v>-3.2238074255301593E-3</v>
      </c>
    </row>
    <row r="948" spans="1:13" ht="15.6" x14ac:dyDescent="0.3">
      <c r="A948" s="7">
        <v>45232</v>
      </c>
      <c r="B948" s="8">
        <v>1026.9000000000001</v>
      </c>
      <c r="C948" s="34">
        <f t="shared" si="84"/>
        <v>2.2655977692575924E-2</v>
      </c>
      <c r="D948" s="8">
        <v>68</v>
      </c>
      <c r="E948" s="34">
        <f t="shared" si="85"/>
        <v>3.8167938931297711E-2</v>
      </c>
      <c r="F948" s="8">
        <v>255.5</v>
      </c>
      <c r="G948" s="34">
        <f t="shared" si="86"/>
        <v>-9.6899224806201549E-3</v>
      </c>
      <c r="H948" s="8">
        <v>7200</v>
      </c>
      <c r="I948" s="34">
        <f t="shared" si="87"/>
        <v>0</v>
      </c>
      <c r="J948" s="8">
        <v>461.57</v>
      </c>
      <c r="K948" s="34">
        <f t="shared" si="88"/>
        <v>7.3793183668721576E-2</v>
      </c>
      <c r="L948" s="8">
        <v>559442.79312133789</v>
      </c>
      <c r="M948" s="32">
        <f t="shared" si="89"/>
        <v>7.1898479201804432E-3</v>
      </c>
    </row>
    <row r="949" spans="1:13" ht="15.6" x14ac:dyDescent="0.3">
      <c r="A949" s="7">
        <v>45233</v>
      </c>
      <c r="B949" s="8">
        <v>1038.72</v>
      </c>
      <c r="C949" s="34">
        <f t="shared" si="84"/>
        <v>1.1510371019573411E-2</v>
      </c>
      <c r="D949" s="8">
        <v>67.5</v>
      </c>
      <c r="E949" s="34">
        <f t="shared" si="85"/>
        <v>-7.3529411764705881E-3</v>
      </c>
      <c r="F949" s="8">
        <v>260.60000000000002</v>
      </c>
      <c r="G949" s="34">
        <f t="shared" si="86"/>
        <v>1.9960861056751558E-2</v>
      </c>
      <c r="H949" s="8">
        <v>7300</v>
      </c>
      <c r="I949" s="34">
        <f t="shared" si="87"/>
        <v>1.3888888888888888E-2</v>
      </c>
      <c r="J949" s="8">
        <v>456.88</v>
      </c>
      <c r="K949" s="34">
        <f t="shared" si="88"/>
        <v>-1.0160972333557202E-2</v>
      </c>
      <c r="L949" s="8">
        <v>559655.86630249023</v>
      </c>
      <c r="M949" s="32">
        <f t="shared" si="89"/>
        <v>3.8086679062130697E-4</v>
      </c>
    </row>
    <row r="950" spans="1:13" ht="15.6" x14ac:dyDescent="0.3">
      <c r="A950" s="7">
        <v>45236</v>
      </c>
      <c r="B950" s="8">
        <v>1064.08</v>
      </c>
      <c r="C950" s="34">
        <f t="shared" si="84"/>
        <v>2.4414664202094788E-2</v>
      </c>
      <c r="D950" s="8">
        <v>72.56</v>
      </c>
      <c r="E950" s="34">
        <f t="shared" si="85"/>
        <v>7.4962962962962995E-2</v>
      </c>
      <c r="F950" s="8">
        <v>258.37</v>
      </c>
      <c r="G950" s="34">
        <f t="shared" si="86"/>
        <v>-8.5571757482732855E-3</v>
      </c>
      <c r="H950" s="8">
        <v>7300</v>
      </c>
      <c r="I950" s="34">
        <f t="shared" si="87"/>
        <v>0</v>
      </c>
      <c r="J950" s="8">
        <v>460.57</v>
      </c>
      <c r="K950" s="34">
        <f t="shared" si="88"/>
        <v>8.0765189984240895E-3</v>
      </c>
      <c r="L950" s="8">
        <v>548722.13518289477</v>
      </c>
      <c r="M950" s="32">
        <f t="shared" si="89"/>
        <v>-1.9536525529218449E-2</v>
      </c>
    </row>
    <row r="951" spans="1:13" ht="15.6" x14ac:dyDescent="0.3">
      <c r="A951" s="7">
        <v>45237</v>
      </c>
      <c r="B951" s="8">
        <v>1081.21</v>
      </c>
      <c r="C951" s="34">
        <f t="shared" si="84"/>
        <v>1.6098413653108892E-2</v>
      </c>
      <c r="D951" s="8">
        <v>71.02</v>
      </c>
      <c r="E951" s="34">
        <f t="shared" si="85"/>
        <v>-2.1223814773980242E-2</v>
      </c>
      <c r="F951" s="8">
        <v>265.83999999999997</v>
      </c>
      <c r="G951" s="34">
        <f t="shared" si="86"/>
        <v>2.8912025389944539E-2</v>
      </c>
      <c r="H951" s="8">
        <v>7300</v>
      </c>
      <c r="I951" s="34">
        <f t="shared" si="87"/>
        <v>0</v>
      </c>
      <c r="J951" s="8">
        <v>440.11</v>
      </c>
      <c r="K951" s="34">
        <f t="shared" si="88"/>
        <v>-4.4423214712204395E-2</v>
      </c>
      <c r="L951" s="8">
        <v>559554.61389160156</v>
      </c>
      <c r="M951" s="32">
        <f t="shared" si="89"/>
        <v>1.9741282543843833E-2</v>
      </c>
    </row>
    <row r="952" spans="1:13" ht="15.6" x14ac:dyDescent="0.3">
      <c r="A952" s="7">
        <v>45238</v>
      </c>
      <c r="B952" s="8">
        <v>1022.58</v>
      </c>
      <c r="C952" s="34">
        <f t="shared" si="84"/>
        <v>-5.4226283515690747E-2</v>
      </c>
      <c r="D952" s="8">
        <v>72.95</v>
      </c>
      <c r="E952" s="34">
        <f t="shared" si="85"/>
        <v>2.7175443537031919E-2</v>
      </c>
      <c r="F952" s="8">
        <v>269.37</v>
      </c>
      <c r="G952" s="34">
        <f t="shared" si="86"/>
        <v>1.3278663857959788E-2</v>
      </c>
      <c r="H952" s="8">
        <v>7300</v>
      </c>
      <c r="I952" s="34">
        <f t="shared" si="87"/>
        <v>0</v>
      </c>
      <c r="J952" s="8">
        <v>449.92</v>
      </c>
      <c r="K952" s="34">
        <f t="shared" si="88"/>
        <v>2.2289882074935815E-2</v>
      </c>
      <c r="L952" s="8">
        <v>555201.75</v>
      </c>
      <c r="M952" s="32">
        <f t="shared" si="89"/>
        <v>-7.7791582511100715E-3</v>
      </c>
    </row>
    <row r="953" spans="1:13" ht="15.6" x14ac:dyDescent="0.3">
      <c r="A953" s="7">
        <v>45240</v>
      </c>
      <c r="B953" s="8">
        <v>1022.99</v>
      </c>
      <c r="C953" s="34">
        <f t="shared" si="84"/>
        <v>4.0094662520288697E-4</v>
      </c>
      <c r="D953" s="8">
        <v>77</v>
      </c>
      <c r="E953" s="34">
        <f t="shared" si="85"/>
        <v>5.5517477724468772E-2</v>
      </c>
      <c r="F953" s="8">
        <v>266.18</v>
      </c>
      <c r="G953" s="34">
        <f t="shared" si="86"/>
        <v>-1.1842447191595195E-2</v>
      </c>
      <c r="H953" s="8">
        <v>7300</v>
      </c>
      <c r="I953" s="34">
        <f t="shared" si="87"/>
        <v>0</v>
      </c>
      <c r="J953" s="8">
        <v>455.01</v>
      </c>
      <c r="K953" s="34">
        <f t="shared" si="88"/>
        <v>1.1313122332859119E-2</v>
      </c>
      <c r="L953" s="8">
        <v>544993.19311523438</v>
      </c>
      <c r="M953" s="32">
        <f t="shared" si="89"/>
        <v>-1.8387112224998614E-2</v>
      </c>
    </row>
    <row r="954" spans="1:13" ht="15.6" x14ac:dyDescent="0.3">
      <c r="A954" s="7">
        <v>45243</v>
      </c>
      <c r="B954" s="8">
        <v>1015.24</v>
      </c>
      <c r="C954" s="34">
        <f t="shared" si="84"/>
        <v>-7.5758316308077306E-3</v>
      </c>
      <c r="D954" s="8">
        <v>78</v>
      </c>
      <c r="E954" s="34">
        <f t="shared" si="85"/>
        <v>1.2987012987012988E-2</v>
      </c>
      <c r="F954" s="8">
        <v>268.99</v>
      </c>
      <c r="G954" s="34">
        <f t="shared" si="86"/>
        <v>1.0556766098129094E-2</v>
      </c>
      <c r="H954" s="8">
        <v>7847.5</v>
      </c>
      <c r="I954" s="34">
        <f t="shared" si="87"/>
        <v>7.4999999999999997E-2</v>
      </c>
      <c r="J954" s="8">
        <v>455</v>
      </c>
      <c r="K954" s="34">
        <f t="shared" si="88"/>
        <v>-2.1977538955167811E-5</v>
      </c>
      <c r="L954" s="8">
        <v>545887.48164367676</v>
      </c>
      <c r="M954" s="32">
        <f t="shared" si="89"/>
        <v>1.6409168770173846E-3</v>
      </c>
    </row>
    <row r="955" spans="1:13" ht="15.6" x14ac:dyDescent="0.3">
      <c r="A955" s="7">
        <v>45244</v>
      </c>
      <c r="B955" s="8">
        <v>1016.51</v>
      </c>
      <c r="C955" s="34">
        <f t="shared" si="84"/>
        <v>1.2509357393325536E-3</v>
      </c>
      <c r="D955" s="8">
        <v>81.400000000000006</v>
      </c>
      <c r="E955" s="34">
        <f t="shared" si="85"/>
        <v>4.3589743589743664E-2</v>
      </c>
      <c r="F955" s="8">
        <v>270.99</v>
      </c>
      <c r="G955" s="34">
        <f t="shared" si="86"/>
        <v>7.4352206401724968E-3</v>
      </c>
      <c r="H955" s="8">
        <v>8400</v>
      </c>
      <c r="I955" s="34">
        <f t="shared" si="87"/>
        <v>7.0404587448231915E-2</v>
      </c>
      <c r="J955" s="8">
        <v>465.89</v>
      </c>
      <c r="K955" s="34">
        <f t="shared" si="88"/>
        <v>2.3934065934065905E-2</v>
      </c>
      <c r="L955" s="8">
        <v>563036.61401367188</v>
      </c>
      <c r="M955" s="32">
        <f t="shared" si="89"/>
        <v>3.1415141300472363E-2</v>
      </c>
    </row>
    <row r="956" spans="1:13" ht="15.6" x14ac:dyDescent="0.3">
      <c r="A956" s="7">
        <v>45245</v>
      </c>
      <c r="B956" s="8">
        <v>1012.71</v>
      </c>
      <c r="C956" s="34">
        <f t="shared" si="84"/>
        <v>-3.7382809810035853E-3</v>
      </c>
      <c r="D956" s="8">
        <v>79.209999999999994</v>
      </c>
      <c r="E956" s="34">
        <f t="shared" si="85"/>
        <v>-2.6904176904177048E-2</v>
      </c>
      <c r="F956" s="8">
        <v>291.31</v>
      </c>
      <c r="G956" s="34">
        <f t="shared" si="86"/>
        <v>7.498431676445623E-2</v>
      </c>
      <c r="H956" s="8">
        <v>8400</v>
      </c>
      <c r="I956" s="34">
        <f t="shared" si="87"/>
        <v>0</v>
      </c>
      <c r="J956" s="8">
        <v>469.81</v>
      </c>
      <c r="K956" s="34">
        <f t="shared" si="88"/>
        <v>8.4140033055013323E-3</v>
      </c>
      <c r="L956" s="8">
        <v>563528.74298095703</v>
      </c>
      <c r="M956" s="32">
        <f t="shared" si="89"/>
        <v>8.7406210366490695E-4</v>
      </c>
    </row>
    <row r="957" spans="1:13" ht="15.6" x14ac:dyDescent="0.3">
      <c r="A957" s="7">
        <v>45246</v>
      </c>
      <c r="B957" s="8">
        <v>1028.51</v>
      </c>
      <c r="C957" s="34">
        <f t="shared" si="84"/>
        <v>1.5601702362966648E-2</v>
      </c>
      <c r="D957" s="8">
        <v>82.58</v>
      </c>
      <c r="E957" s="34">
        <f t="shared" si="85"/>
        <v>4.2545133190253819E-2</v>
      </c>
      <c r="F957" s="8">
        <v>313.16000000000003</v>
      </c>
      <c r="G957" s="34">
        <f t="shared" si="86"/>
        <v>7.5006007346126197E-2</v>
      </c>
      <c r="H957" s="8">
        <v>8800</v>
      </c>
      <c r="I957" s="34">
        <f t="shared" si="87"/>
        <v>4.7619047619047616E-2</v>
      </c>
      <c r="J957" s="8">
        <v>463.51</v>
      </c>
      <c r="K957" s="34">
        <f t="shared" si="88"/>
        <v>-1.3409676252101937E-2</v>
      </c>
      <c r="L957" s="8">
        <v>570867.23202514648</v>
      </c>
      <c r="M957" s="32">
        <f t="shared" si="89"/>
        <v>1.3022386409911017E-2</v>
      </c>
    </row>
    <row r="958" spans="1:13" ht="15.6" x14ac:dyDescent="0.3">
      <c r="A958" s="7">
        <v>45247</v>
      </c>
      <c r="B958" s="8">
        <v>1054.31</v>
      </c>
      <c r="C958" s="34">
        <f t="shared" si="84"/>
        <v>2.5084831455211863E-2</v>
      </c>
      <c r="D958" s="8">
        <v>82.06</v>
      </c>
      <c r="E958" s="34">
        <f t="shared" si="85"/>
        <v>-6.2969241947202232E-3</v>
      </c>
      <c r="F958" s="8">
        <v>312.07</v>
      </c>
      <c r="G958" s="34">
        <f t="shared" si="86"/>
        <v>-3.4806488695875329E-3</v>
      </c>
      <c r="H958" s="8">
        <v>8600</v>
      </c>
      <c r="I958" s="34">
        <f t="shared" si="87"/>
        <v>-2.2727272727272728E-2</v>
      </c>
      <c r="J958" s="8">
        <v>459.97</v>
      </c>
      <c r="K958" s="34">
        <f t="shared" si="88"/>
        <v>-7.6373756769000968E-3</v>
      </c>
      <c r="L958" s="8">
        <v>570205.39297485352</v>
      </c>
      <c r="M958" s="32">
        <f t="shared" si="89"/>
        <v>-1.1593572255760775E-3</v>
      </c>
    </row>
    <row r="959" spans="1:13" ht="15.6" x14ac:dyDescent="0.3">
      <c r="A959" s="7">
        <v>45250</v>
      </c>
      <c r="B959" s="8">
        <v>1088.74</v>
      </c>
      <c r="C959" s="34">
        <f t="shared" si="84"/>
        <v>3.2656429323443828E-2</v>
      </c>
      <c r="D959" s="8">
        <v>80.05</v>
      </c>
      <c r="E959" s="34">
        <f t="shared" si="85"/>
        <v>-2.4494272483548685E-2</v>
      </c>
      <c r="F959" s="8">
        <v>335.48</v>
      </c>
      <c r="G959" s="34">
        <f t="shared" si="86"/>
        <v>7.5015220944019051E-2</v>
      </c>
      <c r="H959" s="8">
        <v>8500</v>
      </c>
      <c r="I959" s="34">
        <f t="shared" si="87"/>
        <v>-1.1627906976744186E-2</v>
      </c>
      <c r="J959" s="8">
        <v>457.26</v>
      </c>
      <c r="K959" s="34">
        <f t="shared" si="88"/>
        <v>-5.891688588386278E-3</v>
      </c>
      <c r="L959" s="8">
        <v>560950.13546080887</v>
      </c>
      <c r="M959" s="32">
        <f t="shared" si="89"/>
        <v>-1.6231445068869782E-2</v>
      </c>
    </row>
    <row r="960" spans="1:13" ht="15.6" x14ac:dyDescent="0.3">
      <c r="A960" s="7">
        <v>45251</v>
      </c>
      <c r="B960" s="8">
        <v>1091.8599999999999</v>
      </c>
      <c r="C960" s="34">
        <f t="shared" si="84"/>
        <v>2.8656979627825659E-3</v>
      </c>
      <c r="D960" s="8">
        <v>80</v>
      </c>
      <c r="E960" s="34">
        <f t="shared" si="85"/>
        <v>-6.2460961898809693E-4</v>
      </c>
      <c r="F960" s="8">
        <v>340.92</v>
      </c>
      <c r="G960" s="34">
        <f t="shared" si="86"/>
        <v>1.6215571718135202E-2</v>
      </c>
      <c r="H960" s="8">
        <v>8500</v>
      </c>
      <c r="I960" s="34">
        <f t="shared" si="87"/>
        <v>0</v>
      </c>
      <c r="J960" s="8">
        <v>474.95</v>
      </c>
      <c r="K960" s="34">
        <f t="shared" si="88"/>
        <v>3.8686961466124305E-2</v>
      </c>
      <c r="L960" s="8">
        <v>576798.06408691406</v>
      </c>
      <c r="M960" s="32">
        <f t="shared" si="89"/>
        <v>2.8251938317273861E-2</v>
      </c>
    </row>
    <row r="961" spans="1:13" ht="15.6" x14ac:dyDescent="0.3">
      <c r="A961" s="7">
        <v>45252</v>
      </c>
      <c r="B961" s="8">
        <v>1105.5999999999999</v>
      </c>
      <c r="C961" s="34">
        <f t="shared" si="84"/>
        <v>1.2584030919714991E-2</v>
      </c>
      <c r="D961" s="8">
        <v>80.08</v>
      </c>
      <c r="E961" s="34">
        <f t="shared" si="85"/>
        <v>9.9999999999997877E-4</v>
      </c>
      <c r="F961" s="8">
        <v>336.16</v>
      </c>
      <c r="G961" s="34">
        <f t="shared" si="86"/>
        <v>-1.396221987563062E-2</v>
      </c>
      <c r="H961" s="8">
        <v>8550</v>
      </c>
      <c r="I961" s="34">
        <f t="shared" si="87"/>
        <v>5.8823529411764705E-3</v>
      </c>
      <c r="J961" s="8">
        <v>474.63</v>
      </c>
      <c r="K961" s="34">
        <f t="shared" si="88"/>
        <v>-6.7375513211915606E-4</v>
      </c>
      <c r="L961" s="8">
        <v>567748.15911499038</v>
      </c>
      <c r="M961" s="32">
        <f t="shared" si="89"/>
        <v>-1.5689901779143291E-2</v>
      </c>
    </row>
    <row r="962" spans="1:13" ht="15.6" x14ac:dyDescent="0.3">
      <c r="A962" s="7">
        <v>45254</v>
      </c>
      <c r="B962" s="8">
        <v>1123.69</v>
      </c>
      <c r="C962" s="34">
        <f t="shared" si="84"/>
        <v>1.6362156295224445E-2</v>
      </c>
      <c r="D962" s="8">
        <v>82.09</v>
      </c>
      <c r="E962" s="34">
        <f t="shared" si="85"/>
        <v>2.5099900099900166E-2</v>
      </c>
      <c r="F962" s="8">
        <v>369.12</v>
      </c>
      <c r="G962" s="34">
        <f t="shared" si="86"/>
        <v>9.8048548310328346E-2</v>
      </c>
      <c r="H962" s="8">
        <v>8567.5</v>
      </c>
      <c r="I962" s="34">
        <f t="shared" si="87"/>
        <v>2.0467836257309943E-3</v>
      </c>
      <c r="J962" s="8">
        <v>464.81</v>
      </c>
      <c r="K962" s="34">
        <f t="shared" si="88"/>
        <v>-2.0689800476160362E-2</v>
      </c>
      <c r="L962" s="8">
        <v>562051.03479166329</v>
      </c>
      <c r="M962" s="32">
        <f t="shared" si="89"/>
        <v>-1.0034597614913996E-2</v>
      </c>
    </row>
    <row r="963" spans="1:13" ht="15.6" x14ac:dyDescent="0.3">
      <c r="A963" s="7">
        <v>45257</v>
      </c>
      <c r="B963" s="8">
        <v>1140.08</v>
      </c>
      <c r="C963" s="34">
        <f t="shared" si="84"/>
        <v>1.4585873328052997E-2</v>
      </c>
      <c r="D963" s="8">
        <v>83.01</v>
      </c>
      <c r="E963" s="34">
        <f t="shared" si="85"/>
        <v>1.1207211597027674E-2</v>
      </c>
      <c r="F963" s="8">
        <v>380.32</v>
      </c>
      <c r="G963" s="34">
        <f t="shared" si="86"/>
        <v>3.0342436064152548E-2</v>
      </c>
      <c r="H963" s="8">
        <v>8450</v>
      </c>
      <c r="I963" s="34">
        <f t="shared" si="87"/>
        <v>-1.371461920046688E-2</v>
      </c>
      <c r="J963" s="8">
        <v>469.88</v>
      </c>
      <c r="K963" s="34">
        <f t="shared" si="88"/>
        <v>1.0907682709063903E-2</v>
      </c>
      <c r="L963" s="8">
        <v>562510.17289333045</v>
      </c>
      <c r="M963" s="32">
        <f t="shared" si="89"/>
        <v>8.1689752930951454E-4</v>
      </c>
    </row>
    <row r="964" spans="1:13" ht="15.6" x14ac:dyDescent="0.3">
      <c r="A964" s="7">
        <v>45258</v>
      </c>
      <c r="B964" s="8">
        <v>1142.54</v>
      </c>
      <c r="C964" s="34">
        <f t="shared" ref="C964:C1027" si="90">(B964-B963)/B963</f>
        <v>2.1577433162585404E-3</v>
      </c>
      <c r="D964" s="8">
        <v>85.12</v>
      </c>
      <c r="E964" s="34">
        <f t="shared" ref="E964:E1027" si="91">(D964-D963)/D963</f>
        <v>2.5418624262137084E-2</v>
      </c>
      <c r="F964" s="8">
        <v>370.11</v>
      </c>
      <c r="G964" s="34">
        <f t="shared" ref="G964:G1027" si="92">(F964-F963)/F963</f>
        <v>-2.6845814051325148E-2</v>
      </c>
      <c r="H964" s="8">
        <v>8500</v>
      </c>
      <c r="I964" s="34">
        <f t="shared" ref="I964:I1027" si="93">(H964-H963)/H963</f>
        <v>5.9171597633136093E-3</v>
      </c>
      <c r="J964" s="8">
        <v>463.72</v>
      </c>
      <c r="K964" s="34">
        <f t="shared" ref="K964:K1027" si="94">(J964-J963)/J963</f>
        <v>-1.3109730143866452E-2</v>
      </c>
      <c r="L964" s="8">
        <v>581314.48608398438</v>
      </c>
      <c r="M964" s="32">
        <f t="shared" ref="M964:M1027" si="95">(L964-L963)/L963</f>
        <v>3.3429285543285288E-2</v>
      </c>
    </row>
    <row r="965" spans="1:13" ht="15.6" x14ac:dyDescent="0.3">
      <c r="A965" s="7">
        <v>45259</v>
      </c>
      <c r="B965" s="8">
        <v>1157.94</v>
      </c>
      <c r="C965" s="34">
        <f t="shared" si="90"/>
        <v>1.3478740350447329E-2</v>
      </c>
      <c r="D965" s="8">
        <v>84.66</v>
      </c>
      <c r="E965" s="34">
        <f t="shared" si="91"/>
        <v>-5.404135338345958E-3</v>
      </c>
      <c r="F965" s="8">
        <v>362.05</v>
      </c>
      <c r="G965" s="34">
        <f t="shared" si="92"/>
        <v>-2.177730944854233E-2</v>
      </c>
      <c r="H965" s="8">
        <v>8500</v>
      </c>
      <c r="I965" s="34">
        <f t="shared" si="93"/>
        <v>0</v>
      </c>
      <c r="J965" s="8">
        <v>465.5</v>
      </c>
      <c r="K965" s="34">
        <f t="shared" si="94"/>
        <v>3.8385232467867949E-3</v>
      </c>
      <c r="L965" s="8">
        <v>583935.26803588867</v>
      </c>
      <c r="M965" s="32">
        <f t="shared" si="95"/>
        <v>4.5083719993959763E-3</v>
      </c>
    </row>
    <row r="966" spans="1:13" ht="15.6" x14ac:dyDescent="0.3">
      <c r="A966" s="7">
        <v>45260</v>
      </c>
      <c r="B966" s="8">
        <v>1190.18</v>
      </c>
      <c r="C966" s="34">
        <f t="shared" si="90"/>
        <v>2.7842547973124694E-2</v>
      </c>
      <c r="D966" s="8">
        <v>85.87</v>
      </c>
      <c r="E966" s="34">
        <f t="shared" si="91"/>
        <v>1.4292463973541319E-2</v>
      </c>
      <c r="F966" s="8">
        <v>358.56</v>
      </c>
      <c r="G966" s="34">
        <f t="shared" si="92"/>
        <v>-9.6395525479906347E-3</v>
      </c>
      <c r="H966" s="8">
        <v>8500</v>
      </c>
      <c r="I966" s="34">
        <f t="shared" si="93"/>
        <v>0</v>
      </c>
      <c r="J966" s="8">
        <v>465</v>
      </c>
      <c r="K966" s="34">
        <f t="shared" si="94"/>
        <v>-1.0741138560687433E-3</v>
      </c>
      <c r="L966" s="8">
        <v>581368.01803588867</v>
      </c>
      <c r="M966" s="32">
        <f t="shared" si="95"/>
        <v>-4.3964633419645016E-3</v>
      </c>
    </row>
    <row r="967" spans="1:13" ht="15.6" x14ac:dyDescent="0.3">
      <c r="A967" s="7">
        <v>45261</v>
      </c>
      <c r="B967" s="8">
        <v>1221.53</v>
      </c>
      <c r="C967" s="34">
        <f t="shared" si="90"/>
        <v>2.6340553529718116E-2</v>
      </c>
      <c r="D967" s="8">
        <v>91.3</v>
      </c>
      <c r="E967" s="34">
        <f t="shared" si="91"/>
        <v>6.3235122860137327E-2</v>
      </c>
      <c r="F967" s="8">
        <v>361.72</v>
      </c>
      <c r="G967" s="34">
        <f t="shared" si="92"/>
        <v>8.8130298973673159E-3</v>
      </c>
      <c r="H967" s="8">
        <v>8533.336666666668</v>
      </c>
      <c r="I967" s="34">
        <f t="shared" si="93"/>
        <v>3.9219607843138764E-3</v>
      </c>
      <c r="J967" s="8">
        <v>489.06</v>
      </c>
      <c r="K967" s="34">
        <f t="shared" si="94"/>
        <v>5.1741935483870974E-2</v>
      </c>
      <c r="L967" s="8">
        <v>587234.42639160156</v>
      </c>
      <c r="M967" s="32">
        <f t="shared" si="95"/>
        <v>1.009069672516927E-2</v>
      </c>
    </row>
    <row r="968" spans="1:13" ht="15.6" x14ac:dyDescent="0.3">
      <c r="A968" s="7">
        <v>45264</v>
      </c>
      <c r="B968" s="8">
        <v>1251.8900000000001</v>
      </c>
      <c r="C968" s="34">
        <f t="shared" si="90"/>
        <v>2.4854076445114018E-2</v>
      </c>
      <c r="D968" s="8">
        <v>93.61</v>
      </c>
      <c r="E968" s="34">
        <f t="shared" si="91"/>
        <v>2.5301204819277133E-2</v>
      </c>
      <c r="F968" s="8">
        <v>388.85</v>
      </c>
      <c r="G968" s="34">
        <f t="shared" si="92"/>
        <v>7.5002764569280095E-2</v>
      </c>
      <c r="H968" s="8">
        <v>8600.01</v>
      </c>
      <c r="I968" s="34">
        <f t="shared" si="93"/>
        <v>7.8132781979380773E-3</v>
      </c>
      <c r="J968" s="8">
        <v>500.61</v>
      </c>
      <c r="K968" s="34">
        <f t="shared" si="94"/>
        <v>2.3616734143049954E-2</v>
      </c>
      <c r="L968" s="8">
        <v>567460.94976557046</v>
      </c>
      <c r="M968" s="32">
        <f t="shared" si="95"/>
        <v>-3.3672202679828948E-2</v>
      </c>
    </row>
    <row r="969" spans="1:13" ht="15.6" x14ac:dyDescent="0.3">
      <c r="A969" s="7">
        <v>45265</v>
      </c>
      <c r="B969" s="8">
        <v>1234.95</v>
      </c>
      <c r="C969" s="34">
        <f t="shared" si="90"/>
        <v>-1.3531540311049736E-2</v>
      </c>
      <c r="D969" s="8">
        <v>91.67</v>
      </c>
      <c r="E969" s="34">
        <f t="shared" si="91"/>
        <v>-2.0724281593846788E-2</v>
      </c>
      <c r="F969" s="8">
        <v>395.02</v>
      </c>
      <c r="G969" s="34">
        <f t="shared" si="92"/>
        <v>1.5867301015815762E-2</v>
      </c>
      <c r="H969" s="8">
        <v>8633.3316666666669</v>
      </c>
      <c r="I969" s="34">
        <f t="shared" si="93"/>
        <v>3.8746078977427603E-3</v>
      </c>
      <c r="J969" s="8">
        <v>500.3</v>
      </c>
      <c r="K969" s="34">
        <f t="shared" si="94"/>
        <v>-6.1924452168355055E-4</v>
      </c>
      <c r="L969" s="8">
        <v>573859.52536010742</v>
      </c>
      <c r="M969" s="32">
        <f t="shared" si="95"/>
        <v>1.1275798972916709E-2</v>
      </c>
    </row>
    <row r="970" spans="1:13" ht="15.6" x14ac:dyDescent="0.3">
      <c r="A970" s="7">
        <v>45266</v>
      </c>
      <c r="B970" s="8">
        <v>1230.1099999999999</v>
      </c>
      <c r="C970" s="34">
        <f t="shared" si="90"/>
        <v>-3.9191870116200211E-3</v>
      </c>
      <c r="D970" s="8">
        <v>93.77</v>
      </c>
      <c r="E970" s="34">
        <f t="shared" si="91"/>
        <v>2.2908257881531519E-2</v>
      </c>
      <c r="F970" s="8">
        <v>384.98</v>
      </c>
      <c r="G970" s="34">
        <f t="shared" si="92"/>
        <v>-2.5416434610905685E-2</v>
      </c>
      <c r="H970" s="8">
        <v>8700</v>
      </c>
      <c r="I970" s="34">
        <f t="shared" si="93"/>
        <v>7.7222022629733784E-3</v>
      </c>
      <c r="J970" s="8">
        <v>507</v>
      </c>
      <c r="K970" s="34">
        <f t="shared" si="94"/>
        <v>1.3391964821107313E-2</v>
      </c>
      <c r="L970" s="8">
        <v>577169.625</v>
      </c>
      <c r="M970" s="32">
        <f t="shared" si="95"/>
        <v>5.7681357433518763E-3</v>
      </c>
    </row>
    <row r="971" spans="1:13" ht="15.6" x14ac:dyDescent="0.3">
      <c r="A971" s="7">
        <v>45267</v>
      </c>
      <c r="B971" s="8">
        <v>1231.93</v>
      </c>
      <c r="C971" s="34">
        <f t="shared" si="90"/>
        <v>1.4795424799409515E-3</v>
      </c>
      <c r="D971" s="8">
        <v>93.49</v>
      </c>
      <c r="E971" s="34">
        <f t="shared" si="91"/>
        <v>-2.9860296470086505E-3</v>
      </c>
      <c r="F971" s="8">
        <v>375.43</v>
      </c>
      <c r="G971" s="34">
        <f t="shared" si="92"/>
        <v>-2.4806483453685933E-2</v>
      </c>
      <c r="H971" s="8">
        <v>8699.98</v>
      </c>
      <c r="I971" s="34">
        <f t="shared" si="93"/>
        <v>-2.2988505747628228E-6</v>
      </c>
      <c r="J971" s="8">
        <v>543.52</v>
      </c>
      <c r="K971" s="34">
        <f t="shared" si="94"/>
        <v>7.2031558185404299E-2</v>
      </c>
      <c r="L971" s="8">
        <v>574887.65883080661</v>
      </c>
      <c r="M971" s="32">
        <f t="shared" si="95"/>
        <v>-3.9537184050414762E-3</v>
      </c>
    </row>
    <row r="972" spans="1:13" ht="15.6" x14ac:dyDescent="0.3">
      <c r="A972" s="7">
        <v>45268</v>
      </c>
      <c r="B972" s="8">
        <v>1238.32</v>
      </c>
      <c r="C972" s="34">
        <f t="shared" si="90"/>
        <v>5.1869830266329034E-3</v>
      </c>
      <c r="D972" s="8">
        <v>94.99</v>
      </c>
      <c r="E972" s="34">
        <f t="shared" si="91"/>
        <v>1.6044496737618999E-2</v>
      </c>
      <c r="F972" s="8">
        <v>375.29</v>
      </c>
      <c r="G972" s="34">
        <f t="shared" si="92"/>
        <v>-3.7290573475744177E-4</v>
      </c>
      <c r="H972" s="8">
        <v>8900</v>
      </c>
      <c r="I972" s="34">
        <f t="shared" si="93"/>
        <v>2.2990857450247062E-2</v>
      </c>
      <c r="J972" s="8">
        <v>558.15</v>
      </c>
      <c r="K972" s="34">
        <f t="shared" si="94"/>
        <v>2.69171327642037E-2</v>
      </c>
      <c r="L972" s="8">
        <v>566917.74824585021</v>
      </c>
      <c r="M972" s="32">
        <f t="shared" si="95"/>
        <v>-1.386342264011273E-2</v>
      </c>
    </row>
    <row r="973" spans="1:13" ht="15.6" x14ac:dyDescent="0.3">
      <c r="A973" s="7">
        <v>45271</v>
      </c>
      <c r="B973" s="8">
        <v>1235.1300000000001</v>
      </c>
      <c r="C973" s="34">
        <f t="shared" si="90"/>
        <v>-2.5760708056074581E-3</v>
      </c>
      <c r="D973" s="8">
        <v>93</v>
      </c>
      <c r="E973" s="34">
        <f t="shared" si="91"/>
        <v>-2.0949573639330404E-2</v>
      </c>
      <c r="F973" s="8">
        <v>371.96</v>
      </c>
      <c r="G973" s="34">
        <f t="shared" si="92"/>
        <v>-8.8731381065310574E-3</v>
      </c>
      <c r="H973" s="8">
        <v>8550</v>
      </c>
      <c r="I973" s="34">
        <f t="shared" si="93"/>
        <v>-3.9325842696629212E-2</v>
      </c>
      <c r="J973" s="8">
        <v>555.89</v>
      </c>
      <c r="K973" s="34">
        <f t="shared" si="94"/>
        <v>-4.0490907462151591E-3</v>
      </c>
      <c r="L973" s="8">
        <v>559255.95812988281</v>
      </c>
      <c r="M973" s="32">
        <f t="shared" si="95"/>
        <v>-1.3514817872035949E-2</v>
      </c>
    </row>
    <row r="974" spans="1:13" ht="15.6" x14ac:dyDescent="0.3">
      <c r="A974" s="7">
        <v>45272</v>
      </c>
      <c r="B974" s="8">
        <v>1262.52</v>
      </c>
      <c r="C974" s="34">
        <f t="shared" si="90"/>
        <v>2.2175803356731576E-2</v>
      </c>
      <c r="D974" s="8">
        <v>94.51</v>
      </c>
      <c r="E974" s="34">
        <f t="shared" si="91"/>
        <v>1.6236559139785001E-2</v>
      </c>
      <c r="F974" s="8">
        <v>365.16</v>
      </c>
      <c r="G974" s="34">
        <f t="shared" si="92"/>
        <v>-1.8281535648994394E-2</v>
      </c>
      <c r="H974" s="8">
        <v>8700</v>
      </c>
      <c r="I974" s="34">
        <f t="shared" si="93"/>
        <v>1.7543859649122806E-2</v>
      </c>
      <c r="J974" s="8">
        <v>559.32000000000005</v>
      </c>
      <c r="K974" s="34">
        <f t="shared" si="94"/>
        <v>6.1702854881362564E-3</v>
      </c>
      <c r="L974" s="8">
        <v>560706.31384277344</v>
      </c>
      <c r="M974" s="32">
        <f t="shared" si="95"/>
        <v>2.5933665825224723E-3</v>
      </c>
    </row>
    <row r="975" spans="1:13" ht="15.6" x14ac:dyDescent="0.3">
      <c r="A975" s="7">
        <v>45273</v>
      </c>
      <c r="B975" s="8">
        <v>1263.7</v>
      </c>
      <c r="C975" s="34">
        <f t="shared" si="90"/>
        <v>9.3463865918960785E-4</v>
      </c>
      <c r="D975" s="8">
        <v>94.01</v>
      </c>
      <c r="E975" s="34">
        <f t="shared" si="91"/>
        <v>-5.2904454555073536E-3</v>
      </c>
      <c r="F975" s="8">
        <v>360.19</v>
      </c>
      <c r="G975" s="34">
        <f t="shared" si="92"/>
        <v>-1.3610472121809691E-2</v>
      </c>
      <c r="H975" s="8">
        <v>8506</v>
      </c>
      <c r="I975" s="34">
        <f t="shared" si="93"/>
        <v>-2.2298850574712644E-2</v>
      </c>
      <c r="J975" s="8">
        <v>540.29</v>
      </c>
      <c r="K975" s="34">
        <f t="shared" si="94"/>
        <v>-3.4023457054995501E-2</v>
      </c>
      <c r="L975" s="8">
        <v>559357.24643497914</v>
      </c>
      <c r="M975" s="32">
        <f t="shared" si="95"/>
        <v>-2.4060142974822755E-3</v>
      </c>
    </row>
    <row r="976" spans="1:13" ht="15.6" x14ac:dyDescent="0.3">
      <c r="A976" s="7">
        <v>45274</v>
      </c>
      <c r="B976" s="8">
        <v>1268.01</v>
      </c>
      <c r="C976" s="34">
        <f t="shared" si="90"/>
        <v>3.4106196090843911E-3</v>
      </c>
      <c r="D976" s="8">
        <v>94.01</v>
      </c>
      <c r="E976" s="34">
        <f t="shared" si="91"/>
        <v>0</v>
      </c>
      <c r="F976" s="8">
        <v>359.99</v>
      </c>
      <c r="G976" s="34">
        <f t="shared" si="92"/>
        <v>-5.5526250034700748E-4</v>
      </c>
      <c r="H976" s="8">
        <v>8500</v>
      </c>
      <c r="I976" s="34">
        <f t="shared" si="93"/>
        <v>-7.0538443451681162E-4</v>
      </c>
      <c r="J976" s="8">
        <v>554.99</v>
      </c>
      <c r="K976" s="34">
        <f t="shared" si="94"/>
        <v>2.7207610727572315E-2</v>
      </c>
      <c r="L976" s="8">
        <v>575155.62138427794</v>
      </c>
      <c r="M976" s="32">
        <f t="shared" si="95"/>
        <v>2.824380134518421E-2</v>
      </c>
    </row>
    <row r="977" spans="1:13" ht="15.6" x14ac:dyDescent="0.3">
      <c r="A977" s="7">
        <v>45275</v>
      </c>
      <c r="B977" s="8">
        <v>1292.53</v>
      </c>
      <c r="C977" s="34">
        <f t="shared" si="90"/>
        <v>1.933738692912515E-2</v>
      </c>
      <c r="D977" s="8">
        <v>92.5</v>
      </c>
      <c r="E977" s="34">
        <f t="shared" si="91"/>
        <v>-1.6062121050952081E-2</v>
      </c>
      <c r="F977" s="8">
        <v>366.76</v>
      </c>
      <c r="G977" s="34">
        <f t="shared" si="92"/>
        <v>1.8806077946609576E-2</v>
      </c>
      <c r="H977" s="8">
        <v>8368.6666666666661</v>
      </c>
      <c r="I977" s="34">
        <f t="shared" si="93"/>
        <v>-1.5450980392156933E-2</v>
      </c>
      <c r="J977" s="8">
        <v>550.57000000000005</v>
      </c>
      <c r="K977" s="34">
        <f t="shared" si="94"/>
        <v>-7.9641074613956264E-3</v>
      </c>
      <c r="L977" s="8">
        <v>571971.29309082031</v>
      </c>
      <c r="M977" s="32">
        <f t="shared" si="95"/>
        <v>-5.5364638283350561E-3</v>
      </c>
    </row>
    <row r="978" spans="1:13" ht="15.6" x14ac:dyDescent="0.3">
      <c r="A978" s="7">
        <v>45278</v>
      </c>
      <c r="B978" s="8">
        <v>1273.32</v>
      </c>
      <c r="C978" s="34">
        <f t="shared" si="90"/>
        <v>-1.4862324278740173E-2</v>
      </c>
      <c r="D978" s="8">
        <v>93</v>
      </c>
      <c r="E978" s="34">
        <f t="shared" si="91"/>
        <v>5.4054054054054057E-3</v>
      </c>
      <c r="F978" s="8">
        <v>365.45</v>
      </c>
      <c r="G978" s="34">
        <f t="shared" si="92"/>
        <v>-3.5718180826698723E-3</v>
      </c>
      <c r="H978" s="8">
        <v>8322.8888888888887</v>
      </c>
      <c r="I978" s="34">
        <f t="shared" si="93"/>
        <v>-5.4701399399877376E-3</v>
      </c>
      <c r="J978" s="8">
        <v>543.66999999999996</v>
      </c>
      <c r="K978" s="34">
        <f t="shared" si="94"/>
        <v>-1.2532466353052456E-2</v>
      </c>
      <c r="L978" s="8">
        <v>567053.27887739986</v>
      </c>
      <c r="M978" s="32">
        <f t="shared" si="95"/>
        <v>-8.5983584715317966E-3</v>
      </c>
    </row>
    <row r="979" spans="1:13" ht="15.6" x14ac:dyDescent="0.3">
      <c r="A979" s="7">
        <v>45279</v>
      </c>
      <c r="B979" s="8">
        <v>1259.9100000000001</v>
      </c>
      <c r="C979" s="34">
        <f t="shared" si="90"/>
        <v>-1.0531523890302402E-2</v>
      </c>
      <c r="D979" s="8">
        <v>88.08</v>
      </c>
      <c r="E979" s="34">
        <f t="shared" si="91"/>
        <v>-5.2903225806451633E-2</v>
      </c>
      <c r="F979" s="8">
        <v>338.04</v>
      </c>
      <c r="G979" s="34">
        <f t="shared" si="92"/>
        <v>-7.5003420440552665E-2</v>
      </c>
      <c r="H979" s="8">
        <v>8100</v>
      </c>
      <c r="I979" s="34">
        <f t="shared" si="93"/>
        <v>-2.6780231223132969E-2</v>
      </c>
      <c r="J979" s="8">
        <v>529.99</v>
      </c>
      <c r="K979" s="34">
        <f t="shared" si="94"/>
        <v>-2.516232273253987E-2</v>
      </c>
      <c r="L979" s="8">
        <v>567199.23882463574</v>
      </c>
      <c r="M979" s="32">
        <f t="shared" si="95"/>
        <v>2.5740076404256123E-4</v>
      </c>
    </row>
    <row r="980" spans="1:13" ht="15.6" x14ac:dyDescent="0.3">
      <c r="A980" s="7">
        <v>45280</v>
      </c>
      <c r="B980" s="8">
        <v>1240.3</v>
      </c>
      <c r="C980" s="34">
        <f t="shared" si="90"/>
        <v>-1.5564603820907942E-2</v>
      </c>
      <c r="D980" s="8">
        <v>88.83</v>
      </c>
      <c r="E980" s="34">
        <f t="shared" si="91"/>
        <v>8.5149863760217992E-3</v>
      </c>
      <c r="F980" s="8">
        <v>337.79</v>
      </c>
      <c r="G980" s="34">
        <f t="shared" si="92"/>
        <v>-7.3955744882262453E-4</v>
      </c>
      <c r="H980" s="8">
        <v>8109.6296296296296</v>
      </c>
      <c r="I980" s="34">
        <f t="shared" si="93"/>
        <v>1.1888431641517978E-3</v>
      </c>
      <c r="J980" s="8">
        <v>540.79</v>
      </c>
      <c r="K980" s="34">
        <f t="shared" si="94"/>
        <v>2.0377742976282486E-2</v>
      </c>
      <c r="L980" s="8">
        <v>575763.5</v>
      </c>
      <c r="M980" s="32">
        <f t="shared" si="95"/>
        <v>1.5099211333765766E-2</v>
      </c>
    </row>
    <row r="981" spans="1:13" ht="15.6" x14ac:dyDescent="0.3">
      <c r="A981" s="7">
        <v>45281</v>
      </c>
      <c r="B981" s="8">
        <v>1229.18</v>
      </c>
      <c r="C981" s="34">
        <f t="shared" si="90"/>
        <v>-8.9655728452792804E-3</v>
      </c>
      <c r="D981" s="8">
        <v>90</v>
      </c>
      <c r="E981" s="34">
        <f t="shared" si="91"/>
        <v>1.3171225937183404E-2</v>
      </c>
      <c r="F981" s="8">
        <v>343.49</v>
      </c>
      <c r="G981" s="34">
        <f t="shared" si="92"/>
        <v>1.6874389413540924E-2</v>
      </c>
      <c r="H981" s="8">
        <v>7906</v>
      </c>
      <c r="I981" s="34">
        <f t="shared" si="93"/>
        <v>-2.5109609061015701E-2</v>
      </c>
      <c r="J981" s="8">
        <v>533.1</v>
      </c>
      <c r="K981" s="34">
        <f t="shared" si="94"/>
        <v>-1.4219937498844175E-2</v>
      </c>
      <c r="L981" s="8">
        <v>576453.58798950166</v>
      </c>
      <c r="M981" s="32">
        <f t="shared" si="95"/>
        <v>1.1985615439354094E-3</v>
      </c>
    </row>
    <row r="982" spans="1:13" ht="15.6" x14ac:dyDescent="0.3">
      <c r="A982" s="7">
        <v>45282</v>
      </c>
      <c r="B982" s="8">
        <v>1220.18</v>
      </c>
      <c r="C982" s="34">
        <f t="shared" si="90"/>
        <v>-7.3219544737141828E-3</v>
      </c>
      <c r="D982" s="8">
        <v>86.11</v>
      </c>
      <c r="E982" s="34">
        <f t="shared" si="91"/>
        <v>-4.3222222222222231E-2</v>
      </c>
      <c r="F982" s="8">
        <v>330.07</v>
      </c>
      <c r="G982" s="34">
        <f t="shared" si="92"/>
        <v>-3.9069550787504778E-2</v>
      </c>
      <c r="H982" s="8">
        <v>7903.9074074074078</v>
      </c>
      <c r="I982" s="34">
        <f t="shared" si="93"/>
        <v>-2.6468411239465657E-4</v>
      </c>
      <c r="J982" s="8">
        <v>524.41</v>
      </c>
      <c r="K982" s="34">
        <f t="shared" si="94"/>
        <v>-1.6300881635715726E-2</v>
      </c>
      <c r="L982" s="8">
        <v>581336.50015319884</v>
      </c>
      <c r="M982" s="32">
        <f t="shared" si="95"/>
        <v>8.4706076350870262E-3</v>
      </c>
    </row>
    <row r="983" spans="1:13" ht="15.6" x14ac:dyDescent="0.3">
      <c r="A983" s="7">
        <v>45286</v>
      </c>
      <c r="B983" s="8">
        <v>1186.77</v>
      </c>
      <c r="C983" s="34">
        <f t="shared" si="90"/>
        <v>-2.7381206051566229E-2</v>
      </c>
      <c r="D983" s="8">
        <v>81.44</v>
      </c>
      <c r="E983" s="34">
        <f t="shared" si="91"/>
        <v>-5.4232957844617367E-2</v>
      </c>
      <c r="F983" s="8">
        <v>321.72000000000003</v>
      </c>
      <c r="G983" s="34">
        <f t="shared" si="92"/>
        <v>-2.5297664131850715E-2</v>
      </c>
      <c r="H983" s="8">
        <v>7800</v>
      </c>
      <c r="I983" s="34">
        <f t="shared" si="93"/>
        <v>-1.3146334091670606E-2</v>
      </c>
      <c r="J983" s="8">
        <v>504.07</v>
      </c>
      <c r="K983" s="34">
        <f t="shared" si="94"/>
        <v>-3.8786445719951899E-2</v>
      </c>
      <c r="L983" s="8">
        <v>571876.1451426968</v>
      </c>
      <c r="M983" s="32">
        <f t="shared" si="95"/>
        <v>-1.6273457813175272E-2</v>
      </c>
    </row>
    <row r="984" spans="1:13" ht="15.6" x14ac:dyDescent="0.3">
      <c r="A984" s="7">
        <v>45287</v>
      </c>
      <c r="B984" s="8">
        <v>1192.47</v>
      </c>
      <c r="C984" s="34">
        <f t="shared" si="90"/>
        <v>4.802952551884565E-3</v>
      </c>
      <c r="D984" s="8">
        <v>82.02</v>
      </c>
      <c r="E984" s="34">
        <f t="shared" si="91"/>
        <v>7.1218074656188395E-3</v>
      </c>
      <c r="F984" s="8">
        <v>338.31</v>
      </c>
      <c r="G984" s="34">
        <f t="shared" si="92"/>
        <v>5.156657963446467E-2</v>
      </c>
      <c r="H984" s="8">
        <v>7800</v>
      </c>
      <c r="I984" s="34">
        <f t="shared" si="93"/>
        <v>0</v>
      </c>
      <c r="J984" s="8">
        <v>514.08000000000004</v>
      </c>
      <c r="K984" s="34">
        <f t="shared" si="94"/>
        <v>1.9858353006526965E-2</v>
      </c>
      <c r="L984" s="8">
        <v>587095.7724609375</v>
      </c>
      <c r="M984" s="32">
        <f t="shared" si="95"/>
        <v>2.661350267450488E-2</v>
      </c>
    </row>
    <row r="985" spans="1:13" ht="15.6" x14ac:dyDescent="0.3">
      <c r="A985" s="7">
        <v>45288</v>
      </c>
      <c r="B985" s="8">
        <v>1200.04</v>
      </c>
      <c r="C985" s="34">
        <f t="shared" si="90"/>
        <v>6.3481680880860198E-3</v>
      </c>
      <c r="D985" s="8">
        <v>88.17</v>
      </c>
      <c r="E985" s="34">
        <f t="shared" si="91"/>
        <v>7.4981711777615284E-2</v>
      </c>
      <c r="F985" s="8">
        <v>345.57</v>
      </c>
      <c r="G985" s="34">
        <f t="shared" si="92"/>
        <v>2.1459608051786795E-2</v>
      </c>
      <c r="H985" s="8">
        <v>8000</v>
      </c>
      <c r="I985" s="34">
        <f t="shared" si="93"/>
        <v>2.564102564102564E-2</v>
      </c>
      <c r="J985" s="8">
        <v>516.27</v>
      </c>
      <c r="K985" s="34">
        <f t="shared" si="94"/>
        <v>4.2600373482725266E-3</v>
      </c>
      <c r="L985" s="8">
        <v>584839.7724609375</v>
      </c>
      <c r="M985" s="32">
        <f t="shared" si="95"/>
        <v>-3.8426439191403023E-3</v>
      </c>
    </row>
    <row r="986" spans="1:13" ht="15.6" x14ac:dyDescent="0.3">
      <c r="A986" s="7">
        <v>45289</v>
      </c>
      <c r="B986" s="8">
        <v>1199.92</v>
      </c>
      <c r="C986" s="34">
        <f t="shared" si="90"/>
        <v>-9.9996666777683125E-5</v>
      </c>
      <c r="D986" s="8">
        <v>94.75</v>
      </c>
      <c r="E986" s="34">
        <f t="shared" si="91"/>
        <v>7.4628558466598591E-2</v>
      </c>
      <c r="F986" s="8">
        <v>335.48</v>
      </c>
      <c r="G986" s="34">
        <f t="shared" si="92"/>
        <v>-2.9198136412304235E-2</v>
      </c>
      <c r="H986" s="8">
        <v>8203</v>
      </c>
      <c r="I986" s="34">
        <f t="shared" si="93"/>
        <v>2.5375000000000002E-2</v>
      </c>
      <c r="J986" s="8">
        <v>530.09</v>
      </c>
      <c r="K986" s="34">
        <f t="shared" si="94"/>
        <v>2.6768938733608482E-2</v>
      </c>
      <c r="L986" s="8">
        <v>580565.57250976563</v>
      </c>
      <c r="M986" s="32">
        <f t="shared" si="95"/>
        <v>-7.308326403976495E-3</v>
      </c>
    </row>
    <row r="987" spans="1:13" ht="15.6" x14ac:dyDescent="0.3">
      <c r="A987" s="7">
        <v>45292</v>
      </c>
      <c r="B987" s="8">
        <v>1226.93</v>
      </c>
      <c r="C987" s="34">
        <f t="shared" si="90"/>
        <v>2.2509833988932585E-2</v>
      </c>
      <c r="D987" s="8">
        <v>95.04</v>
      </c>
      <c r="E987" s="34">
        <f t="shared" si="91"/>
        <v>3.0606860158312005E-3</v>
      </c>
      <c r="F987" s="8">
        <v>335.02</v>
      </c>
      <c r="G987" s="34">
        <f t="shared" si="92"/>
        <v>-1.3711696673424239E-3</v>
      </c>
      <c r="H987" s="8">
        <v>8134.333333333333</v>
      </c>
      <c r="I987" s="34">
        <f t="shared" si="93"/>
        <v>-8.3709212076882814E-3</v>
      </c>
      <c r="J987" s="8">
        <v>539.63</v>
      </c>
      <c r="K987" s="34">
        <f t="shared" si="94"/>
        <v>1.7996943915184145E-2</v>
      </c>
      <c r="L987" s="8">
        <v>577746.29696624447</v>
      </c>
      <c r="M987" s="32">
        <f t="shared" si="95"/>
        <v>-4.8560846130326404E-3</v>
      </c>
    </row>
    <row r="988" spans="1:13" ht="15.6" x14ac:dyDescent="0.3">
      <c r="A988" s="7">
        <v>45293</v>
      </c>
      <c r="B988" s="8">
        <v>1244.44</v>
      </c>
      <c r="C988" s="34">
        <f t="shared" si="90"/>
        <v>1.4271392825996584E-2</v>
      </c>
      <c r="D988" s="8">
        <v>95.99</v>
      </c>
      <c r="E988" s="34">
        <f t="shared" si="91"/>
        <v>9.9957912457911257E-3</v>
      </c>
      <c r="F988" s="8">
        <v>324.73</v>
      </c>
      <c r="G988" s="34">
        <f t="shared" si="92"/>
        <v>-3.0714584203928016E-2</v>
      </c>
      <c r="H988" s="8">
        <v>8200</v>
      </c>
      <c r="I988" s="34">
        <f t="shared" si="93"/>
        <v>8.0727779371389131E-3</v>
      </c>
      <c r="J988" s="8">
        <v>532.86</v>
      </c>
      <c r="K988" s="34">
        <f t="shared" si="94"/>
        <v>-1.2545633118988903E-2</v>
      </c>
      <c r="L988" s="8">
        <v>572937.6274138391</v>
      </c>
      <c r="M988" s="32">
        <f t="shared" si="95"/>
        <v>-8.3231507976005547E-3</v>
      </c>
    </row>
    <row r="989" spans="1:13" ht="15.6" x14ac:dyDescent="0.3">
      <c r="A989" s="7">
        <v>45294</v>
      </c>
      <c r="B989" s="8">
        <v>1267.7</v>
      </c>
      <c r="C989" s="34">
        <f t="shared" si="90"/>
        <v>1.8691138182636357E-2</v>
      </c>
      <c r="D989" s="8">
        <v>96</v>
      </c>
      <c r="E989" s="34">
        <f t="shared" si="91"/>
        <v>1.0417751849156284E-4</v>
      </c>
      <c r="F989" s="8">
        <v>331.3</v>
      </c>
      <c r="G989" s="34">
        <f t="shared" si="92"/>
        <v>2.0232192898715834E-2</v>
      </c>
      <c r="H989" s="8">
        <v>8244.7777777777774</v>
      </c>
      <c r="I989" s="34">
        <f t="shared" si="93"/>
        <v>5.4607046070460213E-3</v>
      </c>
      <c r="J989" s="8">
        <v>539.99</v>
      </c>
      <c r="K989" s="34">
        <f t="shared" si="94"/>
        <v>1.3380625304958142E-2</v>
      </c>
      <c r="L989" s="8">
        <v>572627.28625488281</v>
      </c>
      <c r="M989" s="32">
        <f t="shared" si="95"/>
        <v>-5.4166656911176564E-4</v>
      </c>
    </row>
    <row r="990" spans="1:13" ht="15.6" x14ac:dyDescent="0.3">
      <c r="A990" s="7">
        <v>45295</v>
      </c>
      <c r="B990" s="8">
        <v>1274.2</v>
      </c>
      <c r="C990" s="34">
        <f t="shared" si="90"/>
        <v>5.1273960716257784E-3</v>
      </c>
      <c r="D990" s="8">
        <v>96.78</v>
      </c>
      <c r="E990" s="34">
        <f t="shared" si="91"/>
        <v>8.1250000000000124E-3</v>
      </c>
      <c r="F990" s="8">
        <v>333</v>
      </c>
      <c r="G990" s="34">
        <f t="shared" si="92"/>
        <v>5.1313009357077831E-3</v>
      </c>
      <c r="H990" s="8">
        <v>8273.6944444444453</v>
      </c>
      <c r="I990" s="34">
        <f t="shared" si="93"/>
        <v>3.5072705955286297E-3</v>
      </c>
      <c r="J990" s="8">
        <v>538.48</v>
      </c>
      <c r="K990" s="34">
        <f t="shared" si="94"/>
        <v>-2.7963480805199927E-3</v>
      </c>
      <c r="L990" s="8">
        <v>574907.46374511719</v>
      </c>
      <c r="M990" s="32">
        <f t="shared" si="95"/>
        <v>3.9819574528962322E-3</v>
      </c>
    </row>
    <row r="991" spans="1:13" ht="15.6" x14ac:dyDescent="0.3">
      <c r="A991" s="7">
        <v>45296</v>
      </c>
      <c r="B991" s="8">
        <v>1280.83</v>
      </c>
      <c r="C991" s="34">
        <f t="shared" si="90"/>
        <v>5.2032647935958886E-3</v>
      </c>
      <c r="D991" s="8">
        <v>97.48</v>
      </c>
      <c r="E991" s="34">
        <f t="shared" si="91"/>
        <v>7.2328993593718006E-3</v>
      </c>
      <c r="F991" s="8">
        <v>329.67</v>
      </c>
      <c r="G991" s="34">
        <f t="shared" si="92"/>
        <v>-9.9999999999999516E-3</v>
      </c>
      <c r="H991" s="8">
        <v>8400</v>
      </c>
      <c r="I991" s="34">
        <f t="shared" si="93"/>
        <v>1.5265919765790408E-2</v>
      </c>
      <c r="J991" s="8">
        <v>540</v>
      </c>
      <c r="K991" s="34">
        <f t="shared" si="94"/>
        <v>2.8227603625018234E-3</v>
      </c>
      <c r="L991" s="8">
        <v>574425.00686645508</v>
      </c>
      <c r="M991" s="32">
        <f t="shared" si="95"/>
        <v>-8.3919049427405698E-4</v>
      </c>
    </row>
    <row r="992" spans="1:13" ht="15.6" x14ac:dyDescent="0.3">
      <c r="A992" s="7">
        <v>45299</v>
      </c>
      <c r="B992" s="8">
        <v>1287.67</v>
      </c>
      <c r="C992" s="34">
        <f t="shared" si="90"/>
        <v>5.3402871575463926E-3</v>
      </c>
      <c r="D992" s="8">
        <v>98</v>
      </c>
      <c r="E992" s="34">
        <f t="shared" si="91"/>
        <v>5.3344275748871154E-3</v>
      </c>
      <c r="F992" s="8">
        <v>333.48</v>
      </c>
      <c r="G992" s="34">
        <f t="shared" si="92"/>
        <v>1.1557011557011563E-2</v>
      </c>
      <c r="H992" s="8">
        <v>8250</v>
      </c>
      <c r="I992" s="34">
        <f t="shared" si="93"/>
        <v>-1.7857142857142856E-2</v>
      </c>
      <c r="J992" s="8">
        <v>532.76</v>
      </c>
      <c r="K992" s="34">
        <f t="shared" si="94"/>
        <v>-1.3407407407407423E-2</v>
      </c>
      <c r="L992" s="8">
        <v>558909.96358552203</v>
      </c>
      <c r="M992" s="32">
        <f t="shared" si="95"/>
        <v>-2.7009693337637128E-2</v>
      </c>
    </row>
    <row r="993" spans="1:13" ht="15.6" x14ac:dyDescent="0.3">
      <c r="A993" s="7">
        <v>45300</v>
      </c>
      <c r="B993" s="8">
        <v>1341.58</v>
      </c>
      <c r="C993" s="34">
        <f t="shared" si="90"/>
        <v>4.1866316680515853E-2</v>
      </c>
      <c r="D993" s="8">
        <v>94.07</v>
      </c>
      <c r="E993" s="34">
        <f t="shared" si="91"/>
        <v>-4.0102040816326602E-2</v>
      </c>
      <c r="F993" s="8">
        <v>329.95</v>
      </c>
      <c r="G993" s="34">
        <f t="shared" si="92"/>
        <v>-1.0585342449322386E-2</v>
      </c>
      <c r="H993" s="8">
        <v>8200</v>
      </c>
      <c r="I993" s="34">
        <f t="shared" si="93"/>
        <v>-6.0606060606060606E-3</v>
      </c>
      <c r="J993" s="8">
        <v>526.09</v>
      </c>
      <c r="K993" s="34">
        <f t="shared" si="94"/>
        <v>-1.2519708686838275E-2</v>
      </c>
      <c r="L993" s="8">
        <v>569215.75448974594</v>
      </c>
      <c r="M993" s="32">
        <f t="shared" si="95"/>
        <v>1.8439089613128665E-2</v>
      </c>
    </row>
    <row r="994" spans="1:13" ht="15.6" x14ac:dyDescent="0.3">
      <c r="A994" s="7">
        <v>45301</v>
      </c>
      <c r="B994" s="8">
        <v>1389.8</v>
      </c>
      <c r="C994" s="34">
        <f t="shared" si="90"/>
        <v>3.5942694434920042E-2</v>
      </c>
      <c r="D994" s="8">
        <v>94.07</v>
      </c>
      <c r="E994" s="34">
        <f t="shared" si="91"/>
        <v>0</v>
      </c>
      <c r="F994" s="8">
        <v>332</v>
      </c>
      <c r="G994" s="34">
        <f t="shared" si="92"/>
        <v>6.2130625852402227E-3</v>
      </c>
      <c r="H994" s="8">
        <v>8200</v>
      </c>
      <c r="I994" s="34">
        <f t="shared" si="93"/>
        <v>0</v>
      </c>
      <c r="J994" s="8">
        <v>530.01</v>
      </c>
      <c r="K994" s="34">
        <f t="shared" si="94"/>
        <v>7.4511965633255886E-3</v>
      </c>
      <c r="L994" s="8">
        <v>565578.33521099389</v>
      </c>
      <c r="M994" s="32">
        <f t="shared" si="95"/>
        <v>-6.3902294517703562E-3</v>
      </c>
    </row>
    <row r="995" spans="1:13" ht="15.6" x14ac:dyDescent="0.3">
      <c r="A995" s="7">
        <v>45302</v>
      </c>
      <c r="B995" s="8">
        <v>1446.85</v>
      </c>
      <c r="C995" s="34">
        <f t="shared" si="90"/>
        <v>4.1049071808893334E-2</v>
      </c>
      <c r="D995" s="8">
        <v>95.89</v>
      </c>
      <c r="E995" s="34">
        <f t="shared" si="91"/>
        <v>1.9347294567875067E-2</v>
      </c>
      <c r="F995" s="8">
        <v>334</v>
      </c>
      <c r="G995" s="34">
        <f t="shared" si="92"/>
        <v>6.024096385542169E-3</v>
      </c>
      <c r="H995" s="8">
        <v>8150</v>
      </c>
      <c r="I995" s="34">
        <f t="shared" si="93"/>
        <v>-6.0975609756097563E-3</v>
      </c>
      <c r="J995" s="8">
        <v>533.77</v>
      </c>
      <c r="K995" s="34">
        <f t="shared" si="94"/>
        <v>7.0942057697024417E-3</v>
      </c>
      <c r="L995" s="8">
        <v>566018.31372070313</v>
      </c>
      <c r="M995" s="32">
        <f t="shared" si="95"/>
        <v>7.7792673855709349E-4</v>
      </c>
    </row>
    <row r="996" spans="1:13" ht="15.6" x14ac:dyDescent="0.3">
      <c r="A996" s="7">
        <v>45303</v>
      </c>
      <c r="B996" s="8">
        <v>1422.11</v>
      </c>
      <c r="C996" s="34">
        <f t="shared" si="90"/>
        <v>-1.7099215537201513E-2</v>
      </c>
      <c r="D996" s="8">
        <v>92.52</v>
      </c>
      <c r="E996" s="34">
        <f t="shared" si="91"/>
        <v>-3.5144436333298619E-2</v>
      </c>
      <c r="F996" s="8">
        <v>330.99</v>
      </c>
      <c r="G996" s="34">
        <f t="shared" si="92"/>
        <v>-9.0119760479041647E-3</v>
      </c>
      <c r="H996" s="8">
        <v>8200</v>
      </c>
      <c r="I996" s="34">
        <f t="shared" si="93"/>
        <v>6.1349693251533744E-3</v>
      </c>
      <c r="J996" s="8">
        <v>538.98</v>
      </c>
      <c r="K996" s="34">
        <f t="shared" si="94"/>
        <v>9.7607583790771998E-3</v>
      </c>
      <c r="L996" s="8">
        <v>572425.27465541661</v>
      </c>
      <c r="M996" s="32">
        <f t="shared" si="95"/>
        <v>1.1319352712454711E-2</v>
      </c>
    </row>
    <row r="997" spans="1:13" ht="15.6" x14ac:dyDescent="0.3">
      <c r="A997" s="7">
        <v>45307</v>
      </c>
      <c r="B997" s="8">
        <v>1417.56</v>
      </c>
      <c r="C997" s="34">
        <f t="shared" si="90"/>
        <v>-3.1994712082749964E-3</v>
      </c>
      <c r="D997" s="8">
        <v>92.52</v>
      </c>
      <c r="E997" s="34">
        <f t="shared" si="91"/>
        <v>0</v>
      </c>
      <c r="F997" s="8">
        <v>322.31</v>
      </c>
      <c r="G997" s="34">
        <f t="shared" si="92"/>
        <v>-2.6224357231336315E-2</v>
      </c>
      <c r="H997" s="8">
        <v>8200</v>
      </c>
      <c r="I997" s="34">
        <f t="shared" si="93"/>
        <v>0</v>
      </c>
      <c r="J997" s="8">
        <v>525</v>
      </c>
      <c r="K997" s="34">
        <f t="shared" si="94"/>
        <v>-2.5937882667260413E-2</v>
      </c>
      <c r="L997" s="8">
        <v>564252.62377929688</v>
      </c>
      <c r="M997" s="32">
        <f t="shared" si="95"/>
        <v>-1.4277236240205207E-2</v>
      </c>
    </row>
    <row r="998" spans="1:13" ht="15.6" x14ac:dyDescent="0.3">
      <c r="A998" s="7">
        <v>45308</v>
      </c>
      <c r="B998" s="8">
        <v>1437.35</v>
      </c>
      <c r="C998" s="34">
        <f t="shared" si="90"/>
        <v>1.3960608369310621E-2</v>
      </c>
      <c r="D998" s="8">
        <v>89.12</v>
      </c>
      <c r="E998" s="34">
        <f t="shared" si="91"/>
        <v>-3.6748811067877127E-2</v>
      </c>
      <c r="F998" s="8">
        <v>320.08999999999997</v>
      </c>
      <c r="G998" s="34">
        <f t="shared" si="92"/>
        <v>-6.8877788464522579E-3</v>
      </c>
      <c r="H998" s="8">
        <v>8150</v>
      </c>
      <c r="I998" s="34">
        <f t="shared" si="93"/>
        <v>-6.0975609756097563E-3</v>
      </c>
      <c r="J998" s="8">
        <v>520.75</v>
      </c>
      <c r="K998" s="34">
        <f t="shared" si="94"/>
        <v>-8.0952380952380946E-3</v>
      </c>
      <c r="L998" s="8">
        <v>559056.87824302912</v>
      </c>
      <c r="M998" s="32">
        <f t="shared" si="95"/>
        <v>-9.2081902986418974E-3</v>
      </c>
    </row>
    <row r="999" spans="1:13" ht="15.6" x14ac:dyDescent="0.3">
      <c r="A999" s="7">
        <v>45309</v>
      </c>
      <c r="B999" s="8">
        <v>1437.02</v>
      </c>
      <c r="C999" s="34">
        <f t="shared" si="90"/>
        <v>-2.2958917452250828E-4</v>
      </c>
      <c r="D999" s="8">
        <v>88.04</v>
      </c>
      <c r="E999" s="34">
        <f t="shared" si="91"/>
        <v>-1.2118491921005366E-2</v>
      </c>
      <c r="F999" s="8">
        <v>314.87</v>
      </c>
      <c r="G999" s="34">
        <f t="shared" si="92"/>
        <v>-1.630791339935634E-2</v>
      </c>
      <c r="H999" s="8">
        <v>8200</v>
      </c>
      <c r="I999" s="34">
        <f t="shared" si="93"/>
        <v>6.1349693251533744E-3</v>
      </c>
      <c r="J999" s="8">
        <v>524.79999999999995</v>
      </c>
      <c r="K999" s="34">
        <f t="shared" si="94"/>
        <v>7.7772443590973682E-3</v>
      </c>
      <c r="L999" s="8">
        <v>563694.04318237305</v>
      </c>
      <c r="M999" s="32">
        <f t="shared" si="95"/>
        <v>8.294621030184508E-3</v>
      </c>
    </row>
    <row r="1000" spans="1:13" ht="15.6" x14ac:dyDescent="0.3">
      <c r="A1000" s="7">
        <v>45310</v>
      </c>
      <c r="B1000" s="8">
        <v>1442.98</v>
      </c>
      <c r="C1000" s="34">
        <f t="shared" si="90"/>
        <v>4.1474718514704296E-3</v>
      </c>
      <c r="D1000" s="8">
        <v>88.48</v>
      </c>
      <c r="E1000" s="34">
        <f t="shared" si="91"/>
        <v>4.9977283053157396E-3</v>
      </c>
      <c r="F1000" s="8">
        <v>317</v>
      </c>
      <c r="G1000" s="34">
        <f t="shared" si="92"/>
        <v>6.7646965414297818E-3</v>
      </c>
      <c r="H1000" s="8">
        <v>8200</v>
      </c>
      <c r="I1000" s="34">
        <f t="shared" si="93"/>
        <v>0</v>
      </c>
      <c r="J1000" s="8">
        <v>526.62</v>
      </c>
      <c r="K1000" s="34">
        <f t="shared" si="94"/>
        <v>3.4679878048781442E-3</v>
      </c>
      <c r="L1000" s="8">
        <v>565900.125</v>
      </c>
      <c r="M1000" s="32">
        <f t="shared" si="95"/>
        <v>3.913615629450984E-3</v>
      </c>
    </row>
    <row r="1001" spans="1:13" ht="15.6" x14ac:dyDescent="0.3">
      <c r="A1001" s="7">
        <v>45313</v>
      </c>
      <c r="B1001" s="8">
        <v>1437.21</v>
      </c>
      <c r="C1001" s="34">
        <f t="shared" si="90"/>
        <v>-3.9986694202275722E-3</v>
      </c>
      <c r="D1001" s="8">
        <v>89.62</v>
      </c>
      <c r="E1001" s="34">
        <f t="shared" si="91"/>
        <v>1.2884267631103081E-2</v>
      </c>
      <c r="F1001" s="8">
        <v>316.5</v>
      </c>
      <c r="G1001" s="34">
        <f t="shared" si="92"/>
        <v>-1.5772870662460567E-3</v>
      </c>
      <c r="H1001" s="8">
        <v>8270</v>
      </c>
      <c r="I1001" s="34">
        <f t="shared" si="93"/>
        <v>8.5365853658536592E-3</v>
      </c>
      <c r="J1001" s="8">
        <v>519</v>
      </c>
      <c r="K1001" s="34">
        <f t="shared" si="94"/>
        <v>-1.4469636550074065E-2</v>
      </c>
      <c r="L1001" s="8">
        <v>561945.3202438131</v>
      </c>
      <c r="M1001" s="32">
        <f t="shared" si="95"/>
        <v>-6.9885207326768175E-3</v>
      </c>
    </row>
    <row r="1002" spans="1:13" ht="15.6" x14ac:dyDescent="0.3">
      <c r="A1002" s="7">
        <v>45314</v>
      </c>
      <c r="B1002" s="8">
        <v>1437.32</v>
      </c>
      <c r="C1002" s="34">
        <f t="shared" si="90"/>
        <v>7.6537179674438633E-5</v>
      </c>
      <c r="D1002" s="8">
        <v>87.01</v>
      </c>
      <c r="E1002" s="34">
        <f t="shared" si="91"/>
        <v>-2.912296362419102E-2</v>
      </c>
      <c r="F1002" s="8">
        <v>316.04000000000002</v>
      </c>
      <c r="G1002" s="34">
        <f t="shared" si="92"/>
        <v>-1.4533965244865072E-3</v>
      </c>
      <c r="H1002" s="8">
        <v>8350</v>
      </c>
      <c r="I1002" s="34">
        <f t="shared" si="93"/>
        <v>9.673518742442563E-3</v>
      </c>
      <c r="J1002" s="8">
        <v>520.32000000000005</v>
      </c>
      <c r="K1002" s="34">
        <f t="shared" si="94"/>
        <v>2.5433526011561657E-3</v>
      </c>
      <c r="L1002" s="8">
        <v>565118.21136474609</v>
      </c>
      <c r="M1002" s="32">
        <f t="shared" si="95"/>
        <v>5.6462630911426814E-3</v>
      </c>
    </row>
    <row r="1003" spans="1:13" ht="15.6" x14ac:dyDescent="0.3">
      <c r="A1003" s="7">
        <v>45315</v>
      </c>
      <c r="B1003" s="8">
        <v>1437.11</v>
      </c>
      <c r="C1003" s="34">
        <f t="shared" si="90"/>
        <v>-1.4610525144020565E-4</v>
      </c>
      <c r="D1003" s="8">
        <v>88.9</v>
      </c>
      <c r="E1003" s="34">
        <f t="shared" si="91"/>
        <v>2.1721641190667745E-2</v>
      </c>
      <c r="F1003" s="8">
        <v>324</v>
      </c>
      <c r="G1003" s="34">
        <f t="shared" si="92"/>
        <v>2.518668522971769E-2</v>
      </c>
      <c r="H1003" s="8">
        <v>8300</v>
      </c>
      <c r="I1003" s="34">
        <f t="shared" si="93"/>
        <v>-5.9880239520958087E-3</v>
      </c>
      <c r="J1003" s="8">
        <v>515.03</v>
      </c>
      <c r="K1003" s="34">
        <f t="shared" si="94"/>
        <v>-1.0166820418204329E-2</v>
      </c>
      <c r="L1003" s="8">
        <v>562885.05682373047</v>
      </c>
      <c r="M1003" s="32">
        <f t="shared" si="95"/>
        <v>-3.9516591327372263E-3</v>
      </c>
    </row>
    <row r="1004" spans="1:13" ht="15.6" x14ac:dyDescent="0.3">
      <c r="A1004" s="7">
        <v>45316</v>
      </c>
      <c r="B1004" s="8">
        <v>1420.35</v>
      </c>
      <c r="C1004" s="34">
        <f t="shared" si="90"/>
        <v>-1.1662294465976851E-2</v>
      </c>
      <c r="D1004" s="8">
        <v>86.5</v>
      </c>
      <c r="E1004" s="34">
        <f t="shared" si="91"/>
        <v>-2.6996625421822334E-2</v>
      </c>
      <c r="F1004" s="8">
        <v>324.99</v>
      </c>
      <c r="G1004" s="34">
        <f t="shared" si="92"/>
        <v>3.0555555555555835E-3</v>
      </c>
      <c r="H1004" s="8">
        <v>8316.6666666666661</v>
      </c>
      <c r="I1004" s="34">
        <f t="shared" si="93"/>
        <v>2.0080321285139832E-3</v>
      </c>
      <c r="J1004" s="8">
        <v>510.2</v>
      </c>
      <c r="K1004" s="34">
        <f t="shared" si="94"/>
        <v>-9.3780944799331765E-3</v>
      </c>
      <c r="L1004" s="8">
        <v>563723.55682373047</v>
      </c>
      <c r="M1004" s="32">
        <f t="shared" si="95"/>
        <v>1.4896469356133208E-3</v>
      </c>
    </row>
    <row r="1005" spans="1:13" ht="15.6" x14ac:dyDescent="0.3">
      <c r="A1005" s="7">
        <v>45317</v>
      </c>
      <c r="B1005" s="8">
        <v>1445.77</v>
      </c>
      <c r="C1005" s="34">
        <f t="shared" si="90"/>
        <v>1.7896997218995372E-2</v>
      </c>
      <c r="D1005" s="8">
        <v>86</v>
      </c>
      <c r="E1005" s="34">
        <f t="shared" si="91"/>
        <v>-5.7803468208092483E-3</v>
      </c>
      <c r="F1005" s="8">
        <v>325</v>
      </c>
      <c r="G1005" s="34">
        <f t="shared" si="92"/>
        <v>3.077017754389644E-5</v>
      </c>
      <c r="H1005" s="8">
        <v>8300</v>
      </c>
      <c r="I1005" s="34">
        <f t="shared" si="93"/>
        <v>-2.0040080160319915E-3</v>
      </c>
      <c r="J1005" s="8">
        <v>511.24</v>
      </c>
      <c r="K1005" s="34">
        <f t="shared" si="94"/>
        <v>2.0384163073304986E-3</v>
      </c>
      <c r="L1005" s="8">
        <v>563191.41363525391</v>
      </c>
      <c r="M1005" s="32">
        <f t="shared" si="95"/>
        <v>-9.4397898053949383E-4</v>
      </c>
    </row>
    <row r="1006" spans="1:13" ht="15.6" x14ac:dyDescent="0.3">
      <c r="A1006" s="7">
        <v>45320</v>
      </c>
      <c r="B1006" s="8">
        <v>1465.18</v>
      </c>
      <c r="C1006" s="34">
        <f t="shared" si="90"/>
        <v>1.3425371947128577E-2</v>
      </c>
      <c r="D1006" s="8">
        <v>85</v>
      </c>
      <c r="E1006" s="34">
        <f t="shared" si="91"/>
        <v>-1.1627906976744186E-2</v>
      </c>
      <c r="F1006" s="8">
        <v>330.32</v>
      </c>
      <c r="G1006" s="34">
        <f t="shared" si="92"/>
        <v>1.6369230769230747E-2</v>
      </c>
      <c r="H1006" s="8">
        <v>8272.2222222222208</v>
      </c>
      <c r="I1006" s="34">
        <f t="shared" si="93"/>
        <v>-3.3467202141902641E-3</v>
      </c>
      <c r="J1006" s="8">
        <v>503.58</v>
      </c>
      <c r="K1006" s="34">
        <f t="shared" si="94"/>
        <v>-1.4983178155073986E-2</v>
      </c>
      <c r="L1006" s="8">
        <v>563683.33125807345</v>
      </c>
      <c r="M1006" s="32">
        <f t="shared" si="95"/>
        <v>8.7344659543785077E-4</v>
      </c>
    </row>
    <row r="1007" spans="1:13" ht="15.6" x14ac:dyDescent="0.3">
      <c r="A1007" s="7">
        <v>45321</v>
      </c>
      <c r="B1007" s="8">
        <v>1465.23</v>
      </c>
      <c r="C1007" s="34">
        <f t="shared" si="90"/>
        <v>3.4125499938543061E-5</v>
      </c>
      <c r="D1007" s="8">
        <v>85</v>
      </c>
      <c r="E1007" s="34">
        <f t="shared" si="91"/>
        <v>0</v>
      </c>
      <c r="F1007" s="8">
        <v>328</v>
      </c>
      <c r="G1007" s="34">
        <f t="shared" si="92"/>
        <v>-7.023492371034128E-3</v>
      </c>
      <c r="H1007" s="8">
        <v>8257.4074074074069</v>
      </c>
      <c r="I1007" s="34">
        <f t="shared" si="93"/>
        <v>-1.7909111260352567E-3</v>
      </c>
      <c r="J1007" s="8">
        <v>504.98</v>
      </c>
      <c r="K1007" s="34">
        <f t="shared" si="94"/>
        <v>2.7800945232138571E-3</v>
      </c>
      <c r="L1007" s="8">
        <v>566991.66239929199</v>
      </c>
      <c r="M1007" s="32">
        <f t="shared" si="95"/>
        <v>5.8691306940631821E-3</v>
      </c>
    </row>
    <row r="1008" spans="1:13" ht="15.6" x14ac:dyDescent="0.3">
      <c r="A1008" s="7">
        <v>45322</v>
      </c>
      <c r="B1008" s="8">
        <v>1465.01</v>
      </c>
      <c r="C1008" s="34">
        <f t="shared" si="90"/>
        <v>-1.5014707588571576E-4</v>
      </c>
      <c r="D1008" s="8">
        <v>81.63</v>
      </c>
      <c r="E1008" s="34">
        <f t="shared" si="91"/>
        <v>-3.9647058823529466E-2</v>
      </c>
      <c r="F1008" s="8">
        <v>328.11</v>
      </c>
      <c r="G1008" s="34">
        <f t="shared" si="92"/>
        <v>3.3536585365857819E-4</v>
      </c>
      <c r="H1008" s="8">
        <v>8200</v>
      </c>
      <c r="I1008" s="34">
        <f t="shared" si="93"/>
        <v>-6.9522314420273033E-3</v>
      </c>
      <c r="J1008" s="8">
        <v>506.03</v>
      </c>
      <c r="K1008" s="34">
        <f t="shared" si="94"/>
        <v>2.0792902689214512E-3</v>
      </c>
      <c r="L1008" s="8">
        <v>571503.57275390625</v>
      </c>
      <c r="M1008" s="32">
        <f t="shared" si="95"/>
        <v>7.9576308680123758E-3</v>
      </c>
    </row>
    <row r="1009" spans="1:13" ht="15.6" x14ac:dyDescent="0.3">
      <c r="A1009" s="7">
        <v>45323</v>
      </c>
      <c r="B1009" s="8">
        <v>1429.97</v>
      </c>
      <c r="C1009" s="34">
        <f t="shared" si="90"/>
        <v>-2.3917925474911408E-2</v>
      </c>
      <c r="D1009" s="8">
        <v>84.8</v>
      </c>
      <c r="E1009" s="34">
        <f t="shared" si="91"/>
        <v>3.8833762097268187E-2</v>
      </c>
      <c r="F1009" s="8">
        <v>323.07</v>
      </c>
      <c r="G1009" s="34">
        <f t="shared" si="92"/>
        <v>-1.5360702203529366E-2</v>
      </c>
      <c r="H1009" s="8">
        <v>8214.3518518518522</v>
      </c>
      <c r="I1009" s="34">
        <f t="shared" si="93"/>
        <v>1.7502258355917304E-3</v>
      </c>
      <c r="J1009" s="8">
        <v>506.31</v>
      </c>
      <c r="K1009" s="34">
        <f t="shared" si="94"/>
        <v>5.5332687785315012E-4</v>
      </c>
      <c r="L1009" s="8">
        <v>573033.34997558594</v>
      </c>
      <c r="M1009" s="32">
        <f t="shared" si="95"/>
        <v>2.6767588071377134E-3</v>
      </c>
    </row>
    <row r="1010" spans="1:13" ht="15.6" x14ac:dyDescent="0.3">
      <c r="A1010" s="7">
        <v>45324</v>
      </c>
      <c r="B1010" s="8">
        <v>1465.01</v>
      </c>
      <c r="C1010" s="34">
        <f t="shared" si="90"/>
        <v>2.4504010573648372E-2</v>
      </c>
      <c r="D1010" s="8">
        <v>81.790000000000006</v>
      </c>
      <c r="E1010" s="34">
        <f t="shared" si="91"/>
        <v>-3.549528301886782E-2</v>
      </c>
      <c r="F1010" s="8">
        <v>322.54000000000002</v>
      </c>
      <c r="G1010" s="34">
        <f t="shared" si="92"/>
        <v>-1.6405113442906265E-3</v>
      </c>
      <c r="H1010" s="8">
        <v>8200</v>
      </c>
      <c r="I1010" s="34">
        <f t="shared" si="93"/>
        <v>-1.7471678971989362E-3</v>
      </c>
      <c r="J1010" s="8">
        <v>500.76</v>
      </c>
      <c r="K1010" s="34">
        <f t="shared" si="94"/>
        <v>-1.0961663802808578E-2</v>
      </c>
      <c r="L1010" s="8">
        <v>568275.51561340317</v>
      </c>
      <c r="M1010" s="32">
        <f t="shared" si="95"/>
        <v>-8.3028926019497358E-3</v>
      </c>
    </row>
    <row r="1011" spans="1:13" ht="15.6" x14ac:dyDescent="0.3">
      <c r="A1011" s="7">
        <v>45328</v>
      </c>
      <c r="B1011" s="8">
        <v>1466.86</v>
      </c>
      <c r="C1011" s="34">
        <f t="shared" si="90"/>
        <v>1.2627900150851592E-3</v>
      </c>
      <c r="D1011" s="8">
        <v>83.27</v>
      </c>
      <c r="E1011" s="34">
        <f t="shared" si="91"/>
        <v>1.809512165301369E-2</v>
      </c>
      <c r="F1011" s="8">
        <v>326</v>
      </c>
      <c r="G1011" s="34">
        <f t="shared" si="92"/>
        <v>1.072735164630737E-2</v>
      </c>
      <c r="H1011" s="8">
        <v>8200</v>
      </c>
      <c r="I1011" s="34">
        <f t="shared" si="93"/>
        <v>0</v>
      </c>
      <c r="J1011" s="8">
        <v>507.9</v>
      </c>
      <c r="K1011" s="34">
        <f t="shared" si="94"/>
        <v>1.4258327342439465E-2</v>
      </c>
      <c r="L1011" s="8">
        <v>561169.15382385254</v>
      </c>
      <c r="M1011" s="32">
        <f t="shared" si="95"/>
        <v>-1.2505134559386996E-2</v>
      </c>
    </row>
    <row r="1012" spans="1:13" ht="15.6" x14ac:dyDescent="0.3">
      <c r="A1012" s="7">
        <v>45329</v>
      </c>
      <c r="B1012" s="8">
        <v>1472.58</v>
      </c>
      <c r="C1012" s="34">
        <f t="shared" si="90"/>
        <v>3.8994859768485251E-3</v>
      </c>
      <c r="D1012" s="8">
        <v>87.33</v>
      </c>
      <c r="E1012" s="34">
        <f t="shared" si="91"/>
        <v>4.8757055362075204E-2</v>
      </c>
      <c r="F1012" s="8">
        <v>330.33</v>
      </c>
      <c r="G1012" s="34">
        <f t="shared" si="92"/>
        <v>1.3282208588957007E-2</v>
      </c>
      <c r="H1012" s="8">
        <v>8200</v>
      </c>
      <c r="I1012" s="34">
        <f t="shared" si="93"/>
        <v>0</v>
      </c>
      <c r="J1012" s="8">
        <v>510.12</v>
      </c>
      <c r="K1012" s="34">
        <f t="shared" si="94"/>
        <v>4.3709391612522693E-3</v>
      </c>
      <c r="L1012" s="8">
        <v>568329.58636474609</v>
      </c>
      <c r="M1012" s="32">
        <f t="shared" si="95"/>
        <v>1.2759846994621463E-2</v>
      </c>
    </row>
    <row r="1013" spans="1:13" ht="15.6" x14ac:dyDescent="0.3">
      <c r="A1013" s="7">
        <v>45331</v>
      </c>
      <c r="B1013" s="8">
        <v>1465.87</v>
      </c>
      <c r="C1013" s="34">
        <f t="shared" si="90"/>
        <v>-4.5566285023564334E-3</v>
      </c>
      <c r="D1013" s="8">
        <v>87.33</v>
      </c>
      <c r="E1013" s="34">
        <f t="shared" si="91"/>
        <v>0</v>
      </c>
      <c r="F1013" s="8">
        <v>325.25</v>
      </c>
      <c r="G1013" s="34">
        <f t="shared" si="92"/>
        <v>-1.537856083310624E-2</v>
      </c>
      <c r="H1013" s="8">
        <v>8200</v>
      </c>
      <c r="I1013" s="34">
        <f t="shared" si="93"/>
        <v>0</v>
      </c>
      <c r="J1013" s="8">
        <v>522.85</v>
      </c>
      <c r="K1013" s="34">
        <f t="shared" si="94"/>
        <v>2.4954912569591505E-2</v>
      </c>
      <c r="L1013" s="8">
        <v>564601.85392700136</v>
      </c>
      <c r="M1013" s="32">
        <f t="shared" si="95"/>
        <v>-6.5591032513171495E-3</v>
      </c>
    </row>
    <row r="1014" spans="1:13" ht="15.6" x14ac:dyDescent="0.3">
      <c r="A1014" s="7">
        <v>45334</v>
      </c>
      <c r="B1014" s="8">
        <v>1466.51</v>
      </c>
      <c r="C1014" s="34">
        <f t="shared" si="90"/>
        <v>4.3660078997462265E-4</v>
      </c>
      <c r="D1014" s="8">
        <v>82.03</v>
      </c>
      <c r="E1014" s="34">
        <f t="shared" si="91"/>
        <v>-6.0689339287759041E-2</v>
      </c>
      <c r="F1014" s="8">
        <v>316</v>
      </c>
      <c r="G1014" s="34">
        <f t="shared" si="92"/>
        <v>-2.8439661798616449E-2</v>
      </c>
      <c r="H1014" s="8">
        <v>8200</v>
      </c>
      <c r="I1014" s="34">
        <f t="shared" si="93"/>
        <v>0</v>
      </c>
      <c r="J1014" s="8">
        <v>499.15</v>
      </c>
      <c r="K1014" s="34">
        <f t="shared" si="94"/>
        <v>-4.5328488094099728E-2</v>
      </c>
      <c r="L1014" s="8">
        <v>555023.95646926761</v>
      </c>
      <c r="M1014" s="32">
        <f t="shared" si="95"/>
        <v>-1.6963985135925709E-2</v>
      </c>
    </row>
    <row r="1015" spans="1:13" ht="15.6" x14ac:dyDescent="0.3">
      <c r="A1015" s="7">
        <v>45335</v>
      </c>
      <c r="B1015" s="8">
        <v>1480.09</v>
      </c>
      <c r="C1015" s="34">
        <f t="shared" si="90"/>
        <v>9.2600800540057187E-3</v>
      </c>
      <c r="D1015" s="8">
        <v>83</v>
      </c>
      <c r="E1015" s="34">
        <f t="shared" si="91"/>
        <v>1.1824942094355709E-2</v>
      </c>
      <c r="F1015" s="8">
        <v>316.14999999999998</v>
      </c>
      <c r="G1015" s="34">
        <f t="shared" si="92"/>
        <v>4.7468354430372551E-4</v>
      </c>
      <c r="H1015" s="8">
        <v>8200</v>
      </c>
      <c r="I1015" s="34">
        <f t="shared" si="93"/>
        <v>0</v>
      </c>
      <c r="J1015" s="8">
        <v>499.74</v>
      </c>
      <c r="K1015" s="34">
        <f t="shared" si="94"/>
        <v>1.1820094160072761E-3</v>
      </c>
      <c r="L1015" s="8">
        <v>556019.10681152344</v>
      </c>
      <c r="M1015" s="32">
        <f t="shared" si="95"/>
        <v>1.7929862858287876E-3</v>
      </c>
    </row>
    <row r="1016" spans="1:13" ht="15.6" x14ac:dyDescent="0.3">
      <c r="A1016" s="7">
        <v>45336</v>
      </c>
      <c r="B1016" s="8">
        <v>1518.26</v>
      </c>
      <c r="C1016" s="34">
        <f t="shared" si="90"/>
        <v>2.5788972292225522E-2</v>
      </c>
      <c r="D1016" s="8">
        <v>83.5</v>
      </c>
      <c r="E1016" s="34">
        <f t="shared" si="91"/>
        <v>6.024096385542169E-3</v>
      </c>
      <c r="F1016" s="8">
        <v>330.26</v>
      </c>
      <c r="G1016" s="34">
        <f t="shared" si="92"/>
        <v>4.4630713269017915E-2</v>
      </c>
      <c r="H1016" s="8">
        <v>8200</v>
      </c>
      <c r="I1016" s="34">
        <f t="shared" si="93"/>
        <v>0</v>
      </c>
      <c r="J1016" s="8">
        <v>499.74</v>
      </c>
      <c r="K1016" s="34">
        <f t="shared" si="94"/>
        <v>0</v>
      </c>
      <c r="L1016" s="8">
        <v>555094.67147033662</v>
      </c>
      <c r="M1016" s="32">
        <f t="shared" si="95"/>
        <v>-1.6625963566035905E-3</v>
      </c>
    </row>
    <row r="1017" spans="1:13" ht="15.6" x14ac:dyDescent="0.3">
      <c r="A1017" s="7">
        <v>45337</v>
      </c>
      <c r="B1017" s="8">
        <v>1477.27</v>
      </c>
      <c r="C1017" s="34">
        <f t="shared" si="90"/>
        <v>-2.6998010880876798E-2</v>
      </c>
      <c r="D1017" s="8">
        <v>81.740000000000009</v>
      </c>
      <c r="E1017" s="34">
        <f t="shared" si="91"/>
        <v>-2.1077844311377138E-2</v>
      </c>
      <c r="F1017" s="8">
        <v>324.98</v>
      </c>
      <c r="G1017" s="34">
        <f t="shared" si="92"/>
        <v>-1.5987403863622518E-2</v>
      </c>
      <c r="H1017" s="8">
        <v>8103.37</v>
      </c>
      <c r="I1017" s="34">
        <f t="shared" si="93"/>
        <v>-1.1784146341463428E-2</v>
      </c>
      <c r="J1017" s="8">
        <v>493.17</v>
      </c>
      <c r="K1017" s="34">
        <f t="shared" si="94"/>
        <v>-1.3146836354904537E-2</v>
      </c>
      <c r="L1017" s="8">
        <v>558585.89318847656</v>
      </c>
      <c r="M1017" s="32">
        <f t="shared" si="95"/>
        <v>6.2894167383959693E-3</v>
      </c>
    </row>
    <row r="1018" spans="1:13" ht="15.6" x14ac:dyDescent="0.3">
      <c r="A1018" s="7">
        <v>45338</v>
      </c>
      <c r="B1018" s="8">
        <v>1450.66</v>
      </c>
      <c r="C1018" s="34">
        <f t="shared" si="90"/>
        <v>-1.801295633161162E-2</v>
      </c>
      <c r="D1018" s="8">
        <v>78.239999999999995</v>
      </c>
      <c r="E1018" s="34">
        <f t="shared" si="91"/>
        <v>-4.2818693418155293E-2</v>
      </c>
      <c r="F1018" s="8">
        <v>320.7</v>
      </c>
      <c r="G1018" s="34">
        <f t="shared" si="92"/>
        <v>-1.3170041233306755E-2</v>
      </c>
      <c r="H1018" s="8">
        <v>8071.16</v>
      </c>
      <c r="I1018" s="34">
        <f t="shared" si="93"/>
        <v>-3.9748894595705289E-3</v>
      </c>
      <c r="J1018" s="8">
        <v>472.2</v>
      </c>
      <c r="K1018" s="34">
        <f t="shared" si="94"/>
        <v>-4.2520834600644861E-2</v>
      </c>
      <c r="L1018" s="8">
        <v>561409.66227722168</v>
      </c>
      <c r="M1018" s="32">
        <f t="shared" si="95"/>
        <v>5.055210171217712E-3</v>
      </c>
    </row>
    <row r="1019" spans="1:13" ht="15.6" x14ac:dyDescent="0.3">
      <c r="A1019" s="7">
        <v>45341</v>
      </c>
      <c r="B1019" s="8">
        <v>1501.94</v>
      </c>
      <c r="C1019" s="34">
        <f t="shared" si="90"/>
        <v>3.5349427157293903E-2</v>
      </c>
      <c r="D1019" s="8">
        <v>82.22</v>
      </c>
      <c r="E1019" s="34">
        <f t="shared" si="91"/>
        <v>5.0869120654396784E-2</v>
      </c>
      <c r="F1019" s="8">
        <v>320</v>
      </c>
      <c r="G1019" s="34">
        <f t="shared" si="92"/>
        <v>-2.1827252884315208E-3</v>
      </c>
      <c r="H1019" s="8">
        <v>7910.11</v>
      </c>
      <c r="I1019" s="34">
        <f t="shared" si="93"/>
        <v>-1.9953761293296155E-2</v>
      </c>
      <c r="J1019" s="8">
        <v>467.31</v>
      </c>
      <c r="K1019" s="34">
        <f t="shared" si="94"/>
        <v>-1.0355781448538727E-2</v>
      </c>
      <c r="L1019" s="8">
        <v>560819.26242457493</v>
      </c>
      <c r="M1019" s="32">
        <f t="shared" si="95"/>
        <v>-1.0516382105928393E-3</v>
      </c>
    </row>
    <row r="1020" spans="1:13" ht="15.6" x14ac:dyDescent="0.3">
      <c r="A1020" s="7">
        <v>45342</v>
      </c>
      <c r="B1020" s="8">
        <v>1494.42</v>
      </c>
      <c r="C1020" s="34">
        <f t="shared" si="90"/>
        <v>-5.0068577972488789E-3</v>
      </c>
      <c r="D1020" s="8">
        <v>82.22</v>
      </c>
      <c r="E1020" s="34">
        <f t="shared" si="91"/>
        <v>0</v>
      </c>
      <c r="F1020" s="8">
        <v>330.39</v>
      </c>
      <c r="G1020" s="34">
        <f t="shared" si="92"/>
        <v>3.2468749999999956E-2</v>
      </c>
      <c r="H1020" s="8">
        <v>7990.6350000000002</v>
      </c>
      <c r="I1020" s="34">
        <f t="shared" si="93"/>
        <v>1.0180010138923548E-2</v>
      </c>
      <c r="J1020" s="8">
        <v>486.88</v>
      </c>
      <c r="K1020" s="34">
        <f t="shared" si="94"/>
        <v>4.1877982495559678E-2</v>
      </c>
      <c r="L1020" s="8">
        <v>558210.1392364502</v>
      </c>
      <c r="M1020" s="32">
        <f t="shared" si="95"/>
        <v>-4.6523423194217402E-3</v>
      </c>
    </row>
    <row r="1021" spans="1:13" ht="15.6" x14ac:dyDescent="0.3">
      <c r="A1021" s="7">
        <v>45343</v>
      </c>
      <c r="B1021" s="8">
        <v>1548.08</v>
      </c>
      <c r="C1021" s="34">
        <f t="shared" si="90"/>
        <v>3.590690702747544E-2</v>
      </c>
      <c r="D1021" s="8">
        <v>82.04</v>
      </c>
      <c r="E1021" s="34">
        <f t="shared" si="91"/>
        <v>-2.1892483580636416E-3</v>
      </c>
      <c r="F1021" s="8">
        <v>328.32</v>
      </c>
      <c r="G1021" s="34">
        <f t="shared" si="92"/>
        <v>-6.2653228003268658E-3</v>
      </c>
      <c r="H1021" s="8">
        <v>7950.3724999999986</v>
      </c>
      <c r="I1021" s="34">
        <f t="shared" si="93"/>
        <v>-5.0387109409955073E-3</v>
      </c>
      <c r="J1021" s="8">
        <v>485</v>
      </c>
      <c r="K1021" s="34">
        <f t="shared" si="94"/>
        <v>-3.8613210647387352E-3</v>
      </c>
      <c r="L1021" s="8">
        <v>565030.62129943818</v>
      </c>
      <c r="M1021" s="32">
        <f t="shared" si="95"/>
        <v>1.2218484731068133E-2</v>
      </c>
    </row>
    <row r="1022" spans="1:13" ht="15.6" x14ac:dyDescent="0.3">
      <c r="A1022" s="7">
        <v>45344</v>
      </c>
      <c r="B1022" s="8">
        <v>1466.01</v>
      </c>
      <c r="C1022" s="34">
        <f t="shared" si="90"/>
        <v>-5.3014056121130651E-2</v>
      </c>
      <c r="D1022" s="8">
        <v>82.35</v>
      </c>
      <c r="E1022" s="34">
        <f t="shared" si="91"/>
        <v>3.778644563627353E-3</v>
      </c>
      <c r="F1022" s="8">
        <v>337.48</v>
      </c>
      <c r="G1022" s="34">
        <f t="shared" si="92"/>
        <v>2.789961013645232E-2</v>
      </c>
      <c r="H1022" s="8">
        <v>7840.3358333333344</v>
      </c>
      <c r="I1022" s="34">
        <f t="shared" si="93"/>
        <v>-1.3840441648069213E-2</v>
      </c>
      <c r="J1022" s="8">
        <v>491.75</v>
      </c>
      <c r="K1022" s="34">
        <f t="shared" si="94"/>
        <v>1.3917525773195877E-2</v>
      </c>
      <c r="L1022" s="8">
        <v>563496.28637695313</v>
      </c>
      <c r="M1022" s="32">
        <f t="shared" si="95"/>
        <v>-2.7154898595698096E-3</v>
      </c>
    </row>
    <row r="1023" spans="1:13" ht="15.6" x14ac:dyDescent="0.3">
      <c r="A1023" s="7">
        <v>45345</v>
      </c>
      <c r="B1023" s="8">
        <v>1488.34</v>
      </c>
      <c r="C1023" s="34">
        <f t="shared" si="90"/>
        <v>1.5231819701093394E-2</v>
      </c>
      <c r="D1023" s="8">
        <v>82.23</v>
      </c>
      <c r="E1023" s="34">
        <f t="shared" si="91"/>
        <v>-1.4571948998177333E-3</v>
      </c>
      <c r="F1023" s="8">
        <v>362.79</v>
      </c>
      <c r="G1023" s="34">
        <f t="shared" si="92"/>
        <v>7.4997036861443642E-2</v>
      </c>
      <c r="H1023" s="8">
        <v>7787.677083333333</v>
      </c>
      <c r="I1023" s="34">
        <f t="shared" si="93"/>
        <v>-6.7163895934306481E-3</v>
      </c>
      <c r="J1023" s="8">
        <v>500.04</v>
      </c>
      <c r="K1023" s="34">
        <f t="shared" si="94"/>
        <v>1.6858159633960389E-2</v>
      </c>
      <c r="L1023" s="8">
        <v>569279.04318237305</v>
      </c>
      <c r="M1023" s="32">
        <f t="shared" si="95"/>
        <v>1.0262280240745941E-2</v>
      </c>
    </row>
    <row r="1024" spans="1:13" ht="15.6" x14ac:dyDescent="0.3">
      <c r="A1024" s="7">
        <v>45348</v>
      </c>
      <c r="B1024" s="8">
        <v>1512.71</v>
      </c>
      <c r="C1024" s="34">
        <f t="shared" si="90"/>
        <v>1.6373946813228242E-2</v>
      </c>
      <c r="D1024" s="8">
        <v>83.32</v>
      </c>
      <c r="E1024" s="34">
        <f t="shared" si="91"/>
        <v>1.325550285783764E-2</v>
      </c>
      <c r="F1024" s="8">
        <v>362.98</v>
      </c>
      <c r="G1024" s="34">
        <f t="shared" si="92"/>
        <v>5.2371895586978063E-4</v>
      </c>
      <c r="H1024" s="8">
        <v>7580</v>
      </c>
      <c r="I1024" s="34">
        <f t="shared" si="93"/>
        <v>-2.6667397878860393E-2</v>
      </c>
      <c r="J1024" s="8">
        <v>507.9</v>
      </c>
      <c r="K1024" s="34">
        <f t="shared" si="94"/>
        <v>1.5718742500599864E-2</v>
      </c>
      <c r="L1024" s="8">
        <v>563220.25549316406</v>
      </c>
      <c r="M1024" s="32">
        <f t="shared" si="95"/>
        <v>-1.0642913632195668E-2</v>
      </c>
    </row>
    <row r="1025" spans="1:13" ht="15.6" x14ac:dyDescent="0.3">
      <c r="A1025" s="7">
        <v>45349</v>
      </c>
      <c r="B1025" s="8">
        <v>1514.61</v>
      </c>
      <c r="C1025" s="34">
        <f t="shared" si="90"/>
        <v>1.2560239570042265E-3</v>
      </c>
      <c r="D1025" s="8">
        <v>81.569999999999993</v>
      </c>
      <c r="E1025" s="34">
        <f t="shared" si="91"/>
        <v>-2.100336053768603E-2</v>
      </c>
      <c r="F1025" s="8">
        <v>359.96</v>
      </c>
      <c r="G1025" s="34">
        <f t="shared" si="92"/>
        <v>-8.3200176318255509E-3</v>
      </c>
      <c r="H1025" s="8">
        <v>7780</v>
      </c>
      <c r="I1025" s="34">
        <f t="shared" si="93"/>
        <v>2.6385224274406333E-2</v>
      </c>
      <c r="J1025" s="8">
        <v>500.06</v>
      </c>
      <c r="K1025" s="34">
        <f t="shared" si="94"/>
        <v>-1.5436109470368135E-2</v>
      </c>
      <c r="L1025" s="8">
        <v>564881.11688232422</v>
      </c>
      <c r="M1025" s="32">
        <f t="shared" si="95"/>
        <v>2.9488665809894944E-3</v>
      </c>
    </row>
    <row r="1026" spans="1:13" ht="15.6" x14ac:dyDescent="0.3">
      <c r="A1026" s="7">
        <v>45350</v>
      </c>
      <c r="B1026" s="8">
        <v>1527.47</v>
      </c>
      <c r="C1026" s="34">
        <f t="shared" si="90"/>
        <v>8.4906345527892522E-3</v>
      </c>
      <c r="D1026" s="8">
        <v>81</v>
      </c>
      <c r="E1026" s="34">
        <f t="shared" si="91"/>
        <v>-6.9878631849944004E-3</v>
      </c>
      <c r="F1026" s="8">
        <v>362.67</v>
      </c>
      <c r="G1026" s="34">
        <f t="shared" si="92"/>
        <v>7.5286142904768209E-3</v>
      </c>
      <c r="H1026" s="8">
        <v>7743.333333333333</v>
      </c>
      <c r="I1026" s="34">
        <f t="shared" si="93"/>
        <v>-4.7129391602399708E-3</v>
      </c>
      <c r="J1026" s="8">
        <v>507</v>
      </c>
      <c r="K1026" s="34">
        <f t="shared" si="94"/>
        <v>1.3878334599848014E-2</v>
      </c>
      <c r="L1026" s="8">
        <v>567410.31240844727</v>
      </c>
      <c r="M1026" s="32">
        <f t="shared" si="95"/>
        <v>4.4773943588026291E-3</v>
      </c>
    </row>
    <row r="1027" spans="1:13" ht="15.6" x14ac:dyDescent="0.3">
      <c r="A1027" s="7">
        <v>45351</v>
      </c>
      <c r="B1027" s="8">
        <v>1526.42</v>
      </c>
      <c r="C1027" s="34">
        <f t="shared" si="90"/>
        <v>-6.8741120938542455E-4</v>
      </c>
      <c r="D1027" s="8">
        <v>84</v>
      </c>
      <c r="E1027" s="34">
        <f t="shared" si="91"/>
        <v>3.7037037037037035E-2</v>
      </c>
      <c r="F1027" s="8">
        <v>369.38</v>
      </c>
      <c r="G1027" s="34">
        <f t="shared" si="92"/>
        <v>1.850166818319679E-2</v>
      </c>
      <c r="H1027" s="8">
        <v>7797.7777777777774</v>
      </c>
      <c r="I1027" s="34">
        <f t="shared" si="93"/>
        <v>7.0311378963983226E-3</v>
      </c>
      <c r="J1027" s="8">
        <v>513.4</v>
      </c>
      <c r="K1027" s="34">
        <f t="shared" si="94"/>
        <v>1.2623274161735655E-2</v>
      </c>
      <c r="L1027" s="8">
        <v>566816.14716116339</v>
      </c>
      <c r="M1027" s="32">
        <f t="shared" si="95"/>
        <v>-1.0471527116979313E-3</v>
      </c>
    </row>
    <row r="1028" spans="1:13" ht="15.6" x14ac:dyDescent="0.3">
      <c r="A1028" s="7">
        <v>45352</v>
      </c>
      <c r="B1028" s="8">
        <v>1546.16</v>
      </c>
      <c r="C1028" s="34">
        <f t="shared" ref="C1028:C1091" si="96">(B1028-B1027)/B1027</f>
        <v>1.2932220489773463E-2</v>
      </c>
      <c r="D1028" s="8">
        <v>80.5</v>
      </c>
      <c r="E1028" s="34">
        <f t="shared" ref="E1028:E1091" si="97">(D1028-D1027)/D1027</f>
        <v>-4.1666666666666664E-2</v>
      </c>
      <c r="F1028" s="8">
        <v>364</v>
      </c>
      <c r="G1028" s="34">
        <f t="shared" ref="G1028:G1091" si="98">(F1028-F1027)/F1027</f>
        <v>-1.4564946667388584E-2</v>
      </c>
      <c r="H1028" s="8">
        <v>7870</v>
      </c>
      <c r="I1028" s="34">
        <f t="shared" ref="I1028:I1091" si="99">(H1028-H1027)/H1027</f>
        <v>9.2618979766315706E-3</v>
      </c>
      <c r="J1028" s="8">
        <v>516.61</v>
      </c>
      <c r="K1028" s="34">
        <f t="shared" ref="K1028:K1091" si="100">(J1028-J1027)/J1027</f>
        <v>6.2524347487340022E-3</v>
      </c>
      <c r="L1028" s="8">
        <v>581827.66729858518</v>
      </c>
      <c r="M1028" s="32">
        <f t="shared" ref="M1028:M1091" si="101">(L1028-L1027)/L1027</f>
        <v>2.6483931716845651E-2</v>
      </c>
    </row>
    <row r="1029" spans="1:13" ht="15.6" x14ac:dyDescent="0.3">
      <c r="A1029" s="7">
        <v>45355</v>
      </c>
      <c r="B1029" s="8">
        <v>1563.96</v>
      </c>
      <c r="C1029" s="34">
        <f t="shared" si="96"/>
        <v>1.151239199047961E-2</v>
      </c>
      <c r="D1029" s="8">
        <v>82.01</v>
      </c>
      <c r="E1029" s="34">
        <f t="shared" si="97"/>
        <v>1.8757763975155342E-2</v>
      </c>
      <c r="F1029" s="8">
        <v>363</v>
      </c>
      <c r="G1029" s="34">
        <f t="shared" si="98"/>
        <v>-2.7472527472527475E-3</v>
      </c>
      <c r="H1029" s="8">
        <v>7886.3194444444443</v>
      </c>
      <c r="I1029" s="34">
        <f t="shared" si="99"/>
        <v>2.0736269942114795E-3</v>
      </c>
      <c r="J1029" s="8">
        <v>515.70000000000005</v>
      </c>
      <c r="K1029" s="34">
        <f t="shared" si="100"/>
        <v>-1.7614835175470242E-3</v>
      </c>
      <c r="L1029" s="8">
        <v>586298.42833038419</v>
      </c>
      <c r="M1029" s="32">
        <f t="shared" si="101"/>
        <v>7.6839952499280018E-3</v>
      </c>
    </row>
    <row r="1030" spans="1:13" ht="15.6" x14ac:dyDescent="0.3">
      <c r="A1030" s="7">
        <v>45356</v>
      </c>
      <c r="B1030" s="8">
        <v>1553.45</v>
      </c>
      <c r="C1030" s="34">
        <f t="shared" si="96"/>
        <v>-6.7201207191999734E-3</v>
      </c>
      <c r="D1030" s="8">
        <v>82</v>
      </c>
      <c r="E1030" s="34">
        <f t="shared" si="97"/>
        <v>-1.2193634922576656E-4</v>
      </c>
      <c r="F1030" s="8">
        <v>360</v>
      </c>
      <c r="G1030" s="34">
        <f t="shared" si="98"/>
        <v>-8.2644628099173556E-3</v>
      </c>
      <c r="H1030" s="8">
        <v>7677.5</v>
      </c>
      <c r="I1030" s="34">
        <f t="shared" si="99"/>
        <v>-2.6478694645262969E-2</v>
      </c>
      <c r="J1030" s="8">
        <v>519.64</v>
      </c>
      <c r="K1030" s="34">
        <f t="shared" si="100"/>
        <v>7.6401008338179959E-3</v>
      </c>
      <c r="L1030" s="8">
        <v>593056.35494995117</v>
      </c>
      <c r="M1030" s="32">
        <f t="shared" si="101"/>
        <v>1.1526427998130036E-2</v>
      </c>
    </row>
    <row r="1031" spans="1:13" ht="15.6" x14ac:dyDescent="0.3">
      <c r="A1031" s="7">
        <v>45357</v>
      </c>
      <c r="B1031" s="8">
        <v>1549.36</v>
      </c>
      <c r="C1031" s="34">
        <f t="shared" si="96"/>
        <v>-2.6328494640961379E-3</v>
      </c>
      <c r="D1031" s="8">
        <v>83.79</v>
      </c>
      <c r="E1031" s="34">
        <f t="shared" si="97"/>
        <v>2.1829268292683002E-2</v>
      </c>
      <c r="F1031" s="8">
        <v>369.29</v>
      </c>
      <c r="G1031" s="34">
        <f t="shared" si="98"/>
        <v>2.5805555555555613E-2</v>
      </c>
      <c r="H1031" s="8">
        <v>8200</v>
      </c>
      <c r="I1031" s="34">
        <f t="shared" si="99"/>
        <v>6.8056007815043965E-2</v>
      </c>
      <c r="J1031" s="8">
        <v>515.53</v>
      </c>
      <c r="K1031" s="34">
        <f t="shared" si="100"/>
        <v>-7.9093218381957008E-3</v>
      </c>
      <c r="L1031" s="8">
        <v>597602.03450515866</v>
      </c>
      <c r="M1031" s="32">
        <f t="shared" si="101"/>
        <v>7.6648357567825186E-3</v>
      </c>
    </row>
    <row r="1032" spans="1:13" ht="15.6" x14ac:dyDescent="0.3">
      <c r="A1032" s="7">
        <v>45358</v>
      </c>
      <c r="B1032" s="8">
        <v>1547.01</v>
      </c>
      <c r="C1032" s="34">
        <f t="shared" si="96"/>
        <v>-1.5167553054163715E-3</v>
      </c>
      <c r="D1032" s="8">
        <v>88.14</v>
      </c>
      <c r="E1032" s="34">
        <f t="shared" si="97"/>
        <v>5.1915503043322521E-2</v>
      </c>
      <c r="F1032" s="8">
        <v>368.59</v>
      </c>
      <c r="G1032" s="34">
        <f t="shared" si="98"/>
        <v>-1.8955292588481829E-3</v>
      </c>
      <c r="H1032" s="8">
        <v>7890</v>
      </c>
      <c r="I1032" s="34">
        <f t="shared" si="99"/>
        <v>-3.7804878048780487E-2</v>
      </c>
      <c r="J1032" s="8">
        <v>514.62</v>
      </c>
      <c r="K1032" s="34">
        <f t="shared" si="100"/>
        <v>-1.7651737047309918E-3</v>
      </c>
      <c r="L1032" s="8">
        <v>602082</v>
      </c>
      <c r="M1032" s="32">
        <f t="shared" si="101"/>
        <v>7.496570018458772E-3</v>
      </c>
    </row>
    <row r="1033" spans="1:13" ht="15.6" x14ac:dyDescent="0.3">
      <c r="A1033" s="7">
        <v>45359</v>
      </c>
      <c r="B1033" s="8">
        <v>1554.16</v>
      </c>
      <c r="C1033" s="34">
        <f t="shared" si="96"/>
        <v>4.6218188634851044E-3</v>
      </c>
      <c r="D1033" s="8">
        <v>89.07</v>
      </c>
      <c r="E1033" s="34">
        <f t="shared" si="97"/>
        <v>1.0551395507147636E-2</v>
      </c>
      <c r="F1033" s="8">
        <v>356.51</v>
      </c>
      <c r="G1033" s="34">
        <f t="shared" si="98"/>
        <v>-3.277354241840523E-2</v>
      </c>
      <c r="H1033" s="8">
        <v>8050</v>
      </c>
      <c r="I1033" s="34">
        <f t="shared" si="99"/>
        <v>2.0278833967046894E-2</v>
      </c>
      <c r="J1033" s="8">
        <v>509.41</v>
      </c>
      <c r="K1033" s="34">
        <f t="shared" si="100"/>
        <v>-1.0123974971823831E-2</v>
      </c>
      <c r="L1033" s="8">
        <v>602511.44366420805</v>
      </c>
      <c r="M1033" s="32">
        <f t="shared" si="101"/>
        <v>7.1326441283422277E-4</v>
      </c>
    </row>
    <row r="1034" spans="1:13" ht="15.6" x14ac:dyDescent="0.3">
      <c r="A1034" s="7">
        <v>45362</v>
      </c>
      <c r="B1034" s="8">
        <v>1552.5</v>
      </c>
      <c r="C1034" s="34">
        <f t="shared" si="96"/>
        <v>-1.0681010964122624E-3</v>
      </c>
      <c r="D1034" s="8">
        <v>89.07</v>
      </c>
      <c r="E1034" s="34">
        <f t="shared" si="97"/>
        <v>0</v>
      </c>
      <c r="F1034" s="8">
        <v>359.49</v>
      </c>
      <c r="G1034" s="34">
        <f t="shared" si="98"/>
        <v>8.3588118145354086E-3</v>
      </c>
      <c r="H1034" s="8">
        <v>7577.77</v>
      </c>
      <c r="I1034" s="34">
        <f t="shared" si="99"/>
        <v>-5.866211180124218E-2</v>
      </c>
      <c r="J1034" s="8">
        <v>519.82000000000005</v>
      </c>
      <c r="K1034" s="34">
        <f t="shared" si="100"/>
        <v>2.0435405665377642E-2</v>
      </c>
      <c r="L1034" s="8">
        <v>605551.36940002441</v>
      </c>
      <c r="M1034" s="32">
        <f t="shared" si="101"/>
        <v>5.0454240625354366E-3</v>
      </c>
    </row>
    <row r="1035" spans="1:13" ht="15.6" x14ac:dyDescent="0.3">
      <c r="A1035" s="7">
        <v>45363</v>
      </c>
      <c r="B1035" s="8">
        <v>1534.72</v>
      </c>
      <c r="C1035" s="34">
        <f t="shared" si="96"/>
        <v>-1.1452495974235087E-2</v>
      </c>
      <c r="D1035" s="8">
        <v>88.44</v>
      </c>
      <c r="E1035" s="34">
        <f t="shared" si="97"/>
        <v>-7.0730885820140957E-3</v>
      </c>
      <c r="F1035" s="8">
        <v>359</v>
      </c>
      <c r="G1035" s="34">
        <f t="shared" si="98"/>
        <v>-1.363042087401622E-3</v>
      </c>
      <c r="H1035" s="8">
        <v>7480</v>
      </c>
      <c r="I1035" s="34">
        <f t="shared" si="99"/>
        <v>-1.2902212656230056E-2</v>
      </c>
      <c r="J1035" s="8">
        <v>504.8</v>
      </c>
      <c r="K1035" s="34">
        <f t="shared" si="100"/>
        <v>-2.8894617367550376E-2</v>
      </c>
      <c r="L1035" s="8">
        <v>602103.47915527225</v>
      </c>
      <c r="M1035" s="32">
        <f t="shared" si="101"/>
        <v>-5.6938030677204342E-3</v>
      </c>
    </row>
    <row r="1036" spans="1:13" ht="15.6" x14ac:dyDescent="0.3">
      <c r="A1036" s="7">
        <v>45364</v>
      </c>
      <c r="B1036" s="8">
        <v>1527.42</v>
      </c>
      <c r="C1036" s="34">
        <f t="shared" si="96"/>
        <v>-4.7565679733110626E-3</v>
      </c>
      <c r="D1036" s="8">
        <v>85.55</v>
      </c>
      <c r="E1036" s="34">
        <f t="shared" si="97"/>
        <v>-3.2677521483491637E-2</v>
      </c>
      <c r="F1036" s="8">
        <v>353</v>
      </c>
      <c r="G1036" s="34">
        <f t="shared" si="98"/>
        <v>-1.6713091922005572E-2</v>
      </c>
      <c r="H1036" s="8">
        <v>7430.88</v>
      </c>
      <c r="I1036" s="34">
        <f t="shared" si="99"/>
        <v>-6.566844919786082E-3</v>
      </c>
      <c r="J1036" s="8">
        <v>505.13</v>
      </c>
      <c r="K1036" s="34">
        <f t="shared" si="100"/>
        <v>6.5372424722659288E-4</v>
      </c>
      <c r="L1036" s="8">
        <v>606283.97933837771</v>
      </c>
      <c r="M1036" s="32">
        <f t="shared" si="101"/>
        <v>6.9431589881701859E-3</v>
      </c>
    </row>
    <row r="1037" spans="1:13" ht="15.6" x14ac:dyDescent="0.3">
      <c r="A1037" s="7">
        <v>45365</v>
      </c>
      <c r="B1037" s="8">
        <v>1534.62</v>
      </c>
      <c r="C1037" s="34">
        <f t="shared" si="96"/>
        <v>4.7138311662802751E-3</v>
      </c>
      <c r="D1037" s="8">
        <v>89.18</v>
      </c>
      <c r="E1037" s="34">
        <f t="shared" si="97"/>
        <v>4.2431326709526707E-2</v>
      </c>
      <c r="F1037" s="8">
        <v>357.5</v>
      </c>
      <c r="G1037" s="34">
        <f t="shared" si="98"/>
        <v>1.2747875354107648E-2</v>
      </c>
      <c r="H1037" s="8">
        <v>7500</v>
      </c>
      <c r="I1037" s="34">
        <f t="shared" si="99"/>
        <v>9.3017246947871435E-3</v>
      </c>
      <c r="J1037" s="8">
        <v>530.29999999999995</v>
      </c>
      <c r="K1037" s="34">
        <f t="shared" si="100"/>
        <v>4.9828756953655413E-2</v>
      </c>
      <c r="L1037" s="8">
        <v>602395.5</v>
      </c>
      <c r="M1037" s="32">
        <f t="shared" si="101"/>
        <v>-6.4136270640387247E-3</v>
      </c>
    </row>
    <row r="1038" spans="1:13" ht="15.6" x14ac:dyDescent="0.3">
      <c r="A1038" s="7">
        <v>45366</v>
      </c>
      <c r="B1038" s="8">
        <v>1556.48</v>
      </c>
      <c r="C1038" s="34">
        <f t="shared" si="96"/>
        <v>1.4244568688014055E-2</v>
      </c>
      <c r="D1038" s="8">
        <v>83.34</v>
      </c>
      <c r="E1038" s="34">
        <f t="shared" si="97"/>
        <v>-6.5485534873290008E-2</v>
      </c>
      <c r="F1038" s="8">
        <v>354</v>
      </c>
      <c r="G1038" s="34">
        <f t="shared" si="98"/>
        <v>-9.7902097902097911E-3</v>
      </c>
      <c r="H1038" s="8">
        <v>7450.293333333334</v>
      </c>
      <c r="I1038" s="34">
        <f t="shared" si="99"/>
        <v>-6.6275555555554699E-3</v>
      </c>
      <c r="J1038" s="8">
        <v>519.48</v>
      </c>
      <c r="K1038" s="34">
        <f t="shared" si="100"/>
        <v>-2.04035451631151E-2</v>
      </c>
      <c r="L1038" s="8">
        <v>600808.06359863281</v>
      </c>
      <c r="M1038" s="32">
        <f t="shared" si="101"/>
        <v>-2.6352062745607953E-3</v>
      </c>
    </row>
    <row r="1039" spans="1:13" ht="15.6" x14ac:dyDescent="0.3">
      <c r="A1039" s="7">
        <v>45369</v>
      </c>
      <c r="B1039" s="8">
        <v>1547.22</v>
      </c>
      <c r="C1039" s="34">
        <f t="shared" si="96"/>
        <v>-5.9493215460526255E-3</v>
      </c>
      <c r="D1039" s="8">
        <v>83.34</v>
      </c>
      <c r="E1039" s="34">
        <f t="shared" si="97"/>
        <v>0</v>
      </c>
      <c r="F1039" s="8">
        <v>359.48</v>
      </c>
      <c r="G1039" s="34">
        <f t="shared" si="98"/>
        <v>1.5480225988700616E-2</v>
      </c>
      <c r="H1039" s="8">
        <v>7470.0733333333337</v>
      </c>
      <c r="I1039" s="34">
        <f t="shared" si="99"/>
        <v>2.6549290229288167E-3</v>
      </c>
      <c r="J1039" s="8">
        <v>520</v>
      </c>
      <c r="K1039" s="34">
        <f t="shared" si="100"/>
        <v>1.0010010010009659E-3</v>
      </c>
      <c r="L1039" s="8">
        <v>600677.75151360035</v>
      </c>
      <c r="M1039" s="32">
        <f t="shared" si="101"/>
        <v>-2.1689470053370903E-4</v>
      </c>
    </row>
    <row r="1040" spans="1:13" ht="15.6" x14ac:dyDescent="0.3">
      <c r="A1040" s="7">
        <v>45370</v>
      </c>
      <c r="B1040" s="8">
        <v>1595.8</v>
      </c>
      <c r="C1040" s="34">
        <f t="shared" si="96"/>
        <v>3.1398249764092973E-2</v>
      </c>
      <c r="D1040" s="8">
        <v>85.85</v>
      </c>
      <c r="E1040" s="34">
        <f t="shared" si="97"/>
        <v>3.0117590592752468E-2</v>
      </c>
      <c r="F1040" s="8">
        <v>353</v>
      </c>
      <c r="G1040" s="34">
        <f t="shared" si="98"/>
        <v>-1.8026037609880988E-2</v>
      </c>
      <c r="H1040" s="8">
        <v>7420</v>
      </c>
      <c r="I1040" s="34">
        <f t="shared" si="99"/>
        <v>-6.703191668801161E-3</v>
      </c>
      <c r="J1040" s="8">
        <v>523.67999999999995</v>
      </c>
      <c r="K1040" s="34">
        <f t="shared" si="100"/>
        <v>7.0769230769229807E-3</v>
      </c>
      <c r="L1040" s="8">
        <v>600421.77491821349</v>
      </c>
      <c r="M1040" s="32">
        <f t="shared" si="101"/>
        <v>-4.261462901561571E-4</v>
      </c>
    </row>
    <row r="1041" spans="1:13" ht="15.6" x14ac:dyDescent="0.3">
      <c r="A1041" s="7">
        <v>45371</v>
      </c>
      <c r="B1041" s="8">
        <v>1589.92</v>
      </c>
      <c r="C1041" s="34">
        <f t="shared" si="96"/>
        <v>-3.68467226469475E-3</v>
      </c>
      <c r="D1041" s="8">
        <v>85.85</v>
      </c>
      <c r="E1041" s="34">
        <f t="shared" si="97"/>
        <v>0</v>
      </c>
      <c r="F1041" s="8">
        <v>345.61</v>
      </c>
      <c r="G1041" s="34">
        <f t="shared" si="98"/>
        <v>-2.0934844192634524E-2</v>
      </c>
      <c r="H1041" s="8">
        <v>7510</v>
      </c>
      <c r="I1041" s="34">
        <f t="shared" si="99"/>
        <v>1.2129380053908356E-2</v>
      </c>
      <c r="J1041" s="8">
        <v>552.76</v>
      </c>
      <c r="K1041" s="34">
        <f t="shared" si="100"/>
        <v>5.5530094714329445E-2</v>
      </c>
      <c r="L1041" s="8">
        <v>600867.25414916873</v>
      </c>
      <c r="M1041" s="32">
        <f t="shared" si="101"/>
        <v>7.4194382942877795E-4</v>
      </c>
    </row>
    <row r="1042" spans="1:13" ht="15.6" x14ac:dyDescent="0.3">
      <c r="A1042" s="7">
        <v>45372</v>
      </c>
      <c r="B1042" s="8">
        <v>1587.41</v>
      </c>
      <c r="C1042" s="34">
        <f t="shared" si="96"/>
        <v>-1.5786957834356388E-3</v>
      </c>
      <c r="D1042" s="8">
        <v>85.85</v>
      </c>
      <c r="E1042" s="34">
        <f t="shared" si="97"/>
        <v>0</v>
      </c>
      <c r="F1042" s="8">
        <v>345</v>
      </c>
      <c r="G1042" s="34">
        <f t="shared" si="98"/>
        <v>-1.7649952258326253E-3</v>
      </c>
      <c r="H1042" s="8">
        <v>7382.5</v>
      </c>
      <c r="I1042" s="34">
        <f t="shared" si="99"/>
        <v>-1.6977363515312916E-2</v>
      </c>
      <c r="J1042" s="8">
        <v>546.54999999999995</v>
      </c>
      <c r="K1042" s="34">
        <f t="shared" si="100"/>
        <v>-1.1234532165858667E-2</v>
      </c>
      <c r="L1042" s="8">
        <v>606707.1728515625</v>
      </c>
      <c r="M1042" s="32">
        <f t="shared" si="101"/>
        <v>9.7191495493678167E-3</v>
      </c>
    </row>
    <row r="1043" spans="1:13" ht="15.6" x14ac:dyDescent="0.3">
      <c r="A1043" s="7">
        <v>45373</v>
      </c>
      <c r="B1043" s="8">
        <v>1590.78</v>
      </c>
      <c r="C1043" s="34">
        <f t="shared" si="96"/>
        <v>2.1229550021732825E-3</v>
      </c>
      <c r="D1043" s="8">
        <v>85.85</v>
      </c>
      <c r="E1043" s="34">
        <f t="shared" si="97"/>
        <v>0</v>
      </c>
      <c r="F1043" s="8">
        <v>340.07</v>
      </c>
      <c r="G1043" s="34">
        <f t="shared" si="98"/>
        <v>-1.4289855072463787E-2</v>
      </c>
      <c r="H1043" s="8">
        <v>7200</v>
      </c>
      <c r="I1043" s="34">
        <f t="shared" si="99"/>
        <v>-2.4720623095157466E-2</v>
      </c>
      <c r="J1043" s="8">
        <v>550.04</v>
      </c>
      <c r="K1043" s="34">
        <f t="shared" si="100"/>
        <v>6.3855091025523912E-3</v>
      </c>
      <c r="L1043" s="8">
        <v>597486.49020521343</v>
      </c>
      <c r="M1043" s="32">
        <f t="shared" si="101"/>
        <v>-1.5197912698165863E-2</v>
      </c>
    </row>
    <row r="1044" spans="1:13" ht="15.6" x14ac:dyDescent="0.3">
      <c r="A1044" s="7">
        <v>45376</v>
      </c>
      <c r="B1044" s="8">
        <v>1587.02</v>
      </c>
      <c r="C1044" s="34">
        <f t="shared" si="96"/>
        <v>-2.3636203623379668E-3</v>
      </c>
      <c r="D1044" s="8">
        <v>85.63</v>
      </c>
      <c r="E1044" s="34">
        <f t="shared" si="97"/>
        <v>-2.5626092020966671E-3</v>
      </c>
      <c r="F1044" s="8">
        <v>339.95</v>
      </c>
      <c r="G1044" s="34">
        <f t="shared" si="98"/>
        <v>-3.5286852706796999E-4</v>
      </c>
      <c r="H1044" s="8">
        <v>7400</v>
      </c>
      <c r="I1044" s="34">
        <f t="shared" si="99"/>
        <v>2.7777777777777776E-2</v>
      </c>
      <c r="J1044" s="8">
        <v>542.91999999999996</v>
      </c>
      <c r="K1044" s="34">
        <f t="shared" si="100"/>
        <v>-1.2944513126318094E-2</v>
      </c>
      <c r="L1044" s="8">
        <v>601074.36748688668</v>
      </c>
      <c r="M1044" s="32">
        <f t="shared" si="101"/>
        <v>6.0049513093441758E-3</v>
      </c>
    </row>
    <row r="1045" spans="1:13" ht="15.6" x14ac:dyDescent="0.3">
      <c r="A1045" s="7">
        <v>45377</v>
      </c>
      <c r="B1045" s="8">
        <v>1587.25</v>
      </c>
      <c r="C1045" s="34">
        <f t="shared" si="96"/>
        <v>1.4492570982093371E-4</v>
      </c>
      <c r="D1045" s="8">
        <v>85.84</v>
      </c>
      <c r="E1045" s="34">
        <f t="shared" si="97"/>
        <v>2.4524115380124721E-3</v>
      </c>
      <c r="F1045" s="8">
        <v>340.38</v>
      </c>
      <c r="G1045" s="34">
        <f t="shared" si="98"/>
        <v>1.2648918958670593E-3</v>
      </c>
      <c r="H1045" s="8">
        <v>7458.8325000000004</v>
      </c>
      <c r="I1045" s="34">
        <f t="shared" si="99"/>
        <v>7.9503378378378963E-3</v>
      </c>
      <c r="J1045" s="8">
        <v>542.51</v>
      </c>
      <c r="K1045" s="34">
        <f t="shared" si="100"/>
        <v>-7.5517571649592614E-4</v>
      </c>
      <c r="L1045" s="8">
        <v>604381.68057128787</v>
      </c>
      <c r="M1045" s="32">
        <f t="shared" si="101"/>
        <v>5.5023359226399624E-3</v>
      </c>
    </row>
    <row r="1046" spans="1:13" ht="15.6" x14ac:dyDescent="0.3">
      <c r="A1046" s="7">
        <v>45378</v>
      </c>
      <c r="B1046" s="8">
        <v>1587</v>
      </c>
      <c r="C1046" s="34">
        <f t="shared" si="96"/>
        <v>-1.5750511891636477E-4</v>
      </c>
      <c r="D1046" s="8">
        <v>92.05</v>
      </c>
      <c r="E1046" s="34">
        <f t="shared" si="97"/>
        <v>7.2343895619757612E-2</v>
      </c>
      <c r="F1046" s="8">
        <v>348.64</v>
      </c>
      <c r="G1046" s="34">
        <f t="shared" si="98"/>
        <v>2.4266995710676278E-2</v>
      </c>
      <c r="H1046" s="8">
        <v>7635</v>
      </c>
      <c r="I1046" s="34">
        <f t="shared" si="99"/>
        <v>2.3618642729944607E-2</v>
      </c>
      <c r="J1046" s="8">
        <v>549.16</v>
      </c>
      <c r="K1046" s="34">
        <f t="shared" si="100"/>
        <v>1.2257838565187697E-2</v>
      </c>
      <c r="L1046" s="8">
        <v>606796.22705078125</v>
      </c>
      <c r="M1046" s="32">
        <f t="shared" si="101"/>
        <v>3.9950689392356251E-3</v>
      </c>
    </row>
    <row r="1047" spans="1:13" ht="15.6" x14ac:dyDescent="0.3">
      <c r="A1047" s="7">
        <v>45379</v>
      </c>
      <c r="B1047" s="8">
        <v>1587.35</v>
      </c>
      <c r="C1047" s="34">
        <f t="shared" si="96"/>
        <v>2.2054190296150539E-4</v>
      </c>
      <c r="D1047" s="8">
        <v>98.51</v>
      </c>
      <c r="E1047" s="34">
        <f t="shared" si="97"/>
        <v>7.0179250407387372E-2</v>
      </c>
      <c r="F1047" s="8">
        <v>359.86</v>
      </c>
      <c r="G1047" s="34">
        <f t="shared" si="98"/>
        <v>3.2182193666819722E-2</v>
      </c>
      <c r="H1047" s="8">
        <v>7600.33</v>
      </c>
      <c r="I1047" s="34">
        <f t="shared" si="99"/>
        <v>-4.5409299279633364E-3</v>
      </c>
      <c r="J1047" s="8">
        <v>551.02</v>
      </c>
      <c r="K1047" s="34">
        <f t="shared" si="100"/>
        <v>3.386991040862433E-3</v>
      </c>
      <c r="L1047" s="8">
        <v>615328.47290039063</v>
      </c>
      <c r="M1047" s="32">
        <f t="shared" si="101"/>
        <v>1.4061138598502415E-2</v>
      </c>
    </row>
    <row r="1048" spans="1:13" ht="15.6" x14ac:dyDescent="0.3">
      <c r="A1048" s="7">
        <v>45383</v>
      </c>
      <c r="B1048" s="8">
        <v>1583.26</v>
      </c>
      <c r="C1048" s="34">
        <f t="shared" si="96"/>
        <v>-2.5766214130468505E-3</v>
      </c>
      <c r="D1048" s="8">
        <v>98.12</v>
      </c>
      <c r="E1048" s="34">
        <f t="shared" si="97"/>
        <v>-3.9589889351334942E-3</v>
      </c>
      <c r="F1048" s="8">
        <v>369.38</v>
      </c>
      <c r="G1048" s="34">
        <f t="shared" si="98"/>
        <v>2.6454732395931699E-2</v>
      </c>
      <c r="H1048" s="8">
        <v>7608.9974999999986</v>
      </c>
      <c r="I1048" s="34">
        <f t="shared" si="99"/>
        <v>1.140411008469192E-3</v>
      </c>
      <c r="J1048" s="8">
        <v>544.79999999999995</v>
      </c>
      <c r="K1048" s="34">
        <f t="shared" si="100"/>
        <v>-1.1288156509745613E-2</v>
      </c>
      <c r="L1048" s="8">
        <v>617502.16831970215</v>
      </c>
      <c r="M1048" s="32">
        <f t="shared" si="101"/>
        <v>3.5325773388409434E-3</v>
      </c>
    </row>
    <row r="1049" spans="1:13" ht="15.6" x14ac:dyDescent="0.3">
      <c r="A1049" s="7">
        <v>45384</v>
      </c>
      <c r="B1049" s="8">
        <v>1566.15</v>
      </c>
      <c r="C1049" s="34">
        <f t="shared" si="96"/>
        <v>-1.080681631570298E-2</v>
      </c>
      <c r="D1049" s="8">
        <v>96.1</v>
      </c>
      <c r="E1049" s="34">
        <f t="shared" si="97"/>
        <v>-2.0587036282103649E-2</v>
      </c>
      <c r="F1049" s="8">
        <v>391.49</v>
      </c>
      <c r="G1049" s="34">
        <f t="shared" si="98"/>
        <v>5.9857057772483659E-2</v>
      </c>
      <c r="H1049" s="8">
        <v>7597.850833333333</v>
      </c>
      <c r="I1049" s="34">
        <f t="shared" si="99"/>
        <v>-1.4649323602308486E-3</v>
      </c>
      <c r="J1049" s="8">
        <v>535.92999999999995</v>
      </c>
      <c r="K1049" s="34">
        <f t="shared" si="100"/>
        <v>-1.6281204111600597E-2</v>
      </c>
      <c r="L1049" s="8">
        <v>627540.52239990234</v>
      </c>
      <c r="M1049" s="32">
        <f t="shared" si="101"/>
        <v>1.6256386771103602E-2</v>
      </c>
    </row>
    <row r="1050" spans="1:13" ht="15.6" x14ac:dyDescent="0.3">
      <c r="A1050" s="7">
        <v>45385</v>
      </c>
      <c r="B1050" s="8">
        <v>1587.52</v>
      </c>
      <c r="C1050" s="34">
        <f t="shared" si="96"/>
        <v>1.364492545413906E-2</v>
      </c>
      <c r="D1050" s="8">
        <v>96.1</v>
      </c>
      <c r="E1050" s="34">
        <f t="shared" si="97"/>
        <v>0</v>
      </c>
      <c r="F1050" s="8">
        <v>394.99</v>
      </c>
      <c r="G1050" s="34">
        <f t="shared" si="98"/>
        <v>8.9402028148867149E-3</v>
      </c>
      <c r="H1050" s="8">
        <v>7591.2461111111106</v>
      </c>
      <c r="I1050" s="34">
        <f t="shared" si="99"/>
        <v>-8.692882194062118E-4</v>
      </c>
      <c r="J1050" s="8">
        <v>537.11</v>
      </c>
      <c r="K1050" s="34">
        <f t="shared" si="100"/>
        <v>2.2017800832199426E-3</v>
      </c>
      <c r="L1050" s="8">
        <v>634042.93297424912</v>
      </c>
      <c r="M1050" s="32">
        <f t="shared" si="101"/>
        <v>1.0361738154342003E-2</v>
      </c>
    </row>
    <row r="1051" spans="1:13" ht="15.6" x14ac:dyDescent="0.3">
      <c r="A1051" s="7">
        <v>45386</v>
      </c>
      <c r="B1051" s="8">
        <v>1587</v>
      </c>
      <c r="C1051" s="34">
        <f t="shared" si="96"/>
        <v>-3.2755492844183494E-4</v>
      </c>
      <c r="D1051" s="8">
        <v>95.79</v>
      </c>
      <c r="E1051" s="34">
        <f t="shared" si="97"/>
        <v>-3.2258064516127792E-3</v>
      </c>
      <c r="F1051" s="8">
        <v>404.5</v>
      </c>
      <c r="G1051" s="34">
        <f t="shared" si="98"/>
        <v>2.4076558900225298E-2</v>
      </c>
      <c r="H1051" s="8">
        <v>7566.89</v>
      </c>
      <c r="I1051" s="34">
        <f t="shared" si="99"/>
        <v>-3.2084470394736489E-3</v>
      </c>
      <c r="J1051" s="8">
        <v>539.11</v>
      </c>
      <c r="K1051" s="34">
        <f t="shared" si="100"/>
        <v>3.7236320306827278E-3</v>
      </c>
      <c r="L1051" s="8">
        <v>635142.01354980469</v>
      </c>
      <c r="M1051" s="32">
        <f t="shared" si="101"/>
        <v>1.7334481915914687E-3</v>
      </c>
    </row>
    <row r="1052" spans="1:13" ht="15.6" x14ac:dyDescent="0.3">
      <c r="A1052" s="7">
        <v>45390</v>
      </c>
      <c r="B1052" s="8">
        <v>1591.38</v>
      </c>
      <c r="C1052" s="34">
        <f t="shared" si="96"/>
        <v>2.759924385633339E-3</v>
      </c>
      <c r="D1052" s="8">
        <v>95.02</v>
      </c>
      <c r="E1052" s="34">
        <f t="shared" si="97"/>
        <v>-8.0384173713332306E-3</v>
      </c>
      <c r="F1052" s="8">
        <v>407.94</v>
      </c>
      <c r="G1052" s="34">
        <f t="shared" si="98"/>
        <v>8.5043263288009825E-3</v>
      </c>
      <c r="H1052" s="8">
        <v>7561.0453703703706</v>
      </c>
      <c r="I1052" s="34">
        <f t="shared" si="99"/>
        <v>-7.723952151583686E-4</v>
      </c>
      <c r="J1052" s="8">
        <v>539</v>
      </c>
      <c r="K1052" s="34">
        <f t="shared" si="100"/>
        <v>-2.0403999183842562E-4</v>
      </c>
      <c r="L1052" s="8">
        <v>644267.16908286512</v>
      </c>
      <c r="M1052" s="32">
        <f t="shared" si="101"/>
        <v>1.4367110564864061E-2</v>
      </c>
    </row>
    <row r="1053" spans="1:13" ht="15.6" x14ac:dyDescent="0.3">
      <c r="A1053" s="7">
        <v>45391</v>
      </c>
      <c r="B1053" s="8">
        <v>1588.34</v>
      </c>
      <c r="C1053" s="34">
        <f t="shared" si="96"/>
        <v>-1.9102916965150942E-3</v>
      </c>
      <c r="D1053" s="8">
        <v>97.95</v>
      </c>
      <c r="E1053" s="34">
        <f t="shared" si="97"/>
        <v>3.0835613555041119E-2</v>
      </c>
      <c r="F1053" s="8">
        <v>402</v>
      </c>
      <c r="G1053" s="34">
        <f t="shared" si="98"/>
        <v>-1.4560964847771725E-2</v>
      </c>
      <c r="H1053" s="8">
        <v>7544.4838425925927</v>
      </c>
      <c r="I1053" s="34">
        <f t="shared" si="99"/>
        <v>-2.1903754000310452E-3</v>
      </c>
      <c r="J1053" s="8">
        <v>536.58000000000004</v>
      </c>
      <c r="K1053" s="34">
        <f t="shared" si="100"/>
        <v>-4.4897959183672707E-3</v>
      </c>
      <c r="L1053" s="8">
        <v>646875.08633422852</v>
      </c>
      <c r="M1053" s="32">
        <f t="shared" si="101"/>
        <v>4.0478816498997613E-3</v>
      </c>
    </row>
    <row r="1054" spans="1:13" ht="15.6" x14ac:dyDescent="0.3">
      <c r="A1054" s="7">
        <v>45397</v>
      </c>
      <c r="B1054" s="8">
        <v>1595.84</v>
      </c>
      <c r="C1054" s="34">
        <f t="shared" si="96"/>
        <v>4.7219109258722948E-3</v>
      </c>
      <c r="D1054" s="8">
        <v>95.86</v>
      </c>
      <c r="E1054" s="34">
        <f t="shared" si="97"/>
        <v>-2.1337417049515094E-2</v>
      </c>
      <c r="F1054" s="8">
        <v>391.94</v>
      </c>
      <c r="G1054" s="34">
        <f t="shared" si="98"/>
        <v>-2.5024875621890551E-2</v>
      </c>
      <c r="H1054" s="8">
        <v>7525</v>
      </c>
      <c r="I1054" s="34">
        <f t="shared" si="99"/>
        <v>-2.582528241706366E-3</v>
      </c>
      <c r="J1054" s="8">
        <v>538.29</v>
      </c>
      <c r="K1054" s="34">
        <f t="shared" si="100"/>
        <v>3.1868500503185408E-3</v>
      </c>
      <c r="L1054" s="8">
        <v>652495.71081803739</v>
      </c>
      <c r="M1054" s="32">
        <f t="shared" si="101"/>
        <v>8.6888869312626484E-3</v>
      </c>
    </row>
    <row r="1055" spans="1:13" ht="15.6" x14ac:dyDescent="0.3">
      <c r="A1055" s="7">
        <v>45398</v>
      </c>
      <c r="B1055" s="8">
        <v>1587.07</v>
      </c>
      <c r="C1055" s="34">
        <f t="shared" si="96"/>
        <v>-5.4955383998395715E-3</v>
      </c>
      <c r="D1055" s="8">
        <v>97.8</v>
      </c>
      <c r="E1055" s="34">
        <f t="shared" si="97"/>
        <v>2.0237846860004148E-2</v>
      </c>
      <c r="F1055" s="8">
        <v>392.38</v>
      </c>
      <c r="G1055" s="34">
        <f t="shared" si="98"/>
        <v>1.1226208093075413E-3</v>
      </c>
      <c r="H1055" s="8">
        <v>7525</v>
      </c>
      <c r="I1055" s="34">
        <f t="shared" si="99"/>
        <v>0</v>
      </c>
      <c r="J1055" s="8">
        <v>532.82000000000005</v>
      </c>
      <c r="K1055" s="34">
        <f t="shared" si="100"/>
        <v>-1.0161808690482665E-2</v>
      </c>
      <c r="L1055" s="8">
        <v>663686.10814697295</v>
      </c>
      <c r="M1055" s="32">
        <f t="shared" si="101"/>
        <v>1.7150146956377847E-2</v>
      </c>
    </row>
    <row r="1056" spans="1:13" ht="15.6" x14ac:dyDescent="0.3">
      <c r="A1056" s="7">
        <v>45399</v>
      </c>
      <c r="B1056" s="8">
        <v>1587.01</v>
      </c>
      <c r="C1056" s="34">
        <f t="shared" si="96"/>
        <v>-3.7805515824724448E-5</v>
      </c>
      <c r="D1056" s="8">
        <v>94.5</v>
      </c>
      <c r="E1056" s="34">
        <f t="shared" si="97"/>
        <v>-3.374233128834353E-2</v>
      </c>
      <c r="F1056" s="8">
        <v>390.58</v>
      </c>
      <c r="G1056" s="34">
        <f t="shared" si="98"/>
        <v>-4.5873897752179297E-3</v>
      </c>
      <c r="H1056" s="8">
        <v>7600</v>
      </c>
      <c r="I1056" s="34">
        <f t="shared" si="99"/>
        <v>9.9667774086378731E-3</v>
      </c>
      <c r="J1056" s="8">
        <v>532.16</v>
      </c>
      <c r="K1056" s="34">
        <f t="shared" si="100"/>
        <v>-1.2386922412823877E-3</v>
      </c>
      <c r="L1056" s="8">
        <v>659332.58642578125</v>
      </c>
      <c r="M1056" s="32">
        <f t="shared" si="101"/>
        <v>-6.5596095319018178E-3</v>
      </c>
    </row>
    <row r="1057" spans="1:13" ht="15.6" x14ac:dyDescent="0.3">
      <c r="A1057" s="7">
        <v>45400</v>
      </c>
      <c r="B1057" s="8">
        <v>1581.83</v>
      </c>
      <c r="C1057" s="34">
        <f t="shared" si="96"/>
        <v>-3.2639995967259586E-3</v>
      </c>
      <c r="D1057" s="8">
        <v>96.59</v>
      </c>
      <c r="E1057" s="34">
        <f t="shared" si="97"/>
        <v>2.2116402116402152E-2</v>
      </c>
      <c r="F1057" s="8">
        <v>401.83</v>
      </c>
      <c r="G1057" s="34">
        <f t="shared" si="98"/>
        <v>2.8803318142249987E-2</v>
      </c>
      <c r="H1057" s="8">
        <v>7547.5</v>
      </c>
      <c r="I1057" s="34">
        <f t="shared" si="99"/>
        <v>-6.9078947368421051E-3</v>
      </c>
      <c r="J1057" s="8">
        <v>532.42999999999995</v>
      </c>
      <c r="K1057" s="34">
        <f t="shared" si="100"/>
        <v>5.0736620565240123E-4</v>
      </c>
      <c r="L1057" s="8">
        <v>657793.98926353455</v>
      </c>
      <c r="M1057" s="32">
        <f t="shared" si="101"/>
        <v>-2.333567601424624E-3</v>
      </c>
    </row>
    <row r="1058" spans="1:13" ht="15.6" x14ac:dyDescent="0.3">
      <c r="A1058" s="7">
        <v>45401</v>
      </c>
      <c r="B1058" s="8">
        <v>1580.83</v>
      </c>
      <c r="C1058" s="34">
        <f t="shared" si="96"/>
        <v>-6.3217918486815905E-4</v>
      </c>
      <c r="D1058" s="8">
        <v>92.52</v>
      </c>
      <c r="E1058" s="34">
        <f t="shared" si="97"/>
        <v>-4.2136867170514618E-2</v>
      </c>
      <c r="F1058" s="8">
        <v>402.55</v>
      </c>
      <c r="G1058" s="34">
        <f t="shared" si="98"/>
        <v>1.7918025035463438E-3</v>
      </c>
      <c r="H1058" s="8">
        <v>7600</v>
      </c>
      <c r="I1058" s="34">
        <f t="shared" si="99"/>
        <v>6.9559456773766147E-3</v>
      </c>
      <c r="J1058" s="8">
        <v>501.12</v>
      </c>
      <c r="K1058" s="34">
        <f t="shared" si="100"/>
        <v>-5.8805852412523618E-2</v>
      </c>
      <c r="L1058" s="8">
        <v>666755.1728515625</v>
      </c>
      <c r="M1058" s="32">
        <f t="shared" si="101"/>
        <v>1.362308524293584E-2</v>
      </c>
    </row>
    <row r="1059" spans="1:13" ht="15.6" x14ac:dyDescent="0.3">
      <c r="A1059" s="7">
        <v>45404</v>
      </c>
      <c r="B1059" s="8">
        <v>1587.01</v>
      </c>
      <c r="C1059" s="34">
        <f t="shared" si="96"/>
        <v>3.9093387650791442E-3</v>
      </c>
      <c r="D1059" s="8">
        <v>91.29</v>
      </c>
      <c r="E1059" s="34">
        <f t="shared" si="97"/>
        <v>-1.3294422827496648E-2</v>
      </c>
      <c r="F1059" s="8">
        <v>415.61</v>
      </c>
      <c r="G1059" s="34">
        <f t="shared" si="98"/>
        <v>3.2443174760899272E-2</v>
      </c>
      <c r="H1059" s="8">
        <v>7652.01</v>
      </c>
      <c r="I1059" s="34">
        <f t="shared" si="99"/>
        <v>6.843421052631608E-3</v>
      </c>
      <c r="J1059" s="8">
        <v>504.63</v>
      </c>
      <c r="K1059" s="34">
        <f t="shared" si="100"/>
        <v>7.0043103448275681E-3</v>
      </c>
      <c r="L1059" s="8">
        <v>644140.06092191488</v>
      </c>
      <c r="M1059" s="32">
        <f t="shared" si="101"/>
        <v>-3.3918164943404723E-2</v>
      </c>
    </row>
    <row r="1060" spans="1:13" ht="15.6" x14ac:dyDescent="0.3">
      <c r="A1060" s="7">
        <v>45405</v>
      </c>
      <c r="B1060" s="8">
        <v>1586.6</v>
      </c>
      <c r="C1060" s="34">
        <f t="shared" si="96"/>
        <v>-2.5834745842816481E-4</v>
      </c>
      <c r="D1060" s="8">
        <v>95.96</v>
      </c>
      <c r="E1060" s="34">
        <f t="shared" si="97"/>
        <v>5.1155657793843651E-2</v>
      </c>
      <c r="F1060" s="8">
        <v>407.33</v>
      </c>
      <c r="G1060" s="34">
        <f t="shared" si="98"/>
        <v>-1.9922523519645893E-2</v>
      </c>
      <c r="H1060" s="8">
        <v>7680.36</v>
      </c>
      <c r="I1060" s="34">
        <f t="shared" si="99"/>
        <v>3.7049089062872963E-3</v>
      </c>
      <c r="J1060" s="8">
        <v>502.89</v>
      </c>
      <c r="K1060" s="34">
        <f t="shared" si="100"/>
        <v>-3.448070863801219E-3</v>
      </c>
      <c r="L1060" s="8">
        <v>647449.72721130401</v>
      </c>
      <c r="M1060" s="32">
        <f t="shared" si="101"/>
        <v>5.1381159008371995E-3</v>
      </c>
    </row>
    <row r="1061" spans="1:13" ht="15.6" x14ac:dyDescent="0.3">
      <c r="A1061" s="7">
        <v>45406</v>
      </c>
      <c r="B1061" s="8">
        <v>1587</v>
      </c>
      <c r="C1061" s="34">
        <f t="shared" si="96"/>
        <v>2.5211143325355539E-4</v>
      </c>
      <c r="D1061" s="8">
        <v>96.12</v>
      </c>
      <c r="E1061" s="34">
        <f t="shared" si="97"/>
        <v>1.6673614005836891E-3</v>
      </c>
      <c r="F1061" s="8">
        <v>409.43</v>
      </c>
      <c r="G1061" s="34">
        <f t="shared" si="98"/>
        <v>5.1555250042963265E-3</v>
      </c>
      <c r="H1061" s="8">
        <v>7706</v>
      </c>
      <c r="I1061" s="34">
        <f t="shared" si="99"/>
        <v>3.3383851798614033E-3</v>
      </c>
      <c r="J1061" s="8">
        <v>506.4</v>
      </c>
      <c r="K1061" s="34">
        <f t="shared" si="100"/>
        <v>6.9796575791922508E-3</v>
      </c>
      <c r="L1061" s="8">
        <v>646559.66081237793</v>
      </c>
      <c r="M1061" s="32">
        <f t="shared" si="101"/>
        <v>-1.374726656785808E-3</v>
      </c>
    </row>
    <row r="1062" spans="1:13" ht="15.6" x14ac:dyDescent="0.3">
      <c r="A1062" s="7">
        <v>45407</v>
      </c>
      <c r="B1062" s="8">
        <v>1587.61</v>
      </c>
      <c r="C1062" s="34">
        <f t="shared" si="96"/>
        <v>3.8437303087580335E-4</v>
      </c>
      <c r="D1062" s="8">
        <v>97.63</v>
      </c>
      <c r="E1062" s="34">
        <f t="shared" si="97"/>
        <v>1.570952975447348E-2</v>
      </c>
      <c r="F1062" s="8">
        <v>403.49</v>
      </c>
      <c r="G1062" s="34">
        <f t="shared" si="98"/>
        <v>-1.450797450113572E-2</v>
      </c>
      <c r="H1062" s="8">
        <v>7690.87</v>
      </c>
      <c r="I1062" s="34">
        <f t="shared" si="99"/>
        <v>-1.963405138852856E-3</v>
      </c>
      <c r="J1062" s="8">
        <v>492.61</v>
      </c>
      <c r="K1062" s="34">
        <f t="shared" si="100"/>
        <v>-2.7231437598736107E-2</v>
      </c>
      <c r="L1062" s="8">
        <v>647684.41357421875</v>
      </c>
      <c r="M1062" s="32">
        <f t="shared" si="101"/>
        <v>1.7395962507583767E-3</v>
      </c>
    </row>
    <row r="1063" spans="1:13" ht="15.6" x14ac:dyDescent="0.3">
      <c r="A1063" s="7">
        <v>45408</v>
      </c>
      <c r="B1063" s="8">
        <v>1590.54</v>
      </c>
      <c r="C1063" s="34">
        <f t="shared" si="96"/>
        <v>1.8455414113038239E-3</v>
      </c>
      <c r="D1063" s="8">
        <v>97.57</v>
      </c>
      <c r="E1063" s="34">
        <f t="shared" si="97"/>
        <v>-6.1456519512447275E-4</v>
      </c>
      <c r="F1063" s="8">
        <v>408.61</v>
      </c>
      <c r="G1063" s="34">
        <f t="shared" si="98"/>
        <v>1.2689285979826029E-2</v>
      </c>
      <c r="H1063" s="8">
        <v>7822.61</v>
      </c>
      <c r="I1063" s="34">
        <f t="shared" si="99"/>
        <v>1.7129401485137544E-2</v>
      </c>
      <c r="J1063" s="8">
        <v>481.82</v>
      </c>
      <c r="K1063" s="34">
        <f t="shared" si="100"/>
        <v>-2.1903737236353343E-2</v>
      </c>
      <c r="L1063" s="8">
        <v>649658.11358642578</v>
      </c>
      <c r="M1063" s="32">
        <f t="shared" si="101"/>
        <v>3.0473174447957644E-3</v>
      </c>
    </row>
    <row r="1064" spans="1:13" ht="15.6" x14ac:dyDescent="0.3">
      <c r="A1064" s="7">
        <v>45411</v>
      </c>
      <c r="B1064" s="8">
        <v>1619.99</v>
      </c>
      <c r="C1064" s="34">
        <f t="shared" si="96"/>
        <v>1.8515724219447513E-2</v>
      </c>
      <c r="D1064" s="8">
        <v>92.09</v>
      </c>
      <c r="E1064" s="34">
        <f t="shared" si="97"/>
        <v>-5.6164804755560009E-2</v>
      </c>
      <c r="F1064" s="8">
        <v>400.74</v>
      </c>
      <c r="G1064" s="34">
        <f t="shared" si="98"/>
        <v>-1.9260419470889124E-2</v>
      </c>
      <c r="H1064" s="8">
        <v>7484.2</v>
      </c>
      <c r="I1064" s="34">
        <f t="shared" si="99"/>
        <v>-4.326049745545283E-2</v>
      </c>
      <c r="J1064" s="8">
        <v>475.25</v>
      </c>
      <c r="K1064" s="34">
        <f t="shared" si="100"/>
        <v>-1.3635797600763756E-2</v>
      </c>
      <c r="L1064" s="8">
        <v>651061.91230800748</v>
      </c>
      <c r="M1064" s="32">
        <f t="shared" si="101"/>
        <v>2.1608268906733916E-3</v>
      </c>
    </row>
    <row r="1065" spans="1:13" ht="15.6" x14ac:dyDescent="0.3">
      <c r="A1065" s="7">
        <v>45412</v>
      </c>
      <c r="B1065" s="8">
        <v>1610</v>
      </c>
      <c r="C1065" s="34">
        <f t="shared" si="96"/>
        <v>-6.1667047327452693E-3</v>
      </c>
      <c r="D1065" s="8">
        <v>91</v>
      </c>
      <c r="E1065" s="34">
        <f t="shared" si="97"/>
        <v>-1.1836247149527673E-2</v>
      </c>
      <c r="F1065" s="8">
        <v>403.18</v>
      </c>
      <c r="G1065" s="34">
        <f t="shared" si="98"/>
        <v>6.088735838698402E-3</v>
      </c>
      <c r="H1065" s="8">
        <v>7485</v>
      </c>
      <c r="I1065" s="34">
        <f t="shared" si="99"/>
        <v>1.0689185216859276E-4</v>
      </c>
      <c r="J1065" s="8">
        <v>475.31</v>
      </c>
      <c r="K1065" s="34">
        <f t="shared" si="100"/>
        <v>1.2624934245134619E-4</v>
      </c>
      <c r="L1065" s="8">
        <v>637009.1728515625</v>
      </c>
      <c r="M1065" s="32">
        <f t="shared" si="101"/>
        <v>-2.1584336590399166E-2</v>
      </c>
    </row>
    <row r="1066" spans="1:13" ht="15.6" x14ac:dyDescent="0.3">
      <c r="A1066" s="7">
        <v>45414</v>
      </c>
      <c r="B1066" s="8">
        <v>1597.11</v>
      </c>
      <c r="C1066" s="34">
        <f t="shared" si="96"/>
        <v>-8.0062111801242862E-3</v>
      </c>
      <c r="D1066" s="8">
        <v>91</v>
      </c>
      <c r="E1066" s="34">
        <f t="shared" si="97"/>
        <v>0</v>
      </c>
      <c r="F1066" s="8">
        <v>403.95</v>
      </c>
      <c r="G1066" s="34">
        <f t="shared" si="98"/>
        <v>1.9098169552060663E-3</v>
      </c>
      <c r="H1066" s="8">
        <v>7485</v>
      </c>
      <c r="I1066" s="34">
        <f t="shared" si="99"/>
        <v>0</v>
      </c>
      <c r="J1066" s="8">
        <v>464.02</v>
      </c>
      <c r="K1066" s="34">
        <f t="shared" si="100"/>
        <v>-2.3752919147503777E-2</v>
      </c>
      <c r="L1066" s="8">
        <v>639752.38641357422</v>
      </c>
      <c r="M1066" s="32">
        <f t="shared" si="101"/>
        <v>4.306395698717747E-3</v>
      </c>
    </row>
    <row r="1067" spans="1:13" ht="15.6" x14ac:dyDescent="0.3">
      <c r="A1067" s="7">
        <v>45415</v>
      </c>
      <c r="B1067" s="8">
        <v>1599.38</v>
      </c>
      <c r="C1067" s="34">
        <f t="shared" si="96"/>
        <v>1.4213172542906934E-3</v>
      </c>
      <c r="D1067" s="8">
        <v>91.18</v>
      </c>
      <c r="E1067" s="34">
        <f t="shared" si="97"/>
        <v>1.978021978022053E-3</v>
      </c>
      <c r="F1067" s="8">
        <v>400.65</v>
      </c>
      <c r="G1067" s="34">
        <f t="shared" si="98"/>
        <v>-8.1693278871147711E-3</v>
      </c>
      <c r="H1067" s="8">
        <v>7585.11</v>
      </c>
      <c r="I1067" s="34">
        <f t="shared" si="99"/>
        <v>1.3374749498997952E-2</v>
      </c>
      <c r="J1067" s="8">
        <v>465.45</v>
      </c>
      <c r="K1067" s="34">
        <f t="shared" si="100"/>
        <v>3.0817637170811752E-3</v>
      </c>
      <c r="L1067" s="8">
        <v>639696.75</v>
      </c>
      <c r="M1067" s="32">
        <f t="shared" si="101"/>
        <v>-8.6965542850280276E-5</v>
      </c>
    </row>
    <row r="1068" spans="1:13" ht="15.6" x14ac:dyDescent="0.3">
      <c r="A1068" s="7">
        <v>45418</v>
      </c>
      <c r="B1068" s="8">
        <v>1616.82</v>
      </c>
      <c r="C1068" s="34">
        <f t="shared" si="96"/>
        <v>1.0904225387337485E-2</v>
      </c>
      <c r="D1068" s="8">
        <v>91.01</v>
      </c>
      <c r="E1068" s="34">
        <f t="shared" si="97"/>
        <v>-1.8644439570081343E-3</v>
      </c>
      <c r="F1068" s="8">
        <v>406.81</v>
      </c>
      <c r="G1068" s="34">
        <f t="shared" si="98"/>
        <v>1.5375015599650632E-2</v>
      </c>
      <c r="H1068" s="8">
        <v>7560</v>
      </c>
      <c r="I1068" s="34">
        <f t="shared" si="99"/>
        <v>-3.3104332040009535E-3</v>
      </c>
      <c r="J1068" s="8">
        <v>463.92</v>
      </c>
      <c r="K1068" s="34">
        <f t="shared" si="100"/>
        <v>-3.2871414759909181E-3</v>
      </c>
      <c r="L1068" s="8">
        <v>641254.95280395448</v>
      </c>
      <c r="M1068" s="32">
        <f t="shared" si="101"/>
        <v>2.4358460535472194E-3</v>
      </c>
    </row>
    <row r="1069" spans="1:13" ht="15.6" x14ac:dyDescent="0.3">
      <c r="A1069" s="7">
        <v>45419</v>
      </c>
      <c r="B1069" s="8">
        <v>1606.15</v>
      </c>
      <c r="C1069" s="34">
        <f t="shared" si="96"/>
        <v>-6.5993740799840713E-3</v>
      </c>
      <c r="D1069" s="8">
        <v>93.79</v>
      </c>
      <c r="E1069" s="34">
        <f t="shared" si="97"/>
        <v>3.0546093835842225E-2</v>
      </c>
      <c r="F1069" s="8">
        <v>409.33</v>
      </c>
      <c r="G1069" s="34">
        <f t="shared" si="98"/>
        <v>6.1945379907081483E-3</v>
      </c>
      <c r="H1069" s="8">
        <v>7530</v>
      </c>
      <c r="I1069" s="34">
        <f t="shared" si="99"/>
        <v>-3.968253968253968E-3</v>
      </c>
      <c r="J1069" s="8">
        <v>462.93</v>
      </c>
      <c r="K1069" s="34">
        <f t="shared" si="100"/>
        <v>-2.1339886187273865E-3</v>
      </c>
      <c r="L1069" s="8">
        <v>643625.58642578125</v>
      </c>
      <c r="M1069" s="32">
        <f t="shared" si="101"/>
        <v>3.696865983585661E-3</v>
      </c>
    </row>
    <row r="1070" spans="1:13" ht="15.6" x14ac:dyDescent="0.3">
      <c r="A1070" s="7">
        <v>45420</v>
      </c>
      <c r="B1070" s="8">
        <v>1605.83</v>
      </c>
      <c r="C1070" s="34">
        <f t="shared" si="96"/>
        <v>-1.992341935685731E-4</v>
      </c>
      <c r="D1070" s="8">
        <v>91</v>
      </c>
      <c r="E1070" s="34">
        <f t="shared" si="97"/>
        <v>-2.9747307815332191E-2</v>
      </c>
      <c r="F1070" s="8">
        <v>409.98</v>
      </c>
      <c r="G1070" s="34">
        <f t="shared" si="98"/>
        <v>1.5879608140132269E-3</v>
      </c>
      <c r="H1070" s="8">
        <v>7500</v>
      </c>
      <c r="I1070" s="34">
        <f t="shared" si="99"/>
        <v>-3.9840637450199202E-3</v>
      </c>
      <c r="J1070" s="8">
        <v>461.8</v>
      </c>
      <c r="K1070" s="34">
        <f t="shared" si="100"/>
        <v>-2.4409737973343604E-3</v>
      </c>
      <c r="L1070" s="8">
        <v>642602.42712402344</v>
      </c>
      <c r="M1070" s="32">
        <f t="shared" si="101"/>
        <v>-1.5896809004124273E-3</v>
      </c>
    </row>
    <row r="1071" spans="1:13" ht="15.6" x14ac:dyDescent="0.3">
      <c r="A1071" s="7">
        <v>45421</v>
      </c>
      <c r="B1071" s="8">
        <v>1557.92</v>
      </c>
      <c r="C1071" s="34">
        <f t="shared" si="96"/>
        <v>-2.9835038578180664E-2</v>
      </c>
      <c r="D1071" s="8">
        <v>91</v>
      </c>
      <c r="E1071" s="34">
        <f t="shared" si="97"/>
        <v>0</v>
      </c>
      <c r="F1071" s="8">
        <v>407.54</v>
      </c>
      <c r="G1071" s="34">
        <f t="shared" si="98"/>
        <v>-5.9515098297477868E-3</v>
      </c>
      <c r="H1071" s="8">
        <v>7500</v>
      </c>
      <c r="I1071" s="34">
        <f t="shared" si="99"/>
        <v>0</v>
      </c>
      <c r="J1071" s="8">
        <v>456.95</v>
      </c>
      <c r="K1071" s="34">
        <f t="shared" si="100"/>
        <v>-1.0502381983542709E-2</v>
      </c>
      <c r="L1071" s="8">
        <v>647857.37866088748</v>
      </c>
      <c r="M1071" s="32">
        <f t="shared" si="101"/>
        <v>8.1776092262562019E-3</v>
      </c>
    </row>
    <row r="1072" spans="1:13" ht="15.6" x14ac:dyDescent="0.3">
      <c r="A1072" s="7">
        <v>45422</v>
      </c>
      <c r="B1072" s="8">
        <v>1587.17</v>
      </c>
      <c r="C1072" s="34">
        <f t="shared" si="96"/>
        <v>1.8775033377837116E-2</v>
      </c>
      <c r="D1072" s="8">
        <v>91.02</v>
      </c>
      <c r="E1072" s="34">
        <f t="shared" si="97"/>
        <v>2.1978021978017606E-4</v>
      </c>
      <c r="F1072" s="8">
        <v>407.17</v>
      </c>
      <c r="G1072" s="34">
        <f t="shared" si="98"/>
        <v>-9.0788634244492452E-4</v>
      </c>
      <c r="H1072" s="8">
        <v>7487.5</v>
      </c>
      <c r="I1072" s="34">
        <f t="shared" si="99"/>
        <v>-1.6666666666666668E-3</v>
      </c>
      <c r="J1072" s="8">
        <v>468.1</v>
      </c>
      <c r="K1072" s="34">
        <f t="shared" si="100"/>
        <v>2.440091913776132E-2</v>
      </c>
      <c r="L1072" s="8">
        <v>657635.92466674745</v>
      </c>
      <c r="M1072" s="32">
        <f t="shared" si="101"/>
        <v>1.5093670810807303E-2</v>
      </c>
    </row>
    <row r="1073" spans="1:13" ht="15.6" x14ac:dyDescent="0.3">
      <c r="A1073" s="7">
        <v>45425</v>
      </c>
      <c r="B1073" s="8">
        <v>1583.91</v>
      </c>
      <c r="C1073" s="34">
        <f t="shared" si="96"/>
        <v>-2.0539702741357202E-3</v>
      </c>
      <c r="D1073" s="8">
        <v>92.29</v>
      </c>
      <c r="E1073" s="34">
        <f t="shared" si="97"/>
        <v>1.3952977367611627E-2</v>
      </c>
      <c r="F1073" s="8">
        <v>422.15</v>
      </c>
      <c r="G1073" s="34">
        <f t="shared" si="98"/>
        <v>3.6790529754156642E-2</v>
      </c>
      <c r="H1073" s="8">
        <v>7401</v>
      </c>
      <c r="I1073" s="34">
        <f t="shared" si="99"/>
        <v>-1.1552587646076794E-2</v>
      </c>
      <c r="J1073" s="8">
        <v>490.48</v>
      </c>
      <c r="K1073" s="34">
        <f t="shared" si="100"/>
        <v>4.781029694509719E-2</v>
      </c>
      <c r="L1073" s="8">
        <v>646608.38177877665</v>
      </c>
      <c r="M1073" s="32">
        <f t="shared" si="101"/>
        <v>-1.6768461810475057E-2</v>
      </c>
    </row>
    <row r="1074" spans="1:13" ht="15.6" x14ac:dyDescent="0.3">
      <c r="A1074" s="7">
        <v>45426</v>
      </c>
      <c r="B1074" s="8">
        <v>1587</v>
      </c>
      <c r="C1074" s="34">
        <f t="shared" si="96"/>
        <v>1.9508684205541463E-3</v>
      </c>
      <c r="D1074" s="8">
        <v>92</v>
      </c>
      <c r="E1074" s="34">
        <f t="shared" si="97"/>
        <v>-3.1422689348792527E-3</v>
      </c>
      <c r="F1074" s="8">
        <v>422.02</v>
      </c>
      <c r="G1074" s="34">
        <f t="shared" si="98"/>
        <v>-3.0794741205731485E-4</v>
      </c>
      <c r="H1074" s="8">
        <v>7306.58</v>
      </c>
      <c r="I1074" s="34">
        <f t="shared" si="99"/>
        <v>-1.275773544115661E-2</v>
      </c>
      <c r="J1074" s="8">
        <v>491.57</v>
      </c>
      <c r="K1074" s="34">
        <f t="shared" si="100"/>
        <v>2.2223128364051029E-3</v>
      </c>
      <c r="L1074" s="8">
        <v>651155.32999882102</v>
      </c>
      <c r="M1074" s="32">
        <f t="shared" si="101"/>
        <v>7.0319970296951959E-3</v>
      </c>
    </row>
    <row r="1075" spans="1:13" ht="15.6" x14ac:dyDescent="0.3">
      <c r="A1075" s="7">
        <v>45427</v>
      </c>
      <c r="B1075" s="8">
        <v>1587</v>
      </c>
      <c r="C1075" s="34">
        <f t="shared" si="96"/>
        <v>0</v>
      </c>
      <c r="D1075" s="8">
        <v>90</v>
      </c>
      <c r="E1075" s="34">
        <f t="shared" si="97"/>
        <v>-2.1739130434782608E-2</v>
      </c>
      <c r="F1075" s="8">
        <v>417.64</v>
      </c>
      <c r="G1075" s="34">
        <f t="shared" si="98"/>
        <v>-1.0378655040045485E-2</v>
      </c>
      <c r="H1075" s="8">
        <v>7380</v>
      </c>
      <c r="I1075" s="34">
        <f t="shared" si="99"/>
        <v>1.0048476852371434E-2</v>
      </c>
      <c r="J1075" s="8">
        <v>483.8</v>
      </c>
      <c r="K1075" s="34">
        <f t="shared" si="100"/>
        <v>-1.5806497548670549E-2</v>
      </c>
      <c r="L1075" s="8">
        <v>663819.70185119659</v>
      </c>
      <c r="M1075" s="32">
        <f t="shared" si="101"/>
        <v>1.9449079611155908E-2</v>
      </c>
    </row>
    <row r="1076" spans="1:13" ht="15.6" x14ac:dyDescent="0.3">
      <c r="A1076" s="7">
        <v>45428</v>
      </c>
      <c r="B1076" s="8">
        <v>1581.71</v>
      </c>
      <c r="C1076" s="34">
        <f t="shared" si="96"/>
        <v>-3.3333333333333106E-3</v>
      </c>
      <c r="D1076" s="8">
        <v>90</v>
      </c>
      <c r="E1076" s="34">
        <f t="shared" si="97"/>
        <v>0</v>
      </c>
      <c r="F1076" s="8">
        <v>411.1</v>
      </c>
      <c r="G1076" s="34">
        <f t="shared" si="98"/>
        <v>-1.5659419595824068E-2</v>
      </c>
      <c r="H1076" s="8">
        <v>7280</v>
      </c>
      <c r="I1076" s="34">
        <f t="shared" si="99"/>
        <v>-1.3550135501355014E-2</v>
      </c>
      <c r="J1076" s="8">
        <v>482.13</v>
      </c>
      <c r="K1076" s="34">
        <f t="shared" si="100"/>
        <v>-3.4518396031418268E-3</v>
      </c>
      <c r="L1076" s="8">
        <v>661640</v>
      </c>
      <c r="M1076" s="32">
        <f t="shared" si="101"/>
        <v>-3.2835751110098783E-3</v>
      </c>
    </row>
    <row r="1077" spans="1:13" ht="15.6" x14ac:dyDescent="0.3">
      <c r="A1077" s="7">
        <v>45429</v>
      </c>
      <c r="B1077" s="8">
        <v>1587.58</v>
      </c>
      <c r="C1077" s="34">
        <f t="shared" si="96"/>
        <v>3.7111733503612486E-3</v>
      </c>
      <c r="D1077" s="8">
        <v>88.02</v>
      </c>
      <c r="E1077" s="34">
        <f t="shared" si="97"/>
        <v>-2.2000000000000044E-2</v>
      </c>
      <c r="F1077" s="8">
        <v>414.91</v>
      </c>
      <c r="G1077" s="34">
        <f t="shared" si="98"/>
        <v>9.267818049136468E-3</v>
      </c>
      <c r="H1077" s="8">
        <v>7429.82</v>
      </c>
      <c r="I1077" s="34">
        <f t="shared" si="99"/>
        <v>2.0579670329670289E-2</v>
      </c>
      <c r="J1077" s="8">
        <v>490.3</v>
      </c>
      <c r="K1077" s="34">
        <f t="shared" si="100"/>
        <v>1.6945637068840388E-2</v>
      </c>
      <c r="L1077" s="8">
        <v>670591.58642578125</v>
      </c>
      <c r="M1077" s="32">
        <f t="shared" si="101"/>
        <v>1.3529391248686976E-2</v>
      </c>
    </row>
    <row r="1078" spans="1:13" ht="15.6" x14ac:dyDescent="0.3">
      <c r="A1078" s="7">
        <v>45432</v>
      </c>
      <c r="B1078" s="8">
        <v>1579.55</v>
      </c>
      <c r="C1078" s="34">
        <f t="shared" si="96"/>
        <v>-5.0580128245505569E-3</v>
      </c>
      <c r="D1078" s="8">
        <v>87.01</v>
      </c>
      <c r="E1078" s="34">
        <f t="shared" si="97"/>
        <v>-1.1474664848897875E-2</v>
      </c>
      <c r="F1078" s="8">
        <v>408.05</v>
      </c>
      <c r="G1078" s="34">
        <f t="shared" si="98"/>
        <v>-1.6533706104938452E-2</v>
      </c>
      <c r="H1078" s="8">
        <v>7417.82</v>
      </c>
      <c r="I1078" s="34">
        <f t="shared" si="99"/>
        <v>-1.6151131521355835E-3</v>
      </c>
      <c r="J1078" s="8">
        <v>492.58</v>
      </c>
      <c r="K1078" s="34">
        <f t="shared" si="100"/>
        <v>4.6502141545991691E-3</v>
      </c>
      <c r="L1078" s="8">
        <v>670833.78177835047</v>
      </c>
      <c r="M1078" s="32">
        <f t="shared" si="101"/>
        <v>3.6116670335831566E-4</v>
      </c>
    </row>
    <row r="1079" spans="1:13" ht="15.6" x14ac:dyDescent="0.3">
      <c r="A1079" s="7">
        <v>45433</v>
      </c>
      <c r="B1079" s="8">
        <v>1579.16</v>
      </c>
      <c r="C1079" s="34">
        <f t="shared" si="96"/>
        <v>-2.4690576429987822E-4</v>
      </c>
      <c r="D1079" s="8">
        <v>87.01</v>
      </c>
      <c r="E1079" s="34">
        <f t="shared" si="97"/>
        <v>0</v>
      </c>
      <c r="F1079" s="8">
        <v>410.61</v>
      </c>
      <c r="G1079" s="34">
        <f t="shared" si="98"/>
        <v>6.2737409631172707E-3</v>
      </c>
      <c r="H1079" s="8">
        <v>7321.28</v>
      </c>
      <c r="I1079" s="34">
        <f t="shared" si="99"/>
        <v>-1.3014605369232466E-2</v>
      </c>
      <c r="J1079" s="8">
        <v>495.58</v>
      </c>
      <c r="K1079" s="34">
        <f t="shared" si="100"/>
        <v>6.0903812578667425E-3</v>
      </c>
      <c r="L1079" s="8">
        <v>671069.10850919783</v>
      </c>
      <c r="M1079" s="32">
        <f t="shared" si="101"/>
        <v>3.5079737669668038E-4</v>
      </c>
    </row>
    <row r="1080" spans="1:13" ht="15.6" x14ac:dyDescent="0.3">
      <c r="A1080" s="7">
        <v>45434</v>
      </c>
      <c r="B1080" s="8">
        <v>1579.89</v>
      </c>
      <c r="C1080" s="34">
        <f t="shared" si="96"/>
        <v>4.6227108082779334E-4</v>
      </c>
      <c r="D1080" s="8">
        <v>87.01</v>
      </c>
      <c r="E1080" s="34">
        <f t="shared" si="97"/>
        <v>0</v>
      </c>
      <c r="F1080" s="8">
        <v>409.89</v>
      </c>
      <c r="G1080" s="34">
        <f t="shared" si="98"/>
        <v>-1.7534887119164833E-3</v>
      </c>
      <c r="H1080" s="8">
        <v>7200</v>
      </c>
      <c r="I1080" s="34">
        <f t="shared" si="99"/>
        <v>-1.6565409327330707E-2</v>
      </c>
      <c r="J1080" s="8">
        <v>488.42</v>
      </c>
      <c r="K1080" s="34">
        <f t="shared" si="100"/>
        <v>-1.4447717825578047E-2</v>
      </c>
      <c r="L1080" s="8">
        <v>664675.45558105409</v>
      </c>
      <c r="M1080" s="32">
        <f t="shared" si="101"/>
        <v>-9.5275625819633558E-3</v>
      </c>
    </row>
    <row r="1081" spans="1:13" ht="15.6" x14ac:dyDescent="0.3">
      <c r="A1081" s="7">
        <v>45435</v>
      </c>
      <c r="B1081" s="8">
        <v>1567</v>
      </c>
      <c r="C1081" s="34">
        <f t="shared" si="96"/>
        <v>-8.1587958655350047E-3</v>
      </c>
      <c r="D1081" s="8">
        <v>87.01</v>
      </c>
      <c r="E1081" s="34">
        <f t="shared" si="97"/>
        <v>0</v>
      </c>
      <c r="F1081" s="8">
        <v>440.63</v>
      </c>
      <c r="G1081" s="34">
        <f t="shared" si="98"/>
        <v>7.4995730561858084E-2</v>
      </c>
      <c r="H1081" s="8">
        <v>7200</v>
      </c>
      <c r="I1081" s="34">
        <f t="shared" si="99"/>
        <v>0</v>
      </c>
      <c r="J1081" s="8">
        <v>484.55</v>
      </c>
      <c r="K1081" s="34">
        <f t="shared" si="100"/>
        <v>-7.9235084558371988E-3</v>
      </c>
      <c r="L1081" s="8">
        <v>649830.47149658203</v>
      </c>
      <c r="M1081" s="32">
        <f t="shared" si="101"/>
        <v>-2.2334184239577028E-2</v>
      </c>
    </row>
    <row r="1082" spans="1:13" ht="15.6" x14ac:dyDescent="0.3">
      <c r="A1082" s="7">
        <v>45436</v>
      </c>
      <c r="B1082" s="8">
        <v>1611.17</v>
      </c>
      <c r="C1082" s="34">
        <f t="shared" si="96"/>
        <v>2.8187619655392515E-2</v>
      </c>
      <c r="D1082" s="8">
        <v>88.27</v>
      </c>
      <c r="E1082" s="34">
        <f t="shared" si="97"/>
        <v>1.448109412711172E-2</v>
      </c>
      <c r="F1082" s="8">
        <v>443.6</v>
      </c>
      <c r="G1082" s="34">
        <f t="shared" si="98"/>
        <v>6.7403490456846502E-3</v>
      </c>
      <c r="H1082" s="8">
        <v>7192.12</v>
      </c>
      <c r="I1082" s="34">
        <f t="shared" si="99"/>
        <v>-1.0944444444444595E-3</v>
      </c>
      <c r="J1082" s="8">
        <v>482.71</v>
      </c>
      <c r="K1082" s="34">
        <f t="shared" si="100"/>
        <v>-3.7973377360438175E-3</v>
      </c>
      <c r="L1082" s="8">
        <v>648551.59652709961</v>
      </c>
      <c r="M1082" s="32">
        <f t="shared" si="101"/>
        <v>-1.9680132366479038E-3</v>
      </c>
    </row>
    <row r="1083" spans="1:13" ht="15.6" x14ac:dyDescent="0.3">
      <c r="A1083" s="7">
        <v>45441</v>
      </c>
      <c r="B1083" s="8">
        <v>1605.03</v>
      </c>
      <c r="C1083" s="34">
        <f t="shared" si="96"/>
        <v>-3.8108951879690534E-3</v>
      </c>
      <c r="D1083" s="8">
        <v>82.46</v>
      </c>
      <c r="E1083" s="34">
        <f t="shared" si="97"/>
        <v>-6.5820777160983376E-2</v>
      </c>
      <c r="F1083" s="8">
        <v>418.5</v>
      </c>
      <c r="G1083" s="34">
        <f t="shared" si="98"/>
        <v>-5.6582506762849462E-2</v>
      </c>
      <c r="H1083" s="8">
        <v>7159.81</v>
      </c>
      <c r="I1083" s="34">
        <f t="shared" si="99"/>
        <v>-4.492416700499921E-3</v>
      </c>
      <c r="J1083" s="8">
        <v>464.51</v>
      </c>
      <c r="K1083" s="34">
        <f t="shared" si="100"/>
        <v>-3.7703797311014871E-2</v>
      </c>
      <c r="L1083" s="8">
        <v>649109.0154351294</v>
      </c>
      <c r="M1083" s="32">
        <f t="shared" si="101"/>
        <v>8.594827474247117E-4</v>
      </c>
    </row>
    <row r="1084" spans="1:13" ht="15.6" x14ac:dyDescent="0.3">
      <c r="A1084" s="7">
        <v>45442</v>
      </c>
      <c r="B1084" s="8">
        <v>1601.29</v>
      </c>
      <c r="C1084" s="34">
        <f t="shared" si="96"/>
        <v>-2.3301745138720204E-3</v>
      </c>
      <c r="D1084" s="8">
        <v>86.06</v>
      </c>
      <c r="E1084" s="34">
        <f t="shared" si="97"/>
        <v>4.365753092408451E-2</v>
      </c>
      <c r="F1084" s="8">
        <v>419.76</v>
      </c>
      <c r="G1084" s="34">
        <f t="shared" si="98"/>
        <v>3.0107526881720213E-3</v>
      </c>
      <c r="H1084" s="8">
        <v>7195.5</v>
      </c>
      <c r="I1084" s="34">
        <f t="shared" si="99"/>
        <v>4.9847691489019403E-3</v>
      </c>
      <c r="J1084" s="8">
        <v>468.29</v>
      </c>
      <c r="K1084" s="34">
        <f t="shared" si="100"/>
        <v>8.1376073712084336E-3</v>
      </c>
      <c r="L1084" s="8">
        <v>651560.47714172304</v>
      </c>
      <c r="M1084" s="32">
        <f t="shared" si="101"/>
        <v>3.7766563832891745E-3</v>
      </c>
    </row>
    <row r="1085" spans="1:13" ht="15.6" x14ac:dyDescent="0.3">
      <c r="A1085" s="7">
        <v>45443</v>
      </c>
      <c r="B1085" s="8">
        <v>1590.62</v>
      </c>
      <c r="C1085" s="34">
        <f t="shared" si="96"/>
        <v>-6.6633776517683076E-3</v>
      </c>
      <c r="D1085" s="8">
        <v>87.01</v>
      </c>
      <c r="E1085" s="34">
        <f t="shared" si="97"/>
        <v>1.1038810132465755E-2</v>
      </c>
      <c r="F1085" s="8">
        <v>421.12</v>
      </c>
      <c r="G1085" s="34">
        <f t="shared" si="98"/>
        <v>3.2399466361730839E-3</v>
      </c>
      <c r="H1085" s="8">
        <v>7194.55</v>
      </c>
      <c r="I1085" s="34">
        <f t="shared" si="99"/>
        <v>-1.3202696129522871E-4</v>
      </c>
      <c r="J1085" s="8">
        <v>475.04</v>
      </c>
      <c r="K1085" s="34">
        <f t="shared" si="100"/>
        <v>1.4414145081039526E-2</v>
      </c>
      <c r="L1085" s="8">
        <v>646114.59365905821</v>
      </c>
      <c r="M1085" s="32">
        <f t="shared" si="101"/>
        <v>-8.3582164261327228E-3</v>
      </c>
    </row>
    <row r="1086" spans="1:13" ht="15.6" x14ac:dyDescent="0.3">
      <c r="A1086" s="7">
        <v>45446</v>
      </c>
      <c r="B1086" s="8">
        <v>1598.46</v>
      </c>
      <c r="C1086" s="34">
        <f t="shared" si="96"/>
        <v>4.9288956507526288E-3</v>
      </c>
      <c r="D1086" s="8">
        <v>87.01</v>
      </c>
      <c r="E1086" s="34">
        <f t="shared" si="97"/>
        <v>0</v>
      </c>
      <c r="F1086" s="8">
        <v>416.11</v>
      </c>
      <c r="G1086" s="34">
        <f t="shared" si="98"/>
        <v>-1.1896846504559249E-2</v>
      </c>
      <c r="H1086" s="8">
        <v>7349.19</v>
      </c>
      <c r="I1086" s="34">
        <f t="shared" si="99"/>
        <v>2.1494047577680246E-2</v>
      </c>
      <c r="J1086" s="8">
        <v>478.37</v>
      </c>
      <c r="K1086" s="34">
        <f t="shared" si="100"/>
        <v>7.0099360053889857E-3</v>
      </c>
      <c r="L1086" s="8">
        <v>649134.55391871929</v>
      </c>
      <c r="M1086" s="32">
        <f t="shared" si="101"/>
        <v>4.6740319585702643E-3</v>
      </c>
    </row>
    <row r="1087" spans="1:13" ht="15.6" x14ac:dyDescent="0.3">
      <c r="A1087" s="7">
        <v>45447</v>
      </c>
      <c r="B1087" s="8">
        <v>1600</v>
      </c>
      <c r="C1087" s="34">
        <f t="shared" si="96"/>
        <v>9.634272987750482E-4</v>
      </c>
      <c r="D1087" s="8">
        <v>87.01</v>
      </c>
      <c r="E1087" s="34">
        <f t="shared" si="97"/>
        <v>0</v>
      </c>
      <c r="F1087" s="8">
        <v>417.64</v>
      </c>
      <c r="G1087" s="34">
        <f t="shared" si="98"/>
        <v>3.676912354906089E-3</v>
      </c>
      <c r="H1087" s="8">
        <v>7299.91</v>
      </c>
      <c r="I1087" s="34">
        <f t="shared" si="99"/>
        <v>-6.7055008783280532E-3</v>
      </c>
      <c r="J1087" s="8">
        <v>470.11</v>
      </c>
      <c r="K1087" s="34">
        <f t="shared" si="100"/>
        <v>-1.7266969082509336E-2</v>
      </c>
      <c r="L1087" s="8">
        <v>646954.12838745117</v>
      </c>
      <c r="M1087" s="32">
        <f t="shared" si="101"/>
        <v>-3.3589731406304703E-3</v>
      </c>
    </row>
    <row r="1088" spans="1:13" ht="15.6" x14ac:dyDescent="0.3">
      <c r="A1088" s="7">
        <v>45448</v>
      </c>
      <c r="B1088" s="8">
        <v>1593</v>
      </c>
      <c r="C1088" s="34">
        <f t="shared" si="96"/>
        <v>-4.3750000000000004E-3</v>
      </c>
      <c r="D1088" s="8">
        <v>84.09</v>
      </c>
      <c r="E1088" s="34">
        <f t="shared" si="97"/>
        <v>-3.3559360992989326E-2</v>
      </c>
      <c r="F1088" s="8">
        <v>416.92</v>
      </c>
      <c r="G1088" s="34">
        <f t="shared" si="98"/>
        <v>-1.7239727995402032E-3</v>
      </c>
      <c r="H1088" s="8">
        <v>7300</v>
      </c>
      <c r="I1088" s="34">
        <f t="shared" si="99"/>
        <v>1.2328919123680363E-5</v>
      </c>
      <c r="J1088" s="8">
        <v>471.16</v>
      </c>
      <c r="K1088" s="34">
        <f t="shared" si="100"/>
        <v>2.2335198145115214E-3</v>
      </c>
      <c r="L1088" s="8">
        <v>654910.67590454221</v>
      </c>
      <c r="M1088" s="32">
        <f t="shared" si="101"/>
        <v>1.2298472438722854E-2</v>
      </c>
    </row>
    <row r="1089" spans="1:13" ht="15.6" x14ac:dyDescent="0.3">
      <c r="A1089" s="7">
        <v>45449</v>
      </c>
      <c r="B1089" s="8">
        <v>1589.25</v>
      </c>
      <c r="C1089" s="34">
        <f t="shared" si="96"/>
        <v>-2.3540489642184556E-3</v>
      </c>
      <c r="D1089" s="8">
        <v>84.09</v>
      </c>
      <c r="E1089" s="34">
        <f t="shared" si="97"/>
        <v>0</v>
      </c>
      <c r="F1089" s="8">
        <v>413.21</v>
      </c>
      <c r="G1089" s="34">
        <f t="shared" si="98"/>
        <v>-8.8985896574883348E-3</v>
      </c>
      <c r="H1089" s="8">
        <v>7288.24</v>
      </c>
      <c r="I1089" s="34">
        <f t="shared" si="99"/>
        <v>-1.610958904109619E-3</v>
      </c>
      <c r="J1089" s="8">
        <v>470</v>
      </c>
      <c r="K1089" s="34">
        <f t="shared" si="100"/>
        <v>-2.4620086594787862E-3</v>
      </c>
      <c r="L1089" s="8">
        <v>659417.50251831114</v>
      </c>
      <c r="M1089" s="32">
        <f t="shared" si="101"/>
        <v>6.8815897794676298E-3</v>
      </c>
    </row>
    <row r="1090" spans="1:13" ht="15.6" x14ac:dyDescent="0.3">
      <c r="A1090" s="7">
        <v>45450</v>
      </c>
      <c r="B1090" s="8">
        <v>1572.87</v>
      </c>
      <c r="C1090" s="34">
        <f t="shared" si="96"/>
        <v>-1.0306748466257737E-2</v>
      </c>
      <c r="D1090" s="8">
        <v>84.09</v>
      </c>
      <c r="E1090" s="34">
        <f t="shared" si="97"/>
        <v>0</v>
      </c>
      <c r="F1090" s="8">
        <v>414.79</v>
      </c>
      <c r="G1090" s="34">
        <f t="shared" si="98"/>
        <v>3.8237215943467996E-3</v>
      </c>
      <c r="H1090" s="8">
        <v>6995.33</v>
      </c>
      <c r="I1090" s="34">
        <f t="shared" si="99"/>
        <v>-4.0189401007650664E-2</v>
      </c>
      <c r="J1090" s="8">
        <v>470</v>
      </c>
      <c r="K1090" s="34">
        <f t="shared" si="100"/>
        <v>0</v>
      </c>
      <c r="L1090" s="8">
        <v>641421.88641357422</v>
      </c>
      <c r="M1090" s="32">
        <f t="shared" si="101"/>
        <v>-2.7290170545992157E-2</v>
      </c>
    </row>
    <row r="1091" spans="1:13" ht="15.6" x14ac:dyDescent="0.3">
      <c r="A1091" s="7">
        <v>45453</v>
      </c>
      <c r="B1091" s="8">
        <v>1578.72</v>
      </c>
      <c r="C1091" s="34">
        <f t="shared" si="96"/>
        <v>3.7193156459212375E-3</v>
      </c>
      <c r="D1091" s="8">
        <v>84.09</v>
      </c>
      <c r="E1091" s="34">
        <f t="shared" si="97"/>
        <v>0</v>
      </c>
      <c r="F1091" s="8">
        <v>414.99</v>
      </c>
      <c r="G1091" s="34">
        <f t="shared" si="98"/>
        <v>4.8217170134282078E-4</v>
      </c>
      <c r="H1091" s="8">
        <v>6999.42</v>
      </c>
      <c r="I1091" s="34">
        <f t="shared" si="99"/>
        <v>5.8467577655380736E-4</v>
      </c>
      <c r="J1091" s="8">
        <v>474.87</v>
      </c>
      <c r="K1091" s="34">
        <f t="shared" si="100"/>
        <v>1.0361702127659585E-2</v>
      </c>
      <c r="L1091" s="8">
        <v>642585.06573412567</v>
      </c>
      <c r="M1091" s="32">
        <f t="shared" si="101"/>
        <v>1.8134387759283031E-3</v>
      </c>
    </row>
    <row r="1092" spans="1:13" ht="15.6" x14ac:dyDescent="0.3">
      <c r="A1092" s="7">
        <v>45454</v>
      </c>
      <c r="B1092" s="8">
        <v>1584.88</v>
      </c>
      <c r="C1092" s="34">
        <f t="shared" ref="C1092:C1155" si="102">(B1092-B1091)/B1091</f>
        <v>3.9018952062430841E-3</v>
      </c>
      <c r="D1092" s="8">
        <v>82.887500000000003</v>
      </c>
      <c r="E1092" s="34">
        <f t="shared" ref="E1092:E1155" si="103">(D1092-D1091)/D1091</f>
        <v>-1.4300154596265912E-2</v>
      </c>
      <c r="F1092" s="8">
        <v>418</v>
      </c>
      <c r="G1092" s="34">
        <f t="shared" ref="G1092:G1155" si="104">(F1092-F1091)/F1091</f>
        <v>7.2531868237788646E-3</v>
      </c>
      <c r="H1092" s="8">
        <v>6997.99</v>
      </c>
      <c r="I1092" s="34">
        <f t="shared" ref="I1092:I1155" si="105">(H1092-H1091)/H1091</f>
        <v>-2.0430264221896828E-4</v>
      </c>
      <c r="J1092" s="8">
        <v>479.28</v>
      </c>
      <c r="K1092" s="34">
        <f t="shared" ref="K1092:K1155" si="106">(J1092-J1091)/J1091</f>
        <v>9.2867521637500124E-3</v>
      </c>
      <c r="L1092" s="8">
        <v>638051.84730529785</v>
      </c>
      <c r="M1092" s="32">
        <f t="shared" ref="M1092:M1155" si="107">(L1092-L1091)/L1091</f>
        <v>-7.0546588624010673E-3</v>
      </c>
    </row>
    <row r="1093" spans="1:13" ht="15.6" x14ac:dyDescent="0.3">
      <c r="A1093" s="7">
        <v>45455</v>
      </c>
      <c r="B1093" s="8">
        <v>1579.84</v>
      </c>
      <c r="C1093" s="34">
        <f t="shared" si="102"/>
        <v>-3.1800514865479978E-3</v>
      </c>
      <c r="D1093" s="8">
        <v>83.44</v>
      </c>
      <c r="E1093" s="34">
        <f t="shared" si="103"/>
        <v>6.6656612878901508E-3</v>
      </c>
      <c r="F1093" s="8">
        <v>420.02</v>
      </c>
      <c r="G1093" s="34">
        <f t="shared" si="104"/>
        <v>4.8325358851674209E-3</v>
      </c>
      <c r="H1093" s="8">
        <v>6995</v>
      </c>
      <c r="I1093" s="34">
        <f t="shared" si="105"/>
        <v>-4.2726554339171419E-4</v>
      </c>
      <c r="J1093" s="8">
        <v>473.92</v>
      </c>
      <c r="K1093" s="34">
        <f t="shared" si="106"/>
        <v>-1.1183441829410693E-2</v>
      </c>
      <c r="L1093" s="8">
        <v>649992</v>
      </c>
      <c r="M1093" s="32">
        <f t="shared" si="107"/>
        <v>1.8713452120120534E-2</v>
      </c>
    </row>
    <row r="1094" spans="1:13" ht="15.6" x14ac:dyDescent="0.3">
      <c r="A1094" s="7">
        <v>45456</v>
      </c>
      <c r="B1094" s="8">
        <v>1609.75</v>
      </c>
      <c r="C1094" s="34">
        <f t="shared" si="102"/>
        <v>1.8932296941462479E-2</v>
      </c>
      <c r="D1094" s="8">
        <v>79.930000000000007</v>
      </c>
      <c r="E1094" s="34">
        <f t="shared" si="103"/>
        <v>-4.2066155321188771E-2</v>
      </c>
      <c r="F1094" s="8">
        <v>426.15</v>
      </c>
      <c r="G1094" s="34">
        <f t="shared" si="104"/>
        <v>1.4594543116994419E-2</v>
      </c>
      <c r="H1094" s="8">
        <v>7008.68</v>
      </c>
      <c r="I1094" s="34">
        <f t="shared" si="105"/>
        <v>1.9556826304503632E-3</v>
      </c>
      <c r="J1094" s="8">
        <v>503.31</v>
      </c>
      <c r="K1094" s="34">
        <f t="shared" si="106"/>
        <v>6.2014686022957427E-2</v>
      </c>
      <c r="L1094" s="8">
        <v>639800.60237915069</v>
      </c>
      <c r="M1094" s="32">
        <f t="shared" si="107"/>
        <v>-1.5679266238429568E-2</v>
      </c>
    </row>
    <row r="1095" spans="1:13" ht="15.6" x14ac:dyDescent="0.3">
      <c r="A1095" s="7">
        <v>45457</v>
      </c>
      <c r="B1095" s="8">
        <v>1597.58</v>
      </c>
      <c r="C1095" s="34">
        <f t="shared" si="102"/>
        <v>-7.560180152197591E-3</v>
      </c>
      <c r="D1095" s="8">
        <v>81.010000000000005</v>
      </c>
      <c r="E1095" s="34">
        <f t="shared" si="103"/>
        <v>1.3511822844989344E-2</v>
      </c>
      <c r="F1095" s="8">
        <v>429.95</v>
      </c>
      <c r="G1095" s="34">
        <f t="shared" si="104"/>
        <v>8.9170479877977507E-3</v>
      </c>
      <c r="H1095" s="8">
        <v>7097.92</v>
      </c>
      <c r="I1095" s="34">
        <f t="shared" si="105"/>
        <v>1.2732782777926768E-2</v>
      </c>
      <c r="J1095" s="8">
        <v>498.77</v>
      </c>
      <c r="K1095" s="34">
        <f t="shared" si="106"/>
        <v>-9.0202857086090493E-3</v>
      </c>
      <c r="L1095" s="8">
        <v>648712.02282714844</v>
      </c>
      <c r="M1095" s="32">
        <f t="shared" si="107"/>
        <v>1.3928433975929229E-2</v>
      </c>
    </row>
    <row r="1096" spans="1:13" ht="15.6" x14ac:dyDescent="0.3">
      <c r="A1096" s="7">
        <v>45463</v>
      </c>
      <c r="B1096" s="8">
        <v>1601.73</v>
      </c>
      <c r="C1096" s="34">
        <f t="shared" si="102"/>
        <v>2.5976789894716326E-3</v>
      </c>
      <c r="D1096" s="8">
        <v>86.78</v>
      </c>
      <c r="E1096" s="34">
        <f t="shared" si="103"/>
        <v>7.1225774595728875E-2</v>
      </c>
      <c r="F1096" s="8">
        <v>430.3</v>
      </c>
      <c r="G1096" s="34">
        <f t="shared" si="104"/>
        <v>8.1404814513320791E-4</v>
      </c>
      <c r="H1096" s="8">
        <v>7098.28</v>
      </c>
      <c r="I1096" s="34">
        <f t="shared" si="105"/>
        <v>5.0719083900589547E-5</v>
      </c>
      <c r="J1096" s="8">
        <v>509.88</v>
      </c>
      <c r="K1096" s="34">
        <f t="shared" si="106"/>
        <v>2.2274795998155492E-2</v>
      </c>
      <c r="L1096" s="8">
        <v>654944.86358642578</v>
      </c>
      <c r="M1096" s="32">
        <f t="shared" si="107"/>
        <v>9.6080241154064532E-3</v>
      </c>
    </row>
    <row r="1097" spans="1:13" ht="15.6" x14ac:dyDescent="0.3">
      <c r="A1097" s="7">
        <v>45464</v>
      </c>
      <c r="B1097" s="8">
        <v>1596.22</v>
      </c>
      <c r="C1097" s="34">
        <f t="shared" si="102"/>
        <v>-3.4400304670574883E-3</v>
      </c>
      <c r="D1097" s="8">
        <v>86.83</v>
      </c>
      <c r="E1097" s="34">
        <f t="shared" si="103"/>
        <v>5.7616962433737213E-4</v>
      </c>
      <c r="F1097" s="8">
        <v>428.94</v>
      </c>
      <c r="G1097" s="34">
        <f t="shared" si="104"/>
        <v>-3.1605856379270593E-3</v>
      </c>
      <c r="H1097" s="8">
        <v>7083.73</v>
      </c>
      <c r="I1097" s="34">
        <f t="shared" si="105"/>
        <v>-2.0497923440608405E-3</v>
      </c>
      <c r="J1097" s="8">
        <v>510</v>
      </c>
      <c r="K1097" s="34">
        <f t="shared" si="106"/>
        <v>2.3534949399859682E-4</v>
      </c>
      <c r="L1097" s="8">
        <v>643959.1728515625</v>
      </c>
      <c r="M1097" s="32">
        <f t="shared" si="107"/>
        <v>-1.6773458875158614E-2</v>
      </c>
    </row>
    <row r="1098" spans="1:13" ht="15.6" x14ac:dyDescent="0.3">
      <c r="A1098" s="7">
        <v>45467</v>
      </c>
      <c r="B1098" s="8">
        <v>1590</v>
      </c>
      <c r="C1098" s="34">
        <f t="shared" si="102"/>
        <v>-3.8967059678490603E-3</v>
      </c>
      <c r="D1098" s="8">
        <v>86.5</v>
      </c>
      <c r="E1098" s="34">
        <f t="shared" si="103"/>
        <v>-3.8005297708165187E-3</v>
      </c>
      <c r="F1098" s="8">
        <v>439.22</v>
      </c>
      <c r="G1098" s="34">
        <f t="shared" si="104"/>
        <v>2.3966055858628314E-2</v>
      </c>
      <c r="H1098" s="8">
        <v>7196</v>
      </c>
      <c r="I1098" s="34">
        <f t="shared" si="105"/>
        <v>1.5848994809231923E-2</v>
      </c>
      <c r="J1098" s="8">
        <v>514.08000000000004</v>
      </c>
      <c r="K1098" s="34">
        <f t="shared" si="106"/>
        <v>8.00000000000008E-3</v>
      </c>
      <c r="L1098" s="8">
        <v>644773.31726074219</v>
      </c>
      <c r="M1098" s="32">
        <f t="shared" si="107"/>
        <v>1.2642795436464012E-3</v>
      </c>
    </row>
    <row r="1099" spans="1:13" ht="15.6" x14ac:dyDescent="0.3">
      <c r="A1099" s="7">
        <v>45468</v>
      </c>
      <c r="B1099" s="8">
        <v>1589</v>
      </c>
      <c r="C1099" s="34">
        <f t="shared" si="102"/>
        <v>-6.2893081761006286E-4</v>
      </c>
      <c r="D1099" s="8">
        <v>89</v>
      </c>
      <c r="E1099" s="34">
        <f t="shared" si="103"/>
        <v>2.8901734104046242E-2</v>
      </c>
      <c r="F1099" s="8">
        <v>434.44</v>
      </c>
      <c r="G1099" s="34">
        <f t="shared" si="104"/>
        <v>-1.0882928828377644E-2</v>
      </c>
      <c r="H1099" s="8">
        <v>7156.35</v>
      </c>
      <c r="I1099" s="34">
        <f t="shared" si="105"/>
        <v>-5.5100055586436401E-3</v>
      </c>
      <c r="J1099" s="8">
        <v>512.75</v>
      </c>
      <c r="K1099" s="34">
        <f t="shared" si="106"/>
        <v>-2.5871459694989901E-3</v>
      </c>
      <c r="L1099" s="8">
        <v>644362.30302368104</v>
      </c>
      <c r="M1099" s="32">
        <f t="shared" si="107"/>
        <v>-6.3745540650983761E-4</v>
      </c>
    </row>
    <row r="1100" spans="1:13" ht="15.6" x14ac:dyDescent="0.3">
      <c r="A1100" s="7">
        <v>45469</v>
      </c>
      <c r="B1100" s="8">
        <v>1581.99</v>
      </c>
      <c r="C1100" s="34">
        <f t="shared" si="102"/>
        <v>-4.4115796098174896E-3</v>
      </c>
      <c r="D1100" s="8">
        <v>89</v>
      </c>
      <c r="E1100" s="34">
        <f t="shared" si="103"/>
        <v>0</v>
      </c>
      <c r="F1100" s="8">
        <v>442.99</v>
      </c>
      <c r="G1100" s="34">
        <f t="shared" si="104"/>
        <v>1.9680508240493534E-2</v>
      </c>
      <c r="H1100" s="8">
        <v>6914</v>
      </c>
      <c r="I1100" s="34">
        <f t="shared" si="105"/>
        <v>-3.3865028960294051E-2</v>
      </c>
      <c r="J1100" s="8">
        <v>516.72</v>
      </c>
      <c r="K1100" s="34">
        <f t="shared" si="106"/>
        <v>7.7425646026329153E-3</v>
      </c>
      <c r="L1100" s="8">
        <v>639522.4523852542</v>
      </c>
      <c r="M1100" s="32">
        <f t="shared" si="107"/>
        <v>-7.5110704268635193E-3</v>
      </c>
    </row>
    <row r="1101" spans="1:13" ht="15.6" x14ac:dyDescent="0.3">
      <c r="A1101" s="7">
        <v>45470</v>
      </c>
      <c r="B1101" s="8">
        <v>1579.78</v>
      </c>
      <c r="C1101" s="34">
        <f t="shared" si="102"/>
        <v>-1.3969746964266755E-3</v>
      </c>
      <c r="D1101" s="8">
        <v>82.99</v>
      </c>
      <c r="E1101" s="34">
        <f t="shared" si="103"/>
        <v>-6.7528089887640502E-2</v>
      </c>
      <c r="F1101" s="8">
        <v>455.24</v>
      </c>
      <c r="G1101" s="34">
        <f t="shared" si="104"/>
        <v>2.7652994424253369E-2</v>
      </c>
      <c r="H1101" s="8">
        <v>6926.92</v>
      </c>
      <c r="I1101" s="34">
        <f t="shared" si="105"/>
        <v>1.8686722591842743E-3</v>
      </c>
      <c r="J1101" s="8">
        <v>525.64</v>
      </c>
      <c r="K1101" s="34">
        <f t="shared" si="106"/>
        <v>1.7262734169375984E-2</v>
      </c>
      <c r="L1101" s="8">
        <v>646559.66081237793</v>
      </c>
      <c r="M1101" s="32">
        <f t="shared" si="107"/>
        <v>1.1003848888927588E-2</v>
      </c>
    </row>
    <row r="1102" spans="1:13" ht="15.6" x14ac:dyDescent="0.3">
      <c r="A1102" s="7">
        <v>45471</v>
      </c>
      <c r="B1102" s="8">
        <v>1580</v>
      </c>
      <c r="C1102" s="34">
        <f t="shared" si="102"/>
        <v>1.3925989694769353E-4</v>
      </c>
      <c r="D1102" s="8">
        <v>82.96</v>
      </c>
      <c r="E1102" s="34">
        <f t="shared" si="103"/>
        <v>-3.6148933606459981E-4</v>
      </c>
      <c r="F1102" s="8">
        <v>484.05</v>
      </c>
      <c r="G1102" s="34">
        <f t="shared" si="104"/>
        <v>6.3285300061506025E-2</v>
      </c>
      <c r="H1102" s="8">
        <v>7154.17</v>
      </c>
      <c r="I1102" s="34">
        <f t="shared" si="105"/>
        <v>3.2806788587135406E-2</v>
      </c>
      <c r="J1102" s="8">
        <v>535.41999999999996</v>
      </c>
      <c r="K1102" s="34">
        <f t="shared" si="106"/>
        <v>1.860588996271207E-2</v>
      </c>
      <c r="L1102" s="8">
        <v>644790.71645165235</v>
      </c>
      <c r="M1102" s="32">
        <f t="shared" si="107"/>
        <v>-2.7359336932696503E-3</v>
      </c>
    </row>
    <row r="1103" spans="1:13" ht="15.6" x14ac:dyDescent="0.3">
      <c r="A1103" s="7">
        <v>45474</v>
      </c>
      <c r="B1103" s="8">
        <v>1600.01</v>
      </c>
      <c r="C1103" s="34">
        <f t="shared" si="102"/>
        <v>1.2664556962025311E-2</v>
      </c>
      <c r="D1103" s="8">
        <v>83</v>
      </c>
      <c r="E1103" s="34">
        <f t="shared" si="103"/>
        <v>4.8216007714568777E-4</v>
      </c>
      <c r="F1103" s="8">
        <v>484.99</v>
      </c>
      <c r="G1103" s="34">
        <f t="shared" si="104"/>
        <v>1.9419481458526964E-3</v>
      </c>
      <c r="H1103" s="8">
        <v>7000.95</v>
      </c>
      <c r="I1103" s="34">
        <f t="shared" si="105"/>
        <v>-2.1416879945542287E-2</v>
      </c>
      <c r="J1103" s="8">
        <v>530.63</v>
      </c>
      <c r="K1103" s="34">
        <f t="shared" si="106"/>
        <v>-8.9462478054610668E-3</v>
      </c>
      <c r="L1103" s="8">
        <v>643692.66423806548</v>
      </c>
      <c r="M1103" s="32">
        <f t="shared" si="107"/>
        <v>-1.7029590928814202E-3</v>
      </c>
    </row>
    <row r="1104" spans="1:13" ht="15.6" x14ac:dyDescent="0.3">
      <c r="A1104" s="7">
        <v>45475</v>
      </c>
      <c r="B1104" s="8">
        <v>1592.45</v>
      </c>
      <c r="C1104" s="34">
        <f t="shared" si="102"/>
        <v>-4.7249704689345355E-3</v>
      </c>
      <c r="D1104" s="8">
        <v>80.930000000000007</v>
      </c>
      <c r="E1104" s="34">
        <f t="shared" si="103"/>
        <v>-2.4939759036144496E-2</v>
      </c>
      <c r="F1104" s="8">
        <v>494.21</v>
      </c>
      <c r="G1104" s="34">
        <f t="shared" si="104"/>
        <v>1.9010701251572136E-2</v>
      </c>
      <c r="H1104" s="8">
        <v>6931</v>
      </c>
      <c r="I1104" s="34">
        <f t="shared" si="105"/>
        <v>-9.9915011534148675E-3</v>
      </c>
      <c r="J1104" s="8">
        <v>528.70000000000005</v>
      </c>
      <c r="K1104" s="34">
        <f t="shared" si="106"/>
        <v>-3.6371859864688201E-3</v>
      </c>
      <c r="L1104" s="8">
        <v>646026.3141784668</v>
      </c>
      <c r="M1104" s="32">
        <f t="shared" si="107"/>
        <v>3.6254101841655144E-3</v>
      </c>
    </row>
    <row r="1105" spans="1:13" ht="15.6" x14ac:dyDescent="0.3">
      <c r="A1105" s="7">
        <v>45476</v>
      </c>
      <c r="B1105" s="8">
        <v>1590.57</v>
      </c>
      <c r="C1105" s="34">
        <f t="shared" si="102"/>
        <v>-1.1805708185501015E-3</v>
      </c>
      <c r="D1105" s="8">
        <v>80.930000000000007</v>
      </c>
      <c r="E1105" s="34">
        <f t="shared" si="103"/>
        <v>0</v>
      </c>
      <c r="F1105" s="8">
        <v>504.13</v>
      </c>
      <c r="G1105" s="34">
        <f t="shared" si="104"/>
        <v>2.0072438841787936E-2</v>
      </c>
      <c r="H1105" s="8">
        <v>7060.41</v>
      </c>
      <c r="I1105" s="34">
        <f t="shared" si="105"/>
        <v>1.8671187418842859E-2</v>
      </c>
      <c r="J1105" s="8">
        <v>524.15</v>
      </c>
      <c r="K1105" s="34">
        <f t="shared" si="106"/>
        <v>-8.6060147531682764E-3</v>
      </c>
      <c r="L1105" s="8">
        <v>653363.44519640505</v>
      </c>
      <c r="M1105" s="32">
        <f t="shared" si="107"/>
        <v>1.1357325323920708E-2</v>
      </c>
    </row>
    <row r="1106" spans="1:13" ht="15.6" x14ac:dyDescent="0.3">
      <c r="A1106" s="7">
        <v>45478</v>
      </c>
      <c r="B1106" s="8">
        <v>1599.41</v>
      </c>
      <c r="C1106" s="34">
        <f t="shared" si="102"/>
        <v>5.5577560245699004E-3</v>
      </c>
      <c r="D1106" s="8">
        <v>80.91</v>
      </c>
      <c r="E1106" s="34">
        <f t="shared" si="103"/>
        <v>-2.4712714691721524E-4</v>
      </c>
      <c r="F1106" s="8">
        <v>510.09</v>
      </c>
      <c r="G1106" s="34">
        <f t="shared" si="104"/>
        <v>1.1822347410390137E-2</v>
      </c>
      <c r="H1106" s="8">
        <v>7000.07</v>
      </c>
      <c r="I1106" s="34">
        <f t="shared" si="105"/>
        <v>-8.5462458979011346E-3</v>
      </c>
      <c r="J1106" s="8">
        <v>520.66999999999996</v>
      </c>
      <c r="K1106" s="34">
        <f t="shared" si="106"/>
        <v>-6.6393208051130749E-3</v>
      </c>
      <c r="L1106" s="8">
        <v>661829.091796875</v>
      </c>
      <c r="M1106" s="32">
        <f t="shared" si="107"/>
        <v>1.2957025163728163E-2</v>
      </c>
    </row>
    <row r="1107" spans="1:13" ht="15.6" x14ac:dyDescent="0.3">
      <c r="A1107" s="7">
        <v>45481</v>
      </c>
      <c r="B1107" s="8">
        <v>1596.98</v>
      </c>
      <c r="C1107" s="34">
        <f t="shared" si="102"/>
        <v>-1.5193102456531242E-3</v>
      </c>
      <c r="D1107" s="8">
        <v>78.55</v>
      </c>
      <c r="E1107" s="34">
        <f t="shared" si="103"/>
        <v>-2.9168211593128161E-2</v>
      </c>
      <c r="F1107" s="8">
        <v>509.5</v>
      </c>
      <c r="G1107" s="34">
        <f t="shared" si="104"/>
        <v>-1.1566586288693662E-3</v>
      </c>
      <c r="H1107" s="8">
        <v>7055.15</v>
      </c>
      <c r="I1107" s="34">
        <f t="shared" si="105"/>
        <v>7.8684927436439827E-3</v>
      </c>
      <c r="J1107" s="8">
        <v>517.15</v>
      </c>
      <c r="K1107" s="34">
        <f t="shared" si="106"/>
        <v>-6.7605200991030442E-3</v>
      </c>
      <c r="L1107" s="8">
        <v>652735.53021745384</v>
      </c>
      <c r="M1107" s="32">
        <f t="shared" si="107"/>
        <v>-1.3740045114565785E-2</v>
      </c>
    </row>
    <row r="1108" spans="1:13" ht="15.6" x14ac:dyDescent="0.3">
      <c r="A1108" s="7">
        <v>45482</v>
      </c>
      <c r="B1108" s="8">
        <v>1579.61</v>
      </c>
      <c r="C1108" s="34">
        <f t="shared" si="102"/>
        <v>-1.0876779922103043E-2</v>
      </c>
      <c r="D1108" s="8">
        <v>79.94</v>
      </c>
      <c r="E1108" s="34">
        <f t="shared" si="103"/>
        <v>1.7695735200509238E-2</v>
      </c>
      <c r="F1108" s="8">
        <v>519.4</v>
      </c>
      <c r="G1108" s="34">
        <f t="shared" si="104"/>
        <v>1.9430814524043136E-2</v>
      </c>
      <c r="H1108" s="8">
        <v>6999.96</v>
      </c>
      <c r="I1108" s="34">
        <f t="shared" si="105"/>
        <v>-7.8226543730465833E-3</v>
      </c>
      <c r="J1108" s="8">
        <v>523.69000000000005</v>
      </c>
      <c r="K1108" s="34">
        <f t="shared" si="106"/>
        <v>1.2646234168036502E-2</v>
      </c>
      <c r="L1108" s="8">
        <v>654004.85465541482</v>
      </c>
      <c r="M1108" s="32">
        <f t="shared" si="107"/>
        <v>1.9446228666886213E-3</v>
      </c>
    </row>
    <row r="1109" spans="1:13" ht="15.6" x14ac:dyDescent="0.3">
      <c r="A1109" s="7">
        <v>45483</v>
      </c>
      <c r="B1109" s="8">
        <v>1584.74</v>
      </c>
      <c r="C1109" s="34">
        <f t="shared" si="102"/>
        <v>3.2476370749742718E-3</v>
      </c>
      <c r="D1109" s="8">
        <v>78.27</v>
      </c>
      <c r="E1109" s="34">
        <f t="shared" si="103"/>
        <v>-2.0890668001000774E-2</v>
      </c>
      <c r="F1109" s="8">
        <v>523.9</v>
      </c>
      <c r="G1109" s="34">
        <f t="shared" si="104"/>
        <v>8.6638428956488257E-3</v>
      </c>
      <c r="H1109" s="8">
        <v>7039.43</v>
      </c>
      <c r="I1109" s="34">
        <f t="shared" si="105"/>
        <v>5.638603649163746E-3</v>
      </c>
      <c r="J1109" s="8">
        <v>513.99</v>
      </c>
      <c r="K1109" s="34">
        <f t="shared" si="106"/>
        <v>-1.8522408294983757E-2</v>
      </c>
      <c r="L1109" s="8">
        <v>657370.42885184288</v>
      </c>
      <c r="M1109" s="32">
        <f t="shared" si="107"/>
        <v>5.1460997154238715E-3</v>
      </c>
    </row>
    <row r="1110" spans="1:13" ht="15.6" x14ac:dyDescent="0.3">
      <c r="A1110" s="7">
        <v>45484</v>
      </c>
      <c r="B1110" s="8">
        <v>1590.44</v>
      </c>
      <c r="C1110" s="34">
        <f t="shared" si="102"/>
        <v>3.5968045231394713E-3</v>
      </c>
      <c r="D1110" s="8">
        <v>78.430000000000007</v>
      </c>
      <c r="E1110" s="34">
        <f t="shared" si="103"/>
        <v>2.0442059537499782E-3</v>
      </c>
      <c r="F1110" s="8">
        <v>520.07000000000005</v>
      </c>
      <c r="G1110" s="34">
        <f t="shared" si="104"/>
        <v>-7.3105554495131271E-3</v>
      </c>
      <c r="H1110" s="8">
        <v>7047.88</v>
      </c>
      <c r="I1110" s="34">
        <f t="shared" si="105"/>
        <v>1.2003812808707263E-3</v>
      </c>
      <c r="J1110" s="8">
        <v>520.04</v>
      </c>
      <c r="K1110" s="34">
        <f t="shared" si="106"/>
        <v>1.1770657016673387E-2</v>
      </c>
      <c r="L1110" s="8">
        <v>671853.02947998047</v>
      </c>
      <c r="M1110" s="32">
        <f t="shared" si="107"/>
        <v>2.2031110607504456E-2</v>
      </c>
    </row>
    <row r="1111" spans="1:13" ht="15.6" x14ac:dyDescent="0.3">
      <c r="A1111" s="7">
        <v>45485</v>
      </c>
      <c r="B1111" s="8">
        <v>1589.45</v>
      </c>
      <c r="C1111" s="34">
        <f t="shared" si="102"/>
        <v>-6.2246925379140928E-4</v>
      </c>
      <c r="D1111" s="8">
        <v>77.06</v>
      </c>
      <c r="E1111" s="34">
        <f t="shared" si="103"/>
        <v>-1.7467805686599572E-2</v>
      </c>
      <c r="F1111" s="8">
        <v>546</v>
      </c>
      <c r="G1111" s="34">
        <f t="shared" si="104"/>
        <v>4.9858672870959575E-2</v>
      </c>
      <c r="H1111" s="8">
        <v>7045</v>
      </c>
      <c r="I1111" s="34">
        <f t="shared" si="105"/>
        <v>-4.0863351816434291E-4</v>
      </c>
      <c r="J1111" s="8">
        <v>539.28</v>
      </c>
      <c r="K1111" s="34">
        <f t="shared" si="106"/>
        <v>3.6997154065071938E-2</v>
      </c>
      <c r="L1111" s="8">
        <v>672057.58526611328</v>
      </c>
      <c r="M1111" s="32">
        <f t="shared" si="107"/>
        <v>3.0446507964865515E-4</v>
      </c>
    </row>
    <row r="1112" spans="1:13" ht="15.6" x14ac:dyDescent="0.3">
      <c r="A1112" s="7">
        <v>45488</v>
      </c>
      <c r="B1112" s="8">
        <v>1633.83</v>
      </c>
      <c r="C1112" s="34">
        <f t="shared" si="102"/>
        <v>2.792160810343193E-2</v>
      </c>
      <c r="D1112" s="8">
        <v>79.98</v>
      </c>
      <c r="E1112" s="34">
        <f t="shared" si="103"/>
        <v>3.7892551258759427E-2</v>
      </c>
      <c r="F1112" s="8">
        <v>549.97</v>
      </c>
      <c r="G1112" s="34">
        <f t="shared" si="104"/>
        <v>7.271062271062321E-3</v>
      </c>
      <c r="H1112" s="8">
        <v>7150</v>
      </c>
      <c r="I1112" s="34">
        <f t="shared" si="105"/>
        <v>1.4904187366926898E-2</v>
      </c>
      <c r="J1112" s="8">
        <v>535.86</v>
      </c>
      <c r="K1112" s="34">
        <f t="shared" si="106"/>
        <v>-6.3417890520693502E-3</v>
      </c>
      <c r="L1112" s="8">
        <v>669040.2419731915</v>
      </c>
      <c r="M1112" s="32">
        <f t="shared" si="107"/>
        <v>-4.4897094520955525E-3</v>
      </c>
    </row>
    <row r="1113" spans="1:13" ht="15.6" x14ac:dyDescent="0.3">
      <c r="A1113" s="7">
        <v>45491</v>
      </c>
      <c r="B1113" s="8">
        <v>1651.39</v>
      </c>
      <c r="C1113" s="34">
        <f t="shared" si="102"/>
        <v>1.074775221412275E-2</v>
      </c>
      <c r="D1113" s="8">
        <v>81.760000000000005</v>
      </c>
      <c r="E1113" s="34">
        <f t="shared" si="103"/>
        <v>2.2255563890972756E-2</v>
      </c>
      <c r="F1113" s="8">
        <v>548.92999999999995</v>
      </c>
      <c r="G1113" s="34">
        <f t="shared" si="104"/>
        <v>-1.8910122370312513E-3</v>
      </c>
      <c r="H1113" s="8">
        <v>7148.47</v>
      </c>
      <c r="I1113" s="34">
        <f t="shared" si="105"/>
        <v>-2.1398601398597836E-4</v>
      </c>
      <c r="J1113" s="8">
        <v>543.98</v>
      </c>
      <c r="K1113" s="34">
        <f t="shared" si="106"/>
        <v>1.5153211659761886E-2</v>
      </c>
      <c r="L1113" s="8">
        <v>679107.68534464389</v>
      </c>
      <c r="M1113" s="32">
        <f t="shared" si="107"/>
        <v>1.5047590174487284E-2</v>
      </c>
    </row>
    <row r="1114" spans="1:13" ht="15.6" x14ac:dyDescent="0.3">
      <c r="A1114" s="7">
        <v>45492</v>
      </c>
      <c r="B1114" s="8">
        <v>1666.04</v>
      </c>
      <c r="C1114" s="34">
        <f t="shared" si="102"/>
        <v>8.8713144684174315E-3</v>
      </c>
      <c r="D1114" s="8">
        <v>78.05</v>
      </c>
      <c r="E1114" s="34">
        <f t="shared" si="103"/>
        <v>-4.5376712328767214E-2</v>
      </c>
      <c r="F1114" s="8">
        <v>529.82000000000005</v>
      </c>
      <c r="G1114" s="34">
        <f t="shared" si="104"/>
        <v>-3.4813182008634799E-2</v>
      </c>
      <c r="H1114" s="8">
        <v>7005</v>
      </c>
      <c r="I1114" s="34">
        <f t="shared" si="105"/>
        <v>-2.007002897123444E-2</v>
      </c>
      <c r="J1114" s="8">
        <v>520.08000000000004</v>
      </c>
      <c r="K1114" s="34">
        <f t="shared" si="106"/>
        <v>-4.3935438802897124E-2</v>
      </c>
      <c r="L1114" s="8">
        <v>663034.67481994629</v>
      </c>
      <c r="M1114" s="32">
        <f t="shared" si="107"/>
        <v>-2.3667837769411528E-2</v>
      </c>
    </row>
    <row r="1115" spans="1:13" ht="15.6" x14ac:dyDescent="0.3">
      <c r="A1115" s="7">
        <v>45495</v>
      </c>
      <c r="B1115" s="8">
        <v>1665.39</v>
      </c>
      <c r="C1115" s="34">
        <f t="shared" si="102"/>
        <v>-3.901466951572973E-4</v>
      </c>
      <c r="D1115" s="8">
        <v>77.25</v>
      </c>
      <c r="E1115" s="34">
        <f t="shared" si="103"/>
        <v>-1.0249839846252367E-2</v>
      </c>
      <c r="F1115" s="8">
        <v>513.77</v>
      </c>
      <c r="G1115" s="34">
        <f t="shared" si="104"/>
        <v>-3.0293307160922704E-2</v>
      </c>
      <c r="H1115" s="8">
        <v>6998</v>
      </c>
      <c r="I1115" s="34">
        <f t="shared" si="105"/>
        <v>-9.9928622412562458E-4</v>
      </c>
      <c r="J1115" s="8">
        <v>516.01</v>
      </c>
      <c r="K1115" s="34">
        <f t="shared" si="106"/>
        <v>-7.825719120135459E-3</v>
      </c>
      <c r="L1115" s="8">
        <v>661616.84887695313</v>
      </c>
      <c r="M1115" s="32">
        <f t="shared" si="107"/>
        <v>-2.1383888306870059E-3</v>
      </c>
    </row>
    <row r="1116" spans="1:13" ht="15.6" x14ac:dyDescent="0.3">
      <c r="A1116" s="7">
        <v>45496</v>
      </c>
      <c r="B1116" s="8">
        <v>1693.35</v>
      </c>
      <c r="C1116" s="34">
        <f t="shared" si="102"/>
        <v>1.678886026696438E-2</v>
      </c>
      <c r="D1116" s="8">
        <v>78.22</v>
      </c>
      <c r="E1116" s="34">
        <f t="shared" si="103"/>
        <v>1.2556634304207104E-2</v>
      </c>
      <c r="F1116" s="8">
        <v>530.09</v>
      </c>
      <c r="G1116" s="34">
        <f t="shared" si="104"/>
        <v>3.1765186756720035E-2</v>
      </c>
      <c r="H1116" s="8">
        <v>6950</v>
      </c>
      <c r="I1116" s="34">
        <f t="shared" si="105"/>
        <v>-6.8591026007430696E-3</v>
      </c>
      <c r="J1116" s="8">
        <v>516.16</v>
      </c>
      <c r="K1116" s="34">
        <f t="shared" si="106"/>
        <v>2.9069204085187744E-4</v>
      </c>
      <c r="L1116" s="8">
        <v>667997.87777587771</v>
      </c>
      <c r="M1116" s="32">
        <f t="shared" si="107"/>
        <v>9.6445985463579492E-3</v>
      </c>
    </row>
    <row r="1117" spans="1:13" ht="15.6" x14ac:dyDescent="0.3">
      <c r="A1117" s="7">
        <v>45497</v>
      </c>
      <c r="B1117" s="8">
        <v>1692.99</v>
      </c>
      <c r="C1117" s="34">
        <f t="shared" si="102"/>
        <v>-2.1259633271320162E-4</v>
      </c>
      <c r="D1117" s="8">
        <v>78.22</v>
      </c>
      <c r="E1117" s="34">
        <f t="shared" si="103"/>
        <v>0</v>
      </c>
      <c r="F1117" s="8">
        <v>535.45000000000005</v>
      </c>
      <c r="G1117" s="34">
        <f t="shared" si="104"/>
        <v>1.0111490501612959E-2</v>
      </c>
      <c r="H1117" s="8">
        <v>7020</v>
      </c>
      <c r="I1117" s="34">
        <f t="shared" si="105"/>
        <v>1.0071942446043165E-2</v>
      </c>
      <c r="J1117" s="8">
        <v>519.20000000000005</v>
      </c>
      <c r="K1117" s="34">
        <f t="shared" si="106"/>
        <v>5.8896466212028783E-3</v>
      </c>
      <c r="L1117" s="8">
        <v>671138.75830871612</v>
      </c>
      <c r="M1117" s="32">
        <f t="shared" si="107"/>
        <v>4.7019319032810042E-3</v>
      </c>
    </row>
    <row r="1118" spans="1:13" ht="15.6" x14ac:dyDescent="0.3">
      <c r="A1118" s="7">
        <v>45498</v>
      </c>
      <c r="B1118" s="8">
        <v>1686.34</v>
      </c>
      <c r="C1118" s="34">
        <f t="shared" si="102"/>
        <v>-3.9279617717766146E-3</v>
      </c>
      <c r="D1118" s="8">
        <v>77.14</v>
      </c>
      <c r="E1118" s="34">
        <f t="shared" si="103"/>
        <v>-1.3807210432114527E-2</v>
      </c>
      <c r="F1118" s="8">
        <v>530.05999999999995</v>
      </c>
      <c r="G1118" s="34">
        <f t="shared" si="104"/>
        <v>-1.0066299374358203E-2</v>
      </c>
      <c r="H1118" s="8">
        <v>6956.96</v>
      </c>
      <c r="I1118" s="34">
        <f t="shared" si="105"/>
        <v>-8.980056980056975E-3</v>
      </c>
      <c r="J1118" s="8">
        <v>515.01</v>
      </c>
      <c r="K1118" s="34">
        <f t="shared" si="106"/>
        <v>-8.0701078582435561E-3</v>
      </c>
      <c r="L1118" s="8">
        <v>654063.37719665468</v>
      </c>
      <c r="M1118" s="32">
        <f t="shared" si="107"/>
        <v>-2.5442400547826746E-2</v>
      </c>
    </row>
    <row r="1119" spans="1:13" ht="15.6" x14ac:dyDescent="0.3">
      <c r="A1119" s="7">
        <v>45499</v>
      </c>
      <c r="B1119" s="8">
        <v>1683</v>
      </c>
      <c r="C1119" s="34">
        <f t="shared" si="102"/>
        <v>-1.9806207526358375E-3</v>
      </c>
      <c r="D1119" s="8">
        <v>77.14</v>
      </c>
      <c r="E1119" s="34">
        <f t="shared" si="103"/>
        <v>0</v>
      </c>
      <c r="F1119" s="8">
        <v>520.15</v>
      </c>
      <c r="G1119" s="34">
        <f t="shared" si="104"/>
        <v>-1.8695996679621116E-2</v>
      </c>
      <c r="H1119" s="8">
        <v>6900</v>
      </c>
      <c r="I1119" s="34">
        <f t="shared" si="105"/>
        <v>-8.1874841884961302E-3</v>
      </c>
      <c r="J1119" s="8">
        <v>511</v>
      </c>
      <c r="K1119" s="34">
        <f t="shared" si="106"/>
        <v>-7.7862565775421661E-3</v>
      </c>
      <c r="L1119" s="8">
        <v>659189.18395996094</v>
      </c>
      <c r="M1119" s="32">
        <f t="shared" si="107"/>
        <v>7.8368655729903428E-3</v>
      </c>
    </row>
    <row r="1120" spans="1:13" ht="15.6" x14ac:dyDescent="0.3">
      <c r="A1120" s="7">
        <v>45502</v>
      </c>
      <c r="B1120" s="8">
        <v>1713.45</v>
      </c>
      <c r="C1120" s="34">
        <f t="shared" si="102"/>
        <v>1.8092691622103415E-2</v>
      </c>
      <c r="D1120" s="8">
        <v>72.41</v>
      </c>
      <c r="E1120" s="34">
        <f t="shared" si="103"/>
        <v>-6.1317085817993312E-2</v>
      </c>
      <c r="F1120" s="8">
        <v>564.77</v>
      </c>
      <c r="G1120" s="34">
        <f t="shared" si="104"/>
        <v>8.5782947226761525E-2</v>
      </c>
      <c r="H1120" s="8">
        <v>6949.93</v>
      </c>
      <c r="I1120" s="34">
        <f t="shared" si="105"/>
        <v>7.2362318840580135E-3</v>
      </c>
      <c r="J1120" s="8">
        <v>523.54</v>
      </c>
      <c r="K1120" s="34">
        <f t="shared" si="106"/>
        <v>2.4540117416829675E-2</v>
      </c>
      <c r="L1120" s="8">
        <v>658143.27217260003</v>
      </c>
      <c r="M1120" s="32">
        <f t="shared" si="107"/>
        <v>-1.5866640606536941E-3</v>
      </c>
    </row>
    <row r="1121" spans="1:13" ht="15.6" x14ac:dyDescent="0.3">
      <c r="A1121" s="7">
        <v>45503</v>
      </c>
      <c r="B1121" s="8">
        <v>1705.44</v>
      </c>
      <c r="C1121" s="34">
        <f t="shared" si="102"/>
        <v>-4.6747789547404309E-3</v>
      </c>
      <c r="D1121" s="8">
        <v>74.97</v>
      </c>
      <c r="E1121" s="34">
        <f t="shared" si="103"/>
        <v>3.5354232840767885E-2</v>
      </c>
      <c r="F1121" s="8">
        <v>559.28</v>
      </c>
      <c r="G1121" s="34">
        <f t="shared" si="104"/>
        <v>-9.7207712874267573E-3</v>
      </c>
      <c r="H1121" s="8">
        <v>6852.8</v>
      </c>
      <c r="I1121" s="34">
        <f t="shared" si="105"/>
        <v>-1.3975680330593272E-2</v>
      </c>
      <c r="J1121" s="8">
        <v>516.16999999999996</v>
      </c>
      <c r="K1121" s="34">
        <f t="shared" si="106"/>
        <v>-1.4077243381594539E-2</v>
      </c>
      <c r="L1121" s="8">
        <v>666430.43212890625</v>
      </c>
      <c r="M1121" s="32">
        <f t="shared" si="107"/>
        <v>1.2591726310518124E-2</v>
      </c>
    </row>
    <row r="1122" spans="1:13" ht="15.6" x14ac:dyDescent="0.3">
      <c r="A1122" s="7">
        <v>45504</v>
      </c>
      <c r="B1122" s="8">
        <v>1708.36</v>
      </c>
      <c r="C1122" s="34">
        <f t="shared" si="102"/>
        <v>1.7121681208367608E-3</v>
      </c>
      <c r="D1122" s="8">
        <v>74.97</v>
      </c>
      <c r="E1122" s="34">
        <f t="shared" si="103"/>
        <v>0</v>
      </c>
      <c r="F1122" s="8">
        <v>549.29</v>
      </c>
      <c r="G1122" s="34">
        <f t="shared" si="104"/>
        <v>-1.7862251466170809E-2</v>
      </c>
      <c r="H1122" s="8">
        <v>6965.5</v>
      </c>
      <c r="I1122" s="34">
        <f t="shared" si="105"/>
        <v>1.6445832360494954E-2</v>
      </c>
      <c r="J1122" s="8">
        <v>510.78</v>
      </c>
      <c r="K1122" s="34">
        <f t="shared" si="106"/>
        <v>-1.0442296142743644E-2</v>
      </c>
      <c r="L1122" s="8">
        <v>675780.25</v>
      </c>
      <c r="M1122" s="32">
        <f t="shared" si="107"/>
        <v>1.4029698255564107E-2</v>
      </c>
    </row>
    <row r="1123" spans="1:13" ht="15.6" x14ac:dyDescent="0.3">
      <c r="A1123" s="7">
        <v>45505</v>
      </c>
      <c r="B1123" s="8">
        <v>1728.09</v>
      </c>
      <c r="C1123" s="34">
        <f t="shared" si="102"/>
        <v>1.1549088014235888E-2</v>
      </c>
      <c r="D1123" s="8">
        <v>74.010000000000005</v>
      </c>
      <c r="E1123" s="34">
        <f t="shared" si="103"/>
        <v>-1.2805122048819445E-2</v>
      </c>
      <c r="F1123" s="8">
        <v>560.52</v>
      </c>
      <c r="G1123" s="34">
        <f t="shared" si="104"/>
        <v>2.0444573904494927E-2</v>
      </c>
      <c r="H1123" s="8">
        <v>6900</v>
      </c>
      <c r="I1123" s="34">
        <f t="shared" si="105"/>
        <v>-9.4034886224965905E-3</v>
      </c>
      <c r="J1123" s="8">
        <v>510.48</v>
      </c>
      <c r="K1123" s="34">
        <f t="shared" si="106"/>
        <v>-5.8733701397853193E-4</v>
      </c>
      <c r="L1123" s="8">
        <v>678269.22027587891</v>
      </c>
      <c r="M1123" s="32">
        <f t="shared" si="107"/>
        <v>3.6831059739891869E-3</v>
      </c>
    </row>
    <row r="1124" spans="1:13" ht="15.6" x14ac:dyDescent="0.3">
      <c r="A1124" s="7">
        <v>45506</v>
      </c>
      <c r="B1124" s="8">
        <v>1714.59</v>
      </c>
      <c r="C1124" s="34">
        <f t="shared" si="102"/>
        <v>-7.8120931201499924E-3</v>
      </c>
      <c r="D1124" s="8">
        <v>74.010000000000005</v>
      </c>
      <c r="E1124" s="34">
        <f t="shared" si="103"/>
        <v>0</v>
      </c>
      <c r="F1124" s="8">
        <v>575.75</v>
      </c>
      <c r="G1124" s="34">
        <f t="shared" si="104"/>
        <v>2.7171198173124987E-2</v>
      </c>
      <c r="H1124" s="8">
        <v>7029.67</v>
      </c>
      <c r="I1124" s="34">
        <f t="shared" si="105"/>
        <v>1.8792753623188416E-2</v>
      </c>
      <c r="J1124" s="8">
        <v>513.54</v>
      </c>
      <c r="K1124" s="34">
        <f t="shared" si="106"/>
        <v>5.9943582510577206E-3</v>
      </c>
      <c r="L1124" s="8">
        <v>675557.43640136719</v>
      </c>
      <c r="M1124" s="32">
        <f t="shared" si="107"/>
        <v>-3.9980936675981394E-3</v>
      </c>
    </row>
    <row r="1125" spans="1:13" ht="15.6" x14ac:dyDescent="0.3">
      <c r="A1125" s="7">
        <v>45509</v>
      </c>
      <c r="B1125" s="8">
        <v>1680.67</v>
      </c>
      <c r="C1125" s="34">
        <f t="shared" si="102"/>
        <v>-1.9783155156626275E-2</v>
      </c>
      <c r="D1125" s="8">
        <v>71.569999999999993</v>
      </c>
      <c r="E1125" s="34">
        <f t="shared" si="103"/>
        <v>-3.2968517767869368E-2</v>
      </c>
      <c r="F1125" s="8">
        <v>564.1</v>
      </c>
      <c r="G1125" s="34">
        <f t="shared" si="104"/>
        <v>-2.0234476769431138E-2</v>
      </c>
      <c r="H1125" s="8">
        <v>6848.52</v>
      </c>
      <c r="I1125" s="34">
        <f t="shared" si="105"/>
        <v>-2.5769346213975853E-2</v>
      </c>
      <c r="J1125" s="8">
        <v>501</v>
      </c>
      <c r="K1125" s="34">
        <f t="shared" si="106"/>
        <v>-2.4418740507068513E-2</v>
      </c>
      <c r="L1125" s="8">
        <v>659330.03596367687</v>
      </c>
      <c r="M1125" s="32">
        <f t="shared" si="107"/>
        <v>-2.4020756139007511E-2</v>
      </c>
    </row>
    <row r="1126" spans="1:13" ht="15.6" x14ac:dyDescent="0.3">
      <c r="A1126" s="7">
        <v>45510</v>
      </c>
      <c r="B1126" s="8">
        <v>1685.09</v>
      </c>
      <c r="C1126" s="34">
        <f t="shared" si="102"/>
        <v>2.629903550369701E-3</v>
      </c>
      <c r="D1126" s="8">
        <v>71.930000000000007</v>
      </c>
      <c r="E1126" s="34">
        <f t="shared" si="103"/>
        <v>5.0300405197710452E-3</v>
      </c>
      <c r="F1126" s="8">
        <v>570</v>
      </c>
      <c r="G1126" s="34">
        <f t="shared" si="104"/>
        <v>1.045913845062928E-2</v>
      </c>
      <c r="H1126" s="8">
        <v>6997.21</v>
      </c>
      <c r="I1126" s="34">
        <f t="shared" si="105"/>
        <v>2.1711260243088958E-2</v>
      </c>
      <c r="J1126" s="8">
        <v>503.36</v>
      </c>
      <c r="K1126" s="34">
        <f t="shared" si="106"/>
        <v>4.7105788423153962E-3</v>
      </c>
      <c r="L1126" s="8">
        <v>665483.80303832889</v>
      </c>
      <c r="M1126" s="32">
        <f t="shared" si="107"/>
        <v>9.3333637768491309E-3</v>
      </c>
    </row>
    <row r="1127" spans="1:13" ht="15.6" x14ac:dyDescent="0.3">
      <c r="A1127" s="7">
        <v>45511</v>
      </c>
      <c r="B1127" s="8">
        <v>1710.01</v>
      </c>
      <c r="C1127" s="34">
        <f t="shared" si="102"/>
        <v>1.4788527615735701E-2</v>
      </c>
      <c r="D1127" s="8">
        <v>73.62</v>
      </c>
      <c r="E1127" s="34">
        <f t="shared" si="103"/>
        <v>2.3495064646183755E-2</v>
      </c>
      <c r="F1127" s="8">
        <v>568</v>
      </c>
      <c r="G1127" s="34">
        <f t="shared" si="104"/>
        <v>-3.5087719298245615E-3</v>
      </c>
      <c r="H1127" s="8">
        <v>6911.99</v>
      </c>
      <c r="I1127" s="34">
        <f t="shared" si="105"/>
        <v>-1.2179139971502963E-2</v>
      </c>
      <c r="J1127" s="8">
        <v>505.76</v>
      </c>
      <c r="K1127" s="34">
        <f t="shared" si="106"/>
        <v>4.7679593134138136E-3</v>
      </c>
      <c r="L1127" s="8">
        <v>665873.7458190918</v>
      </c>
      <c r="M1127" s="32">
        <f t="shared" si="107"/>
        <v>5.8595382634797481E-4</v>
      </c>
    </row>
    <row r="1128" spans="1:13" ht="15.6" x14ac:dyDescent="0.3">
      <c r="A1128" s="7">
        <v>45512</v>
      </c>
      <c r="B1128" s="8">
        <v>1710.68</v>
      </c>
      <c r="C1128" s="34">
        <f t="shared" si="102"/>
        <v>3.9181057420721095E-4</v>
      </c>
      <c r="D1128" s="8">
        <v>73.62</v>
      </c>
      <c r="E1128" s="34">
        <f t="shared" si="103"/>
        <v>0</v>
      </c>
      <c r="F1128" s="8">
        <v>560.07000000000005</v>
      </c>
      <c r="G1128" s="34">
        <f t="shared" si="104"/>
        <v>-1.3961267605633714E-2</v>
      </c>
      <c r="H1128" s="8">
        <v>6925</v>
      </c>
      <c r="I1128" s="34">
        <f t="shared" si="105"/>
        <v>1.8822365194394405E-3</v>
      </c>
      <c r="J1128" s="8">
        <v>507</v>
      </c>
      <c r="K1128" s="34">
        <f t="shared" si="106"/>
        <v>2.45175577348942E-3</v>
      </c>
      <c r="L1128" s="8">
        <v>671538.60021395236</v>
      </c>
      <c r="M1128" s="32">
        <f t="shared" si="107"/>
        <v>8.5074001346790214E-3</v>
      </c>
    </row>
    <row r="1129" spans="1:13" ht="15.6" x14ac:dyDescent="0.3">
      <c r="A1129" s="7">
        <v>45513</v>
      </c>
      <c r="B1129" s="8">
        <v>1718.21</v>
      </c>
      <c r="C1129" s="34">
        <f t="shared" si="102"/>
        <v>4.4017583650945661E-3</v>
      </c>
      <c r="D1129" s="8">
        <v>74</v>
      </c>
      <c r="E1129" s="34">
        <f t="shared" si="103"/>
        <v>5.161640858462312E-3</v>
      </c>
      <c r="F1129" s="8">
        <v>568</v>
      </c>
      <c r="G1129" s="34">
        <f t="shared" si="104"/>
        <v>1.4158944417661988E-2</v>
      </c>
      <c r="H1129" s="8">
        <v>6900</v>
      </c>
      <c r="I1129" s="34">
        <f t="shared" si="105"/>
        <v>-3.6101083032490976E-3</v>
      </c>
      <c r="J1129" s="8">
        <v>509.65</v>
      </c>
      <c r="K1129" s="34">
        <f t="shared" si="106"/>
        <v>5.2268244575936432E-3</v>
      </c>
      <c r="L1129" s="8">
        <v>677096.65234313905</v>
      </c>
      <c r="M1129" s="32">
        <f t="shared" si="107"/>
        <v>8.2765936722265752E-3</v>
      </c>
    </row>
    <row r="1130" spans="1:13" ht="15.6" x14ac:dyDescent="0.3">
      <c r="A1130" s="7">
        <v>45516</v>
      </c>
      <c r="B1130" s="8">
        <v>1710</v>
      </c>
      <c r="C1130" s="34">
        <f t="shared" si="102"/>
        <v>-4.77822850524676E-3</v>
      </c>
      <c r="D1130" s="8">
        <v>73</v>
      </c>
      <c r="E1130" s="34">
        <f t="shared" si="103"/>
        <v>-1.3513513513513514E-2</v>
      </c>
      <c r="F1130" s="8">
        <v>555.66</v>
      </c>
      <c r="G1130" s="34">
        <f t="shared" si="104"/>
        <v>-2.1725352112676111E-2</v>
      </c>
      <c r="H1130" s="8">
        <v>6802</v>
      </c>
      <c r="I1130" s="34">
        <f t="shared" si="105"/>
        <v>-1.4202898550724638E-2</v>
      </c>
      <c r="J1130" s="8">
        <v>509.8</v>
      </c>
      <c r="K1130" s="34">
        <f t="shared" si="106"/>
        <v>2.943196311194626E-4</v>
      </c>
      <c r="L1130" s="8">
        <v>681756.98399737477</v>
      </c>
      <c r="M1130" s="32">
        <f t="shared" si="107"/>
        <v>6.8828159733301383E-3</v>
      </c>
    </row>
    <row r="1131" spans="1:13" ht="15.6" x14ac:dyDescent="0.3">
      <c r="A1131" s="7">
        <v>45517</v>
      </c>
      <c r="B1131" s="8">
        <v>1709.01</v>
      </c>
      <c r="C1131" s="34">
        <f t="shared" si="102"/>
        <v>-5.78947368421058E-4</v>
      </c>
      <c r="D1131" s="8">
        <v>74.63</v>
      </c>
      <c r="E1131" s="34">
        <f t="shared" si="103"/>
        <v>2.2328767123287609E-2</v>
      </c>
      <c r="F1131" s="8">
        <v>560.29</v>
      </c>
      <c r="G1131" s="34">
        <f t="shared" si="104"/>
        <v>8.3324335025015215E-3</v>
      </c>
      <c r="H1131" s="8">
        <v>6847.5</v>
      </c>
      <c r="I1131" s="34">
        <f t="shared" si="105"/>
        <v>6.6892090561599532E-3</v>
      </c>
      <c r="J1131" s="8">
        <v>509.97</v>
      </c>
      <c r="K1131" s="34">
        <f t="shared" si="106"/>
        <v>3.3346410357005868E-4</v>
      </c>
      <c r="L1131" s="8">
        <v>686729.25135070831</v>
      </c>
      <c r="M1131" s="32">
        <f t="shared" si="107"/>
        <v>7.2933134093902873E-3</v>
      </c>
    </row>
    <row r="1132" spans="1:13" ht="15.6" x14ac:dyDescent="0.3">
      <c r="A1132" s="7">
        <v>45519</v>
      </c>
      <c r="B1132" s="8">
        <v>1710.88</v>
      </c>
      <c r="C1132" s="34">
        <f t="shared" si="102"/>
        <v>1.0942007360987462E-3</v>
      </c>
      <c r="D1132" s="8">
        <v>76.89</v>
      </c>
      <c r="E1132" s="34">
        <f t="shared" si="103"/>
        <v>3.0282728125418802E-2</v>
      </c>
      <c r="F1132" s="8">
        <v>550.02</v>
      </c>
      <c r="G1132" s="34">
        <f t="shared" si="104"/>
        <v>-1.8329793499794717E-2</v>
      </c>
      <c r="H1132" s="8">
        <v>6800</v>
      </c>
      <c r="I1132" s="34">
        <f t="shared" si="105"/>
        <v>-6.9368382621394671E-3</v>
      </c>
      <c r="J1132" s="8">
        <v>501.09</v>
      </c>
      <c r="K1132" s="34">
        <f t="shared" si="106"/>
        <v>-1.7412788987587607E-2</v>
      </c>
      <c r="L1132" s="8">
        <v>682697.72723266482</v>
      </c>
      <c r="M1132" s="32">
        <f t="shared" si="107"/>
        <v>-5.8706165641175057E-3</v>
      </c>
    </row>
    <row r="1133" spans="1:13" ht="15.6" x14ac:dyDescent="0.3">
      <c r="A1133" s="7">
        <v>45520</v>
      </c>
      <c r="B1133" s="8">
        <v>1703.53</v>
      </c>
      <c r="C1133" s="34">
        <f t="shared" si="102"/>
        <v>-4.2960347891144533E-3</v>
      </c>
      <c r="D1133" s="8">
        <v>75.154999999999987</v>
      </c>
      <c r="E1133" s="34">
        <f t="shared" si="103"/>
        <v>-2.256470282221373E-2</v>
      </c>
      <c r="F1133" s="8">
        <v>542.91</v>
      </c>
      <c r="G1133" s="34">
        <f t="shared" si="104"/>
        <v>-1.2926802661721417E-2</v>
      </c>
      <c r="H1133" s="8">
        <v>6841.79</v>
      </c>
      <c r="I1133" s="34">
        <f t="shared" si="105"/>
        <v>6.1455882352941119E-3</v>
      </c>
      <c r="J1133" s="8">
        <v>500.01</v>
      </c>
      <c r="K1133" s="34">
        <f t="shared" si="106"/>
        <v>-2.1553014428545452E-3</v>
      </c>
      <c r="L1133" s="8">
        <v>694916.21329928935</v>
      </c>
      <c r="M1133" s="32">
        <f t="shared" si="107"/>
        <v>1.7897358639456018E-2</v>
      </c>
    </row>
    <row r="1134" spans="1:13" ht="15.6" x14ac:dyDescent="0.3">
      <c r="A1134" s="7">
        <v>45523</v>
      </c>
      <c r="B1134" s="8">
        <v>1705</v>
      </c>
      <c r="C1134" s="34">
        <f t="shared" si="102"/>
        <v>8.6291406667333558E-4</v>
      </c>
      <c r="D1134" s="8">
        <v>76.58</v>
      </c>
      <c r="E1134" s="34">
        <f t="shared" si="103"/>
        <v>1.8960814317078193E-2</v>
      </c>
      <c r="F1134" s="8">
        <v>532.63</v>
      </c>
      <c r="G1134" s="34">
        <f t="shared" si="104"/>
        <v>-1.8934998434362922E-2</v>
      </c>
      <c r="H1134" s="8">
        <v>6816.66</v>
      </c>
      <c r="I1134" s="34">
        <f t="shared" si="105"/>
        <v>-3.67301539509399E-3</v>
      </c>
      <c r="J1134" s="8">
        <v>491.03</v>
      </c>
      <c r="K1134" s="34">
        <f t="shared" si="106"/>
        <v>-1.7959640807183892E-2</v>
      </c>
      <c r="L1134" s="8">
        <v>690503.83757337928</v>
      </c>
      <c r="M1134" s="32">
        <f t="shared" si="107"/>
        <v>-6.349507525462969E-3</v>
      </c>
    </row>
    <row r="1135" spans="1:13" ht="15.6" x14ac:dyDescent="0.3">
      <c r="A1135" s="7">
        <v>45524</v>
      </c>
      <c r="B1135" s="8">
        <v>1728.87</v>
      </c>
      <c r="C1135" s="34">
        <f t="shared" si="102"/>
        <v>1.3999999999999936E-2</v>
      </c>
      <c r="D1135" s="8">
        <v>72.52</v>
      </c>
      <c r="E1135" s="34">
        <f t="shared" si="103"/>
        <v>-5.3016453382084126E-2</v>
      </c>
      <c r="F1135" s="8">
        <v>542.86</v>
      </c>
      <c r="G1135" s="34">
        <f t="shared" si="104"/>
        <v>1.920657867562852E-2</v>
      </c>
      <c r="H1135" s="8">
        <v>6873.43</v>
      </c>
      <c r="I1135" s="34">
        <f t="shared" si="105"/>
        <v>8.3281255042792855E-3</v>
      </c>
      <c r="J1135" s="8">
        <v>491.78</v>
      </c>
      <c r="K1135" s="34">
        <f t="shared" si="106"/>
        <v>1.5274015844245769E-3</v>
      </c>
      <c r="L1135" s="8">
        <v>698141.41357421875</v>
      </c>
      <c r="M1135" s="32">
        <f t="shared" si="107"/>
        <v>1.1060874082438148E-2</v>
      </c>
    </row>
    <row r="1136" spans="1:13" ht="15.6" x14ac:dyDescent="0.3">
      <c r="A1136" s="7">
        <v>45525</v>
      </c>
      <c r="B1136" s="8">
        <v>1724.88</v>
      </c>
      <c r="C1136" s="34">
        <f t="shared" si="102"/>
        <v>-2.3078658314389065E-3</v>
      </c>
      <c r="D1136" s="8">
        <v>73.75</v>
      </c>
      <c r="E1136" s="34">
        <f t="shared" si="103"/>
        <v>1.6960838389409875E-2</v>
      </c>
      <c r="F1136" s="8">
        <v>531.92999999999995</v>
      </c>
      <c r="G1136" s="34">
        <f t="shared" si="104"/>
        <v>-2.0134104557344552E-2</v>
      </c>
      <c r="H1136" s="8">
        <v>6846.32</v>
      </c>
      <c r="I1136" s="34">
        <f t="shared" si="105"/>
        <v>-3.9441734330604343E-3</v>
      </c>
      <c r="J1136" s="8">
        <v>501</v>
      </c>
      <c r="K1136" s="34">
        <f t="shared" si="106"/>
        <v>1.8748220749115516E-2</v>
      </c>
      <c r="L1136" s="8">
        <v>697711.41752685606</v>
      </c>
      <c r="M1136" s="32">
        <f t="shared" si="107"/>
        <v>-6.1591539908980447E-4</v>
      </c>
    </row>
    <row r="1137" spans="1:13" ht="15.6" x14ac:dyDescent="0.3">
      <c r="A1137" s="7">
        <v>45526</v>
      </c>
      <c r="B1137" s="8">
        <v>1709.78</v>
      </c>
      <c r="C1137" s="34">
        <f t="shared" si="102"/>
        <v>-8.7542321784704648E-3</v>
      </c>
      <c r="D1137" s="8">
        <v>76.31</v>
      </c>
      <c r="E1137" s="34">
        <f t="shared" si="103"/>
        <v>3.4711864406779695E-2</v>
      </c>
      <c r="F1137" s="8">
        <v>530.95000000000005</v>
      </c>
      <c r="G1137" s="34">
        <f t="shared" si="104"/>
        <v>-1.8423476773257847E-3</v>
      </c>
      <c r="H1137" s="8">
        <v>6900</v>
      </c>
      <c r="I1137" s="34">
        <f t="shared" si="105"/>
        <v>7.8407085850501143E-3</v>
      </c>
      <c r="J1137" s="8">
        <v>510.21</v>
      </c>
      <c r="K1137" s="34">
        <f t="shared" si="106"/>
        <v>1.8383233532934092E-2</v>
      </c>
      <c r="L1137" s="8">
        <v>689753.89782714844</v>
      </c>
      <c r="M1137" s="32">
        <f t="shared" si="107"/>
        <v>-1.1405173399504143E-2</v>
      </c>
    </row>
    <row r="1138" spans="1:13" ht="15.6" x14ac:dyDescent="0.3">
      <c r="A1138" s="7">
        <v>45527</v>
      </c>
      <c r="B1138" s="8">
        <v>1700.43</v>
      </c>
      <c r="C1138" s="34">
        <f t="shared" si="102"/>
        <v>-5.4685398121395203E-3</v>
      </c>
      <c r="D1138" s="8">
        <v>72.069999999999993</v>
      </c>
      <c r="E1138" s="34">
        <f t="shared" si="103"/>
        <v>-5.5562835801336773E-2</v>
      </c>
      <c r="F1138" s="8">
        <v>531.24</v>
      </c>
      <c r="G1138" s="34">
        <f t="shared" si="104"/>
        <v>5.461907900931606E-4</v>
      </c>
      <c r="H1138" s="8">
        <v>6975</v>
      </c>
      <c r="I1138" s="34">
        <f t="shared" si="105"/>
        <v>1.0869565217391304E-2</v>
      </c>
      <c r="J1138" s="8">
        <v>501.64</v>
      </c>
      <c r="K1138" s="34">
        <f t="shared" si="106"/>
        <v>-1.6797005154740193E-2</v>
      </c>
      <c r="L1138" s="8">
        <v>697711.41752685606</v>
      </c>
      <c r="M1138" s="32">
        <f t="shared" si="107"/>
        <v>1.1536752057183406E-2</v>
      </c>
    </row>
    <row r="1139" spans="1:13" ht="15.6" x14ac:dyDescent="0.3">
      <c r="A1139" s="7">
        <v>45530</v>
      </c>
      <c r="B1139" s="8">
        <v>1717.75</v>
      </c>
      <c r="C1139" s="34">
        <f t="shared" si="102"/>
        <v>1.0185658921566859E-2</v>
      </c>
      <c r="D1139" s="8">
        <v>71.5</v>
      </c>
      <c r="E1139" s="34">
        <f t="shared" si="103"/>
        <v>-7.9089773830996694E-3</v>
      </c>
      <c r="F1139" s="8">
        <v>537.54999999999995</v>
      </c>
      <c r="G1139" s="34">
        <f t="shared" si="104"/>
        <v>1.187787064227081E-2</v>
      </c>
      <c r="H1139" s="8">
        <v>6887.15</v>
      </c>
      <c r="I1139" s="34">
        <f t="shared" si="105"/>
        <v>-1.2594982078853099E-2</v>
      </c>
      <c r="J1139" s="8">
        <v>493.29</v>
      </c>
      <c r="K1139" s="34">
        <f t="shared" si="106"/>
        <v>-1.6645403077904405E-2</v>
      </c>
      <c r="L1139" s="8">
        <v>692150.58389397711</v>
      </c>
      <c r="M1139" s="32">
        <f t="shared" si="107"/>
        <v>-7.9701055381753358E-3</v>
      </c>
    </row>
    <row r="1140" spans="1:13" ht="15.6" x14ac:dyDescent="0.3">
      <c r="A1140" s="7">
        <v>45531</v>
      </c>
      <c r="B1140" s="8">
        <v>1715.12</v>
      </c>
      <c r="C1140" s="34">
        <f t="shared" si="102"/>
        <v>-1.531072624072251E-3</v>
      </c>
      <c r="D1140" s="8">
        <v>72.072500000000005</v>
      </c>
      <c r="E1140" s="34">
        <f t="shared" si="103"/>
        <v>8.0069930069930784E-3</v>
      </c>
      <c r="F1140" s="8">
        <v>537.95000000000005</v>
      </c>
      <c r="G1140" s="34">
        <f t="shared" si="104"/>
        <v>7.4411682634190491E-4</v>
      </c>
      <c r="H1140" s="8">
        <v>6863.55</v>
      </c>
      <c r="I1140" s="34">
        <f t="shared" si="105"/>
        <v>-3.4266714097993299E-3</v>
      </c>
      <c r="J1140" s="8">
        <v>502.74</v>
      </c>
      <c r="K1140" s="34">
        <f t="shared" si="106"/>
        <v>1.9157088122605342E-2</v>
      </c>
      <c r="L1140" s="8">
        <v>699825.38464355469</v>
      </c>
      <c r="M1140" s="32">
        <f t="shared" si="107"/>
        <v>1.1088339630373265E-2</v>
      </c>
    </row>
    <row r="1141" spans="1:13" ht="15.6" x14ac:dyDescent="0.3">
      <c r="A1141" s="7">
        <v>45532</v>
      </c>
      <c r="B1141" s="8">
        <v>1700.48</v>
      </c>
      <c r="C1141" s="34">
        <f t="shared" si="102"/>
        <v>-8.535845888334271E-3</v>
      </c>
      <c r="D1141" s="8">
        <v>72.92</v>
      </c>
      <c r="E1141" s="34">
        <f t="shared" si="103"/>
        <v>1.1758992680980908E-2</v>
      </c>
      <c r="F1141" s="8">
        <v>530.14</v>
      </c>
      <c r="G1141" s="34">
        <f t="shared" si="104"/>
        <v>-1.4518077888279688E-2</v>
      </c>
      <c r="H1141" s="8">
        <v>6817.15</v>
      </c>
      <c r="I1141" s="34">
        <f t="shared" si="105"/>
        <v>-6.7603499646685088E-3</v>
      </c>
      <c r="J1141" s="8">
        <v>478.68</v>
      </c>
      <c r="K1141" s="34">
        <f t="shared" si="106"/>
        <v>-4.7857739587062902E-2</v>
      </c>
      <c r="L1141" s="8">
        <v>695778.23052978516</v>
      </c>
      <c r="M1141" s="32">
        <f t="shared" si="107"/>
        <v>-5.7830913290332943E-3</v>
      </c>
    </row>
    <row r="1142" spans="1:13" ht="15.6" x14ac:dyDescent="0.3">
      <c r="A1142" s="7">
        <v>45533</v>
      </c>
      <c r="B1142" s="8">
        <v>1704.27</v>
      </c>
      <c r="C1142" s="34">
        <f t="shared" si="102"/>
        <v>2.2287824614226357E-3</v>
      </c>
      <c r="D1142" s="8">
        <v>71.8</v>
      </c>
      <c r="E1142" s="34">
        <f t="shared" si="103"/>
        <v>-1.5359297860669288E-2</v>
      </c>
      <c r="F1142" s="8">
        <v>524.5</v>
      </c>
      <c r="G1142" s="34">
        <f t="shared" si="104"/>
        <v>-1.0638699211529004E-2</v>
      </c>
      <c r="H1142" s="8">
        <v>6894.99</v>
      </c>
      <c r="I1142" s="34">
        <f t="shared" si="105"/>
        <v>1.1418261296876283E-2</v>
      </c>
      <c r="J1142" s="8">
        <v>474</v>
      </c>
      <c r="K1142" s="34">
        <f t="shared" si="106"/>
        <v>-9.7768864377036999E-3</v>
      </c>
      <c r="L1142" s="8">
        <v>699821.75641697645</v>
      </c>
      <c r="M1142" s="32">
        <f t="shared" si="107"/>
        <v>5.8115153791351605E-3</v>
      </c>
    </row>
    <row r="1143" spans="1:13" ht="15.6" x14ac:dyDescent="0.3">
      <c r="A1143" s="7">
        <v>45534</v>
      </c>
      <c r="B1143" s="8">
        <v>1722.59</v>
      </c>
      <c r="C1143" s="34">
        <f t="shared" si="102"/>
        <v>1.0749470447757654E-2</v>
      </c>
      <c r="D1143" s="8">
        <v>71.8</v>
      </c>
      <c r="E1143" s="34">
        <f t="shared" si="103"/>
        <v>0</v>
      </c>
      <c r="F1143" s="8">
        <v>522.30999999999995</v>
      </c>
      <c r="G1143" s="34">
        <f t="shared" si="104"/>
        <v>-4.1754051477598756E-3</v>
      </c>
      <c r="H1143" s="8">
        <v>6900</v>
      </c>
      <c r="I1143" s="34">
        <f t="shared" si="105"/>
        <v>7.2661454186303653E-4</v>
      </c>
      <c r="J1143" s="8">
        <v>474.93</v>
      </c>
      <c r="K1143" s="34">
        <f t="shared" si="106"/>
        <v>1.9620253164557106E-3</v>
      </c>
      <c r="L1143" s="8">
        <v>693650.46836059541</v>
      </c>
      <c r="M1143" s="32">
        <f t="shared" si="107"/>
        <v>-8.8183712492413482E-3</v>
      </c>
    </row>
    <row r="1144" spans="1:13" ht="15.6" x14ac:dyDescent="0.3">
      <c r="A1144" s="7">
        <v>45538</v>
      </c>
      <c r="B1144" s="8">
        <v>1736.49</v>
      </c>
      <c r="C1144" s="34">
        <f t="shared" si="102"/>
        <v>8.0692445677730002E-3</v>
      </c>
      <c r="D1144" s="8">
        <v>70.09</v>
      </c>
      <c r="E1144" s="34">
        <f t="shared" si="103"/>
        <v>-2.3816155988857852E-2</v>
      </c>
      <c r="F1144" s="8">
        <v>521.69000000000005</v>
      </c>
      <c r="G1144" s="34">
        <f t="shared" si="104"/>
        <v>-1.1870345197294537E-3</v>
      </c>
      <c r="H1144" s="8">
        <v>7000</v>
      </c>
      <c r="I1144" s="34">
        <f t="shared" si="105"/>
        <v>1.4492753623188406E-2</v>
      </c>
      <c r="J1144" s="8">
        <v>464.04</v>
      </c>
      <c r="K1144" s="34">
        <f t="shared" si="106"/>
        <v>-2.2929694902406643E-2</v>
      </c>
      <c r="L1144" s="8">
        <v>690108.03666621447</v>
      </c>
      <c r="M1144" s="32">
        <f t="shared" si="107"/>
        <v>-5.1069405355600502E-3</v>
      </c>
    </row>
    <row r="1145" spans="1:13" ht="15.6" x14ac:dyDescent="0.3">
      <c r="A1145" s="7">
        <v>45539</v>
      </c>
      <c r="B1145" s="8">
        <v>1751.53</v>
      </c>
      <c r="C1145" s="34">
        <f t="shared" si="102"/>
        <v>8.6611497906696634E-3</v>
      </c>
      <c r="D1145" s="8">
        <v>73.08</v>
      </c>
      <c r="E1145" s="34">
        <f t="shared" si="103"/>
        <v>4.2659437865601293E-2</v>
      </c>
      <c r="F1145" s="8">
        <v>523.01</v>
      </c>
      <c r="G1145" s="34">
        <f t="shared" si="104"/>
        <v>2.5302382641030807E-3</v>
      </c>
      <c r="H1145" s="8">
        <v>6917.67</v>
      </c>
      <c r="I1145" s="34">
        <f t="shared" si="105"/>
        <v>-1.1761428571428562E-2</v>
      </c>
      <c r="J1145" s="8">
        <v>463.2</v>
      </c>
      <c r="K1145" s="34">
        <f t="shared" si="106"/>
        <v>-1.8101887768296522E-3</v>
      </c>
      <c r="L1145" s="8">
        <v>694162.51759399474</v>
      </c>
      <c r="M1145" s="32">
        <f t="shared" si="107"/>
        <v>5.8751394163828689E-3</v>
      </c>
    </row>
    <row r="1146" spans="1:13" ht="15.6" x14ac:dyDescent="0.3">
      <c r="A1146" s="7">
        <v>45540</v>
      </c>
      <c r="B1146" s="8">
        <v>1750.7</v>
      </c>
      <c r="C1146" s="34">
        <f t="shared" si="102"/>
        <v>-4.7387141527688781E-4</v>
      </c>
      <c r="D1146" s="8">
        <v>72.5</v>
      </c>
      <c r="E1146" s="34">
        <f t="shared" si="103"/>
        <v>-7.9365079365079135E-3</v>
      </c>
      <c r="F1146" s="8">
        <v>510.77</v>
      </c>
      <c r="G1146" s="34">
        <f t="shared" si="104"/>
        <v>-2.3402994206611745E-2</v>
      </c>
      <c r="H1146" s="8">
        <v>6915</v>
      </c>
      <c r="I1146" s="34">
        <f t="shared" si="105"/>
        <v>-3.8596810775883684E-4</v>
      </c>
      <c r="J1146" s="8">
        <v>460.17</v>
      </c>
      <c r="K1146" s="34">
        <f t="shared" si="106"/>
        <v>-6.5414507772020136E-3</v>
      </c>
      <c r="L1146" s="8">
        <v>694750.02696400881</v>
      </c>
      <c r="M1146" s="32">
        <f t="shared" si="107"/>
        <v>8.4635709235700469E-4</v>
      </c>
    </row>
    <row r="1147" spans="1:13" ht="15.6" x14ac:dyDescent="0.3">
      <c r="A1147" s="7">
        <v>45541</v>
      </c>
      <c r="B1147" s="8">
        <v>1768.34</v>
      </c>
      <c r="C1147" s="34">
        <f t="shared" si="102"/>
        <v>1.0075969612155065E-2</v>
      </c>
      <c r="D1147" s="8">
        <v>72.5</v>
      </c>
      <c r="E1147" s="34">
        <f t="shared" si="103"/>
        <v>0</v>
      </c>
      <c r="F1147" s="8">
        <v>501.51</v>
      </c>
      <c r="G1147" s="34">
        <f t="shared" si="104"/>
        <v>-1.8129490768839185E-2</v>
      </c>
      <c r="H1147" s="8">
        <v>6997.5</v>
      </c>
      <c r="I1147" s="34">
        <f t="shared" si="105"/>
        <v>1.193058568329718E-2</v>
      </c>
      <c r="J1147" s="8">
        <v>455.85</v>
      </c>
      <c r="K1147" s="34">
        <f t="shared" si="106"/>
        <v>-9.3878349305691229E-3</v>
      </c>
      <c r="L1147" s="8">
        <v>690475.93118286133</v>
      </c>
      <c r="M1147" s="32">
        <f t="shared" si="107"/>
        <v>-6.1519908100253987E-3</v>
      </c>
    </row>
    <row r="1148" spans="1:13" ht="15.6" x14ac:dyDescent="0.3">
      <c r="A1148" s="7">
        <v>45544</v>
      </c>
      <c r="B1148" s="8">
        <v>1750</v>
      </c>
      <c r="C1148" s="34">
        <f t="shared" si="102"/>
        <v>-1.0371308684981349E-2</v>
      </c>
      <c r="D1148" s="8">
        <v>74.900000000000006</v>
      </c>
      <c r="E1148" s="34">
        <f t="shared" si="103"/>
        <v>3.3103448275862146E-2</v>
      </c>
      <c r="F1148" s="8">
        <v>501.12</v>
      </c>
      <c r="G1148" s="34">
        <f t="shared" si="104"/>
        <v>-7.7765149249264494E-4</v>
      </c>
      <c r="H1148" s="8">
        <v>6999.99</v>
      </c>
      <c r="I1148" s="34">
        <f t="shared" si="105"/>
        <v>3.5584137191851115E-4</v>
      </c>
      <c r="J1148" s="8">
        <v>450.89</v>
      </c>
      <c r="K1148" s="34">
        <f t="shared" si="106"/>
        <v>-1.0880772183832481E-2</v>
      </c>
      <c r="L1148" s="8">
        <v>694084.9817167595</v>
      </c>
      <c r="M1148" s="32">
        <f t="shared" si="107"/>
        <v>5.2269027360815805E-3</v>
      </c>
    </row>
    <row r="1149" spans="1:13" ht="15.6" x14ac:dyDescent="0.3">
      <c r="A1149" s="7">
        <v>45545</v>
      </c>
      <c r="B1149" s="8">
        <v>1753.49</v>
      </c>
      <c r="C1149" s="34">
        <f t="shared" si="102"/>
        <v>1.9942857142857193E-3</v>
      </c>
      <c r="D1149" s="8">
        <v>72</v>
      </c>
      <c r="E1149" s="34">
        <f t="shared" si="103"/>
        <v>-3.8718291054739729E-2</v>
      </c>
      <c r="F1149" s="8">
        <v>506.01</v>
      </c>
      <c r="G1149" s="34">
        <f t="shared" si="104"/>
        <v>9.7581417624520803E-3</v>
      </c>
      <c r="H1149" s="8">
        <v>6980</v>
      </c>
      <c r="I1149" s="34">
        <f t="shared" si="105"/>
        <v>-2.8557183653119193E-3</v>
      </c>
      <c r="J1149" s="8">
        <v>442.09</v>
      </c>
      <c r="K1149" s="34">
        <f t="shared" si="106"/>
        <v>-1.951695535496465E-2</v>
      </c>
      <c r="L1149" s="8">
        <v>696765.88650045544</v>
      </c>
      <c r="M1149" s="32">
        <f t="shared" si="107"/>
        <v>3.862502221363368E-3</v>
      </c>
    </row>
    <row r="1150" spans="1:13" ht="15.6" x14ac:dyDescent="0.3">
      <c r="A1150" s="7">
        <v>45546</v>
      </c>
      <c r="B1150" s="8">
        <v>1758.79</v>
      </c>
      <c r="C1150" s="34">
        <f t="shared" si="102"/>
        <v>3.0225436130231452E-3</v>
      </c>
      <c r="D1150" s="8">
        <v>72</v>
      </c>
      <c r="E1150" s="34">
        <f t="shared" si="103"/>
        <v>0</v>
      </c>
      <c r="F1150" s="8">
        <v>507.24</v>
      </c>
      <c r="G1150" s="34">
        <f t="shared" si="104"/>
        <v>2.4307820003557604E-3</v>
      </c>
      <c r="H1150" s="8">
        <v>6970</v>
      </c>
      <c r="I1150" s="34">
        <f t="shared" si="105"/>
        <v>-1.4326647564469914E-3</v>
      </c>
      <c r="J1150" s="8">
        <v>440.42</v>
      </c>
      <c r="K1150" s="34">
        <f t="shared" si="106"/>
        <v>-3.7775113664637499E-3</v>
      </c>
      <c r="L1150" s="8">
        <v>699494.30285766721</v>
      </c>
      <c r="M1150" s="32">
        <f t="shared" si="107"/>
        <v>3.9158294200012976E-3</v>
      </c>
    </row>
    <row r="1151" spans="1:13" ht="15.6" x14ac:dyDescent="0.3">
      <c r="A1151" s="7">
        <v>45547</v>
      </c>
      <c r="B1151" s="8">
        <v>1765.62</v>
      </c>
      <c r="C1151" s="34">
        <f t="shared" si="102"/>
        <v>3.8833516224221921E-3</v>
      </c>
      <c r="D1151" s="8">
        <v>75</v>
      </c>
      <c r="E1151" s="34">
        <f t="shared" si="103"/>
        <v>4.1666666666666664E-2</v>
      </c>
      <c r="F1151" s="8">
        <v>511.8</v>
      </c>
      <c r="G1151" s="34">
        <f t="shared" si="104"/>
        <v>8.9898273006860704E-3</v>
      </c>
      <c r="H1151" s="8">
        <v>6999.5</v>
      </c>
      <c r="I1151" s="34">
        <f t="shared" si="105"/>
        <v>4.2324246771879483E-3</v>
      </c>
      <c r="J1151" s="8">
        <v>440.09</v>
      </c>
      <c r="K1151" s="34">
        <f t="shared" si="106"/>
        <v>-7.492847736252689E-4</v>
      </c>
      <c r="L1151" s="8">
        <v>710381.65754638612</v>
      </c>
      <c r="M1151" s="32">
        <f t="shared" si="107"/>
        <v>1.5564608095077322E-2</v>
      </c>
    </row>
    <row r="1152" spans="1:13" ht="15.6" x14ac:dyDescent="0.3">
      <c r="A1152" s="7">
        <v>45548</v>
      </c>
      <c r="B1152" s="8">
        <v>1766.96</v>
      </c>
      <c r="C1152" s="34">
        <f t="shared" si="102"/>
        <v>7.5894020230861999E-4</v>
      </c>
      <c r="D1152" s="8">
        <v>74</v>
      </c>
      <c r="E1152" s="34">
        <f t="shared" si="103"/>
        <v>-1.3333333333333334E-2</v>
      </c>
      <c r="F1152" s="8">
        <v>499.48</v>
      </c>
      <c r="G1152" s="34">
        <f t="shared" si="104"/>
        <v>-2.4071903087143402E-2</v>
      </c>
      <c r="H1152" s="8">
        <v>6984.83</v>
      </c>
      <c r="I1152" s="34">
        <f t="shared" si="105"/>
        <v>-2.095863990285031E-3</v>
      </c>
      <c r="J1152" s="8">
        <v>457.14</v>
      </c>
      <c r="K1152" s="34">
        <f t="shared" si="106"/>
        <v>3.8742075484560004E-2</v>
      </c>
      <c r="L1152" s="8">
        <v>717601.41357421875</v>
      </c>
      <c r="M1152" s="32">
        <f t="shared" si="107"/>
        <v>1.01632072719462E-2</v>
      </c>
    </row>
    <row r="1153" spans="1:13" ht="15.6" x14ac:dyDescent="0.3">
      <c r="A1153" s="7">
        <v>45551</v>
      </c>
      <c r="B1153" s="8">
        <v>1747.66</v>
      </c>
      <c r="C1153" s="34">
        <f t="shared" si="102"/>
        <v>-1.0922714719065488E-2</v>
      </c>
      <c r="D1153" s="8">
        <v>74</v>
      </c>
      <c r="E1153" s="34">
        <f t="shared" si="103"/>
        <v>0</v>
      </c>
      <c r="F1153" s="8">
        <v>498.5</v>
      </c>
      <c r="G1153" s="34">
        <f t="shared" si="104"/>
        <v>-1.9620405221430653E-3</v>
      </c>
      <c r="H1153" s="8">
        <v>6980</v>
      </c>
      <c r="I1153" s="34">
        <f t="shared" si="105"/>
        <v>-6.9149857620012616E-4</v>
      </c>
      <c r="J1153" s="8">
        <v>458.09</v>
      </c>
      <c r="K1153" s="34">
        <f t="shared" si="106"/>
        <v>2.0781379883624026E-3</v>
      </c>
      <c r="L1153" s="8">
        <v>715079.46336722374</v>
      </c>
      <c r="M1153" s="32">
        <f t="shared" si="107"/>
        <v>-3.5144164424561501E-3</v>
      </c>
    </row>
    <row r="1154" spans="1:13" ht="15.6" x14ac:dyDescent="0.3">
      <c r="A1154" s="7">
        <v>45553</v>
      </c>
      <c r="B1154" s="8">
        <v>1750.15</v>
      </c>
      <c r="C1154" s="34">
        <f t="shared" si="102"/>
        <v>1.4247622535275791E-3</v>
      </c>
      <c r="D1154" s="8">
        <v>74</v>
      </c>
      <c r="E1154" s="34">
        <f t="shared" si="103"/>
        <v>0</v>
      </c>
      <c r="F1154" s="8">
        <v>498.56</v>
      </c>
      <c r="G1154" s="34">
        <f t="shared" si="104"/>
        <v>1.2036108324975381E-4</v>
      </c>
      <c r="H1154" s="8">
        <v>6901.61</v>
      </c>
      <c r="I1154" s="34">
        <f t="shared" si="105"/>
        <v>-1.1230659025788013E-2</v>
      </c>
      <c r="J1154" s="8">
        <v>458.67</v>
      </c>
      <c r="K1154" s="34">
        <f t="shared" si="106"/>
        <v>1.2661267436530834E-3</v>
      </c>
      <c r="L1154" s="8">
        <v>712914.76669869572</v>
      </c>
      <c r="M1154" s="32">
        <f t="shared" si="107"/>
        <v>-3.0272113512178388E-3</v>
      </c>
    </row>
    <row r="1155" spans="1:13" ht="15.6" x14ac:dyDescent="0.3">
      <c r="A1155" s="7">
        <v>45554</v>
      </c>
      <c r="B1155" s="8">
        <v>1745.08</v>
      </c>
      <c r="C1155" s="34">
        <f t="shared" si="102"/>
        <v>-2.8968945518956452E-3</v>
      </c>
      <c r="D1155" s="8">
        <v>74</v>
      </c>
      <c r="E1155" s="34">
        <f t="shared" si="103"/>
        <v>0</v>
      </c>
      <c r="F1155" s="8">
        <v>504.73</v>
      </c>
      <c r="G1155" s="34">
        <f t="shared" si="104"/>
        <v>1.237564184852378E-2</v>
      </c>
      <c r="H1155" s="8">
        <v>6962.05</v>
      </c>
      <c r="I1155" s="34">
        <f t="shared" si="105"/>
        <v>8.7573769019113675E-3</v>
      </c>
      <c r="J1155" s="8">
        <v>470</v>
      </c>
      <c r="K1155" s="34">
        <f t="shared" si="106"/>
        <v>2.4701855364423188E-2</v>
      </c>
      <c r="L1155" s="8">
        <v>718946.36840820313</v>
      </c>
      <c r="M1155" s="32">
        <f t="shared" si="107"/>
        <v>8.4604808193804535E-3</v>
      </c>
    </row>
    <row r="1156" spans="1:13" ht="15.6" x14ac:dyDescent="0.3">
      <c r="A1156" s="7">
        <v>45555</v>
      </c>
      <c r="B1156" s="8">
        <v>1767.16</v>
      </c>
      <c r="C1156" s="34">
        <f t="shared" ref="C1156:C1219" si="108">(B1156-B1155)/B1155</f>
        <v>1.2652715061773762E-2</v>
      </c>
      <c r="D1156" s="8">
        <v>74</v>
      </c>
      <c r="E1156" s="34">
        <f t="shared" ref="E1156:E1219" si="109">(D1156-D1155)/D1155</f>
        <v>0</v>
      </c>
      <c r="F1156" s="8">
        <v>510.24</v>
      </c>
      <c r="G1156" s="34">
        <f t="shared" ref="G1156:G1219" si="110">(F1156-F1155)/F1155</f>
        <v>1.091672775543358E-2</v>
      </c>
      <c r="H1156" s="8">
        <v>6962.55</v>
      </c>
      <c r="I1156" s="34">
        <f t="shared" ref="I1156:I1219" si="111">(H1156-H1155)/H1155</f>
        <v>7.1817927190985414E-5</v>
      </c>
      <c r="J1156" s="8">
        <v>474.71</v>
      </c>
      <c r="K1156" s="34">
        <f t="shared" ref="K1156:K1219" si="112">(J1156-J1155)/J1155</f>
        <v>1.0021276595744637E-2</v>
      </c>
      <c r="L1156" s="8">
        <v>727939.20385681093</v>
      </c>
      <c r="M1156" s="32">
        <f t="shared" ref="M1156:M1219" si="113">(L1156-L1155)/L1155</f>
        <v>1.2508353673888861E-2</v>
      </c>
    </row>
    <row r="1157" spans="1:13" ht="15.6" x14ac:dyDescent="0.3">
      <c r="A1157" s="7">
        <v>45558</v>
      </c>
      <c r="B1157" s="8">
        <v>1770.09</v>
      </c>
      <c r="C1157" s="34">
        <f t="shared" si="108"/>
        <v>1.6580275696597003E-3</v>
      </c>
      <c r="D1157" s="8">
        <v>73.487499999999997</v>
      </c>
      <c r="E1157" s="34">
        <f t="shared" si="109"/>
        <v>-6.9256756756757142E-3</v>
      </c>
      <c r="F1157" s="8">
        <v>502.99</v>
      </c>
      <c r="G1157" s="34">
        <f t="shared" si="110"/>
        <v>-1.4208999686422075E-2</v>
      </c>
      <c r="H1157" s="8">
        <v>6958.07</v>
      </c>
      <c r="I1157" s="34">
        <f t="shared" si="111"/>
        <v>-6.4344241693064651E-4</v>
      </c>
      <c r="J1157" s="8">
        <v>476.78</v>
      </c>
      <c r="K1157" s="34">
        <f t="shared" si="112"/>
        <v>4.3605569716247674E-3</v>
      </c>
      <c r="L1157" s="8">
        <v>724870.3158416748</v>
      </c>
      <c r="M1157" s="32">
        <f t="shared" si="113"/>
        <v>-4.2158575865626647E-3</v>
      </c>
    </row>
    <row r="1158" spans="1:13" ht="15.6" x14ac:dyDescent="0.3">
      <c r="A1158" s="7">
        <v>45559</v>
      </c>
      <c r="B1158" s="8">
        <v>1774.53</v>
      </c>
      <c r="C1158" s="34">
        <f t="shared" si="108"/>
        <v>2.5083470332017323E-3</v>
      </c>
      <c r="D1158" s="8">
        <v>70.25</v>
      </c>
      <c r="E1158" s="34">
        <f t="shared" si="109"/>
        <v>-4.4055111413505661E-2</v>
      </c>
      <c r="F1158" s="8">
        <v>496.99</v>
      </c>
      <c r="G1158" s="34">
        <f t="shared" si="110"/>
        <v>-1.1928666573888148E-2</v>
      </c>
      <c r="H1158" s="8">
        <v>6906.02</v>
      </c>
      <c r="I1158" s="34">
        <f t="shared" si="111"/>
        <v>-7.4805226161851314E-3</v>
      </c>
      <c r="J1158" s="8">
        <v>475.41</v>
      </c>
      <c r="K1158" s="34">
        <f t="shared" si="112"/>
        <v>-2.8734426779645703E-3</v>
      </c>
      <c r="L1158" s="8">
        <v>736635.9226147458</v>
      </c>
      <c r="M1158" s="32">
        <f t="shared" si="113"/>
        <v>1.6231326508948696E-2</v>
      </c>
    </row>
    <row r="1159" spans="1:13" ht="15.6" x14ac:dyDescent="0.3">
      <c r="A1159" s="7">
        <v>45560</v>
      </c>
      <c r="B1159" s="8">
        <v>1715.97</v>
      </c>
      <c r="C1159" s="34">
        <f t="shared" si="108"/>
        <v>-3.3000287400043925E-2</v>
      </c>
      <c r="D1159" s="8">
        <v>75.7</v>
      </c>
      <c r="E1159" s="34">
        <f t="shared" si="109"/>
        <v>7.7580071174377263E-2</v>
      </c>
      <c r="F1159" s="8">
        <v>504.73</v>
      </c>
      <c r="G1159" s="34">
        <f t="shared" si="110"/>
        <v>1.5573753999074446E-2</v>
      </c>
      <c r="H1159" s="8">
        <v>6906.02</v>
      </c>
      <c r="I1159" s="34">
        <f t="shared" si="111"/>
        <v>0</v>
      </c>
      <c r="J1159" s="8">
        <v>483.33</v>
      </c>
      <c r="K1159" s="34">
        <f t="shared" si="112"/>
        <v>1.6659304600239705E-2</v>
      </c>
      <c r="L1159" s="8">
        <v>737927.98645019531</v>
      </c>
      <c r="M1159" s="32">
        <f t="shared" si="113"/>
        <v>1.7540060100018431E-3</v>
      </c>
    </row>
    <row r="1160" spans="1:13" ht="15.6" x14ac:dyDescent="0.3">
      <c r="A1160" s="7">
        <v>45561</v>
      </c>
      <c r="B1160" s="8">
        <v>1721.08</v>
      </c>
      <c r="C1160" s="34">
        <f t="shared" si="108"/>
        <v>2.9779075391760347E-3</v>
      </c>
      <c r="D1160" s="8">
        <v>79.33</v>
      </c>
      <c r="E1160" s="34">
        <f t="shared" si="109"/>
        <v>4.7952443857331509E-2</v>
      </c>
      <c r="F1160" s="8">
        <v>500.62</v>
      </c>
      <c r="G1160" s="34">
        <f t="shared" si="110"/>
        <v>-8.1429675271927834E-3</v>
      </c>
      <c r="H1160" s="8">
        <v>6865.56</v>
      </c>
      <c r="I1160" s="34">
        <f t="shared" si="111"/>
        <v>-5.8586566502848289E-3</v>
      </c>
      <c r="J1160" s="8">
        <v>494.01</v>
      </c>
      <c r="K1160" s="34">
        <f t="shared" si="112"/>
        <v>2.2096704115200809E-2</v>
      </c>
      <c r="L1160" s="8">
        <v>741708.99697043002</v>
      </c>
      <c r="M1160" s="32">
        <f t="shared" si="113"/>
        <v>5.1238204671207365E-3</v>
      </c>
    </row>
    <row r="1161" spans="1:13" ht="15.6" x14ac:dyDescent="0.3">
      <c r="A1161" s="7">
        <v>45562</v>
      </c>
      <c r="B1161" s="8">
        <v>1720.36</v>
      </c>
      <c r="C1161" s="34">
        <f t="shared" si="108"/>
        <v>-4.1834197132034959E-4</v>
      </c>
      <c r="D1161" s="8">
        <v>73.62</v>
      </c>
      <c r="E1161" s="34">
        <f t="shared" si="109"/>
        <v>-7.1977814193873613E-2</v>
      </c>
      <c r="F1161" s="8">
        <v>500.07</v>
      </c>
      <c r="G1161" s="34">
        <f t="shared" si="110"/>
        <v>-1.0986376892653338E-3</v>
      </c>
      <c r="H1161" s="8">
        <v>6888.49</v>
      </c>
      <c r="I1161" s="34">
        <f t="shared" si="111"/>
        <v>3.3398586568319818E-3</v>
      </c>
      <c r="J1161" s="8">
        <v>489.78</v>
      </c>
      <c r="K1161" s="34">
        <f t="shared" si="112"/>
        <v>-8.5625797048643117E-3</v>
      </c>
      <c r="L1161" s="8">
        <v>730620.71679322422</v>
      </c>
      <c r="M1161" s="32">
        <f t="shared" si="113"/>
        <v>-1.4949636882519657E-2</v>
      </c>
    </row>
    <row r="1162" spans="1:13" ht="15.6" x14ac:dyDescent="0.3">
      <c r="A1162" s="7">
        <v>45565</v>
      </c>
      <c r="B1162" s="8">
        <v>1733.68</v>
      </c>
      <c r="C1162" s="34">
        <f t="shared" si="108"/>
        <v>7.7425655095446095E-3</v>
      </c>
      <c r="D1162" s="8">
        <v>71.61</v>
      </c>
      <c r="E1162" s="34">
        <f t="shared" si="109"/>
        <v>-2.7302363488182626E-2</v>
      </c>
      <c r="F1162" s="8">
        <v>500.01</v>
      </c>
      <c r="G1162" s="34">
        <f t="shared" si="110"/>
        <v>-1.1998320235167531E-4</v>
      </c>
      <c r="H1162" s="8">
        <v>6800</v>
      </c>
      <c r="I1162" s="34">
        <f t="shared" si="111"/>
        <v>-1.2846066409329154E-2</v>
      </c>
      <c r="J1162" s="8">
        <v>496.8</v>
      </c>
      <c r="K1162" s="34">
        <f t="shared" si="112"/>
        <v>1.4332965821389276E-2</v>
      </c>
      <c r="L1162" s="8">
        <v>731254.15100036561</v>
      </c>
      <c r="M1162" s="32">
        <f t="shared" si="113"/>
        <v>8.6698090073549069E-4</v>
      </c>
    </row>
    <row r="1163" spans="1:13" ht="15.6" x14ac:dyDescent="0.3">
      <c r="A1163" s="7">
        <v>45566</v>
      </c>
      <c r="B1163" s="8">
        <v>1732.69</v>
      </c>
      <c r="C1163" s="34">
        <f t="shared" si="108"/>
        <v>-5.7103963822620612E-4</v>
      </c>
      <c r="D1163" s="8">
        <v>74.489999999999995</v>
      </c>
      <c r="E1163" s="34">
        <f t="shared" si="109"/>
        <v>4.021784666945951E-2</v>
      </c>
      <c r="F1163" s="8">
        <v>501.71</v>
      </c>
      <c r="G1163" s="34">
        <f t="shared" si="110"/>
        <v>3.39993200135995E-3</v>
      </c>
      <c r="H1163" s="8">
        <v>6811.25</v>
      </c>
      <c r="I1163" s="34">
        <f t="shared" si="111"/>
        <v>1.6544117647058823E-3</v>
      </c>
      <c r="J1163" s="8">
        <v>500.85</v>
      </c>
      <c r="K1163" s="34">
        <f t="shared" si="112"/>
        <v>8.1521739130435006E-3</v>
      </c>
      <c r="L1163" s="8">
        <v>740175.76354980469</v>
      </c>
      <c r="M1163" s="32">
        <f t="shared" si="113"/>
        <v>1.2200426537386743E-2</v>
      </c>
    </row>
    <row r="1164" spans="1:13" ht="15.6" x14ac:dyDescent="0.3">
      <c r="A1164" s="7">
        <v>45567</v>
      </c>
      <c r="B1164" s="8">
        <v>1730.98</v>
      </c>
      <c r="C1164" s="34">
        <f t="shared" si="108"/>
        <v>-9.8690475503410082E-4</v>
      </c>
      <c r="D1164" s="8">
        <v>76</v>
      </c>
      <c r="E1164" s="34">
        <f t="shared" si="109"/>
        <v>2.0271177339240238E-2</v>
      </c>
      <c r="F1164" s="8">
        <v>513.29</v>
      </c>
      <c r="G1164" s="34">
        <f t="shared" si="110"/>
        <v>2.3081062765342497E-2</v>
      </c>
      <c r="H1164" s="8">
        <v>6802.27</v>
      </c>
      <c r="I1164" s="34">
        <f t="shared" si="111"/>
        <v>-1.3184070471645533E-3</v>
      </c>
      <c r="J1164" s="8">
        <v>489.91</v>
      </c>
      <c r="K1164" s="34">
        <f t="shared" si="112"/>
        <v>-2.1842867125885988E-2</v>
      </c>
      <c r="L1164" s="8">
        <v>734305.55093322694</v>
      </c>
      <c r="M1164" s="32">
        <f t="shared" si="113"/>
        <v>-7.9308360333562207E-3</v>
      </c>
    </row>
    <row r="1165" spans="1:13" ht="15.6" x14ac:dyDescent="0.3">
      <c r="A1165" s="7">
        <v>45568</v>
      </c>
      <c r="B1165" s="8">
        <v>1735.88</v>
      </c>
      <c r="C1165" s="34">
        <f t="shared" si="108"/>
        <v>2.8307663866711866E-3</v>
      </c>
      <c r="D1165" s="8">
        <v>76</v>
      </c>
      <c r="E1165" s="34">
        <f t="shared" si="109"/>
        <v>0</v>
      </c>
      <c r="F1165" s="8">
        <v>514.91999999999996</v>
      </c>
      <c r="G1165" s="34">
        <f t="shared" si="110"/>
        <v>3.1755927448420883E-3</v>
      </c>
      <c r="H1165" s="8">
        <v>6802.04</v>
      </c>
      <c r="I1165" s="34">
        <f t="shared" si="111"/>
        <v>-3.3812242089842497E-5</v>
      </c>
      <c r="J1165" s="8">
        <v>484.22</v>
      </c>
      <c r="K1165" s="34">
        <f t="shared" si="112"/>
        <v>-1.1614378151088971E-2</v>
      </c>
      <c r="L1165" s="8">
        <v>737079.55087219179</v>
      </c>
      <c r="M1165" s="32">
        <f t="shared" si="113"/>
        <v>3.7777188738929929E-3</v>
      </c>
    </row>
    <row r="1166" spans="1:13" ht="15.6" x14ac:dyDescent="0.3">
      <c r="A1166" s="7">
        <v>45569</v>
      </c>
      <c r="B1166" s="8">
        <v>1748.97</v>
      </c>
      <c r="C1166" s="34">
        <f t="shared" si="108"/>
        <v>7.5408438371315509E-3</v>
      </c>
      <c r="D1166" s="8">
        <v>76</v>
      </c>
      <c r="E1166" s="34">
        <f t="shared" si="109"/>
        <v>0</v>
      </c>
      <c r="F1166" s="8">
        <v>531.30999999999995</v>
      </c>
      <c r="G1166" s="34">
        <f t="shared" si="110"/>
        <v>3.183018721354771E-2</v>
      </c>
      <c r="H1166" s="8">
        <v>6798.29</v>
      </c>
      <c r="I1166" s="34">
        <f t="shared" si="111"/>
        <v>-5.5130519667629123E-4</v>
      </c>
      <c r="J1166" s="8">
        <v>481.36</v>
      </c>
      <c r="K1166" s="34">
        <f t="shared" si="112"/>
        <v>-5.9064061790095688E-3</v>
      </c>
      <c r="L1166" s="8">
        <v>731373.88574478775</v>
      </c>
      <c r="M1166" s="32">
        <f t="shared" si="113"/>
        <v>-7.740908183726543E-3</v>
      </c>
    </row>
    <row r="1167" spans="1:13" ht="15.6" x14ac:dyDescent="0.3">
      <c r="A1167" s="7">
        <v>45572</v>
      </c>
      <c r="B1167" s="8">
        <v>1737.3</v>
      </c>
      <c r="C1167" s="34">
        <f t="shared" si="108"/>
        <v>-6.6724986706461929E-3</v>
      </c>
      <c r="D1167" s="8">
        <v>77.81</v>
      </c>
      <c r="E1167" s="34">
        <f t="shared" si="109"/>
        <v>2.3815789473684242E-2</v>
      </c>
      <c r="F1167" s="8">
        <v>551.02</v>
      </c>
      <c r="G1167" s="34">
        <f t="shared" si="110"/>
        <v>3.7096986693267657E-2</v>
      </c>
      <c r="H1167" s="8">
        <v>6799.9</v>
      </c>
      <c r="I1167" s="34">
        <f t="shared" si="111"/>
        <v>2.3682426021833029E-4</v>
      </c>
      <c r="J1167" s="8">
        <v>493.99</v>
      </c>
      <c r="K1167" s="34">
        <f t="shared" si="112"/>
        <v>2.62381585507728E-2</v>
      </c>
      <c r="L1167" s="8">
        <v>733094.53658121824</v>
      </c>
      <c r="M1167" s="32">
        <f t="shared" si="113"/>
        <v>2.3526282110527931E-3</v>
      </c>
    </row>
    <row r="1168" spans="1:13" ht="15.6" x14ac:dyDescent="0.3">
      <c r="A1168" s="7">
        <v>45573</v>
      </c>
      <c r="B1168" s="8">
        <v>1736.29</v>
      </c>
      <c r="C1168" s="34">
        <f t="shared" si="108"/>
        <v>-5.8136188338225457E-4</v>
      </c>
      <c r="D1168" s="8">
        <v>80</v>
      </c>
      <c r="E1168" s="34">
        <f t="shared" si="109"/>
        <v>2.814548258578586E-2</v>
      </c>
      <c r="F1168" s="8">
        <v>561.49</v>
      </c>
      <c r="G1168" s="34">
        <f t="shared" si="110"/>
        <v>1.9001125186018708E-2</v>
      </c>
      <c r="H1168" s="8">
        <v>6865.24</v>
      </c>
      <c r="I1168" s="34">
        <f t="shared" si="111"/>
        <v>9.608964837718224E-3</v>
      </c>
      <c r="J1168" s="8">
        <v>485.85</v>
      </c>
      <c r="K1168" s="34">
        <f t="shared" si="112"/>
        <v>-1.6478066357618549E-2</v>
      </c>
      <c r="L1168" s="8">
        <v>724616.51596069336</v>
      </c>
      <c r="M1168" s="32">
        <f t="shared" si="113"/>
        <v>-1.1564703046433929E-2</v>
      </c>
    </row>
    <row r="1169" spans="1:13" ht="15.6" x14ac:dyDescent="0.3">
      <c r="A1169" s="7">
        <v>45574</v>
      </c>
      <c r="B1169" s="8">
        <v>1738.13</v>
      </c>
      <c r="C1169" s="34">
        <f t="shared" si="108"/>
        <v>1.0597308053379019E-3</v>
      </c>
      <c r="D1169" s="8">
        <v>80.72</v>
      </c>
      <c r="E1169" s="34">
        <f t="shared" si="109"/>
        <v>8.9999999999999854E-3</v>
      </c>
      <c r="F1169" s="8">
        <v>557.75</v>
      </c>
      <c r="G1169" s="34">
        <f t="shared" si="110"/>
        <v>-6.6608488129797664E-3</v>
      </c>
      <c r="H1169" s="8">
        <v>6790</v>
      </c>
      <c r="I1169" s="34">
        <f t="shared" si="111"/>
        <v>-1.0959558587900755E-2</v>
      </c>
      <c r="J1169" s="8">
        <v>481.63</v>
      </c>
      <c r="K1169" s="34">
        <f t="shared" si="112"/>
        <v>-8.6858083770711674E-3</v>
      </c>
      <c r="L1169" s="8">
        <v>719888.4130859375</v>
      </c>
      <c r="M1169" s="32">
        <f t="shared" si="113"/>
        <v>-6.5249725483932167E-3</v>
      </c>
    </row>
    <row r="1170" spans="1:13" ht="15.6" x14ac:dyDescent="0.3">
      <c r="A1170" s="7">
        <v>45575</v>
      </c>
      <c r="B1170" s="8">
        <v>1740.01</v>
      </c>
      <c r="C1170" s="34">
        <f t="shared" si="108"/>
        <v>1.0816222031723069E-3</v>
      </c>
      <c r="D1170" s="8">
        <v>81.13</v>
      </c>
      <c r="E1170" s="34">
        <f t="shared" si="109"/>
        <v>5.0792864222001556E-3</v>
      </c>
      <c r="F1170" s="8">
        <v>560.88</v>
      </c>
      <c r="G1170" s="34">
        <f t="shared" si="110"/>
        <v>5.6118332586284096E-3</v>
      </c>
      <c r="H1170" s="8">
        <v>6777.75</v>
      </c>
      <c r="I1170" s="34">
        <f t="shared" si="111"/>
        <v>-1.8041237113402063E-3</v>
      </c>
      <c r="J1170" s="8">
        <v>474.75</v>
      </c>
      <c r="K1170" s="34">
        <f t="shared" si="112"/>
        <v>-1.4284824450304165E-2</v>
      </c>
      <c r="L1170" s="8">
        <v>726561.37707519531</v>
      </c>
      <c r="M1170" s="32">
        <f t="shared" si="113"/>
        <v>9.2694421356955773E-3</v>
      </c>
    </row>
    <row r="1171" spans="1:13" ht="15.6" x14ac:dyDescent="0.3">
      <c r="A1171" s="7">
        <v>45576</v>
      </c>
      <c r="B1171" s="8">
        <v>1741.19</v>
      </c>
      <c r="C1171" s="34">
        <f t="shared" si="108"/>
        <v>6.7815702208611655E-4</v>
      </c>
      <c r="D1171" s="8">
        <v>82</v>
      </c>
      <c r="E1171" s="34">
        <f t="shared" si="109"/>
        <v>1.0723530136817511E-2</v>
      </c>
      <c r="F1171" s="8">
        <v>560.16999999999996</v>
      </c>
      <c r="G1171" s="34">
        <f t="shared" si="110"/>
        <v>-1.2658679218371779E-3</v>
      </c>
      <c r="H1171" s="8">
        <v>6931.45</v>
      </c>
      <c r="I1171" s="34">
        <f t="shared" si="111"/>
        <v>2.267714211943489E-2</v>
      </c>
      <c r="J1171" s="8">
        <v>470.08</v>
      </c>
      <c r="K1171" s="34">
        <f t="shared" si="112"/>
        <v>-9.836756187467122E-3</v>
      </c>
      <c r="L1171" s="8">
        <v>736952.47463867068</v>
      </c>
      <c r="M1171" s="32">
        <f t="shared" si="113"/>
        <v>1.4301747782555121E-2</v>
      </c>
    </row>
    <row r="1172" spans="1:13" ht="15.6" x14ac:dyDescent="0.3">
      <c r="A1172" s="7">
        <v>45579</v>
      </c>
      <c r="B1172" s="8">
        <v>1745.26</v>
      </c>
      <c r="C1172" s="34">
        <f t="shared" si="108"/>
        <v>2.3374818371343369E-3</v>
      </c>
      <c r="D1172" s="8">
        <v>86.12</v>
      </c>
      <c r="E1172" s="34">
        <f t="shared" si="109"/>
        <v>5.0243902439024449E-2</v>
      </c>
      <c r="F1172" s="8">
        <v>574.04</v>
      </c>
      <c r="G1172" s="34">
        <f t="shared" si="110"/>
        <v>2.476034061088599E-2</v>
      </c>
      <c r="H1172" s="8">
        <v>6792</v>
      </c>
      <c r="I1172" s="34">
        <f t="shared" si="111"/>
        <v>-2.0118445635473072E-2</v>
      </c>
      <c r="J1172" s="8">
        <v>470.24</v>
      </c>
      <c r="K1172" s="34">
        <f t="shared" si="112"/>
        <v>3.4036759700481836E-4</v>
      </c>
      <c r="L1172" s="8">
        <v>730195.26460690051</v>
      </c>
      <c r="M1172" s="32">
        <f t="shared" si="113"/>
        <v>-9.1691259128795846E-3</v>
      </c>
    </row>
    <row r="1173" spans="1:13" ht="15.6" x14ac:dyDescent="0.3">
      <c r="A1173" s="7">
        <v>45580</v>
      </c>
      <c r="B1173" s="8">
        <v>1773.99</v>
      </c>
      <c r="C1173" s="34">
        <f t="shared" si="108"/>
        <v>1.646173063039319E-2</v>
      </c>
      <c r="D1173" s="8">
        <v>82</v>
      </c>
      <c r="E1173" s="34">
        <f t="shared" si="109"/>
        <v>-4.7840222944728339E-2</v>
      </c>
      <c r="F1173" s="8">
        <v>575.94000000000005</v>
      </c>
      <c r="G1173" s="34">
        <f t="shared" si="110"/>
        <v>3.3098738763850796E-3</v>
      </c>
      <c r="H1173" s="8">
        <v>6800</v>
      </c>
      <c r="I1173" s="34">
        <f t="shared" si="111"/>
        <v>1.1778563015312131E-3</v>
      </c>
      <c r="J1173" s="8">
        <v>450.18</v>
      </c>
      <c r="K1173" s="34">
        <f t="shared" si="112"/>
        <v>-4.2659067710105483E-2</v>
      </c>
      <c r="L1173" s="8">
        <v>735470.32584500313</v>
      </c>
      <c r="M1173" s="32">
        <f t="shared" si="113"/>
        <v>7.2241789200624797E-3</v>
      </c>
    </row>
    <row r="1174" spans="1:13" ht="15.6" x14ac:dyDescent="0.3">
      <c r="A1174" s="7">
        <v>45581</v>
      </c>
      <c r="B1174" s="8">
        <v>1819.6</v>
      </c>
      <c r="C1174" s="34">
        <f t="shared" si="108"/>
        <v>2.5710404230012515E-2</v>
      </c>
      <c r="D1174" s="8">
        <v>83</v>
      </c>
      <c r="E1174" s="34">
        <f t="shared" si="109"/>
        <v>1.2195121951219513E-2</v>
      </c>
      <c r="F1174" s="8">
        <v>563.01</v>
      </c>
      <c r="G1174" s="34">
        <f t="shared" si="110"/>
        <v>-2.2450255234920412E-2</v>
      </c>
      <c r="H1174" s="8">
        <v>6900</v>
      </c>
      <c r="I1174" s="34">
        <f t="shared" si="111"/>
        <v>1.4705882352941176E-2</v>
      </c>
      <c r="J1174" s="8">
        <v>455.03</v>
      </c>
      <c r="K1174" s="34">
        <f t="shared" si="112"/>
        <v>1.0773468390421533E-2</v>
      </c>
      <c r="L1174" s="8">
        <v>742035</v>
      </c>
      <c r="M1174" s="32">
        <f t="shared" si="113"/>
        <v>8.9258178396994167E-3</v>
      </c>
    </row>
    <row r="1175" spans="1:13" ht="15.6" x14ac:dyDescent="0.3">
      <c r="A1175" s="7">
        <v>45582</v>
      </c>
      <c r="B1175" s="8">
        <v>1862.45</v>
      </c>
      <c r="C1175" s="34">
        <f t="shared" si="108"/>
        <v>2.354913167729179E-2</v>
      </c>
      <c r="D1175" s="8">
        <v>85.33</v>
      </c>
      <c r="E1175" s="34">
        <f t="shared" si="109"/>
        <v>2.8072289156626486E-2</v>
      </c>
      <c r="F1175" s="8">
        <v>570.45000000000005</v>
      </c>
      <c r="G1175" s="34">
        <f t="shared" si="110"/>
        <v>1.3214685351947664E-2</v>
      </c>
      <c r="H1175" s="8">
        <v>6800</v>
      </c>
      <c r="I1175" s="34">
        <f t="shared" si="111"/>
        <v>-1.4492753623188406E-2</v>
      </c>
      <c r="J1175" s="8">
        <v>444.5</v>
      </c>
      <c r="K1175" s="34">
        <f t="shared" si="112"/>
        <v>-2.3141331340790657E-2</v>
      </c>
      <c r="L1175" s="8">
        <v>746348.86642456055</v>
      </c>
      <c r="M1175" s="32">
        <f t="shared" si="113"/>
        <v>5.8135619270796484E-3</v>
      </c>
    </row>
    <row r="1176" spans="1:13" ht="15.6" x14ac:dyDescent="0.3">
      <c r="A1176" s="7">
        <v>45583</v>
      </c>
      <c r="B1176" s="8">
        <v>1872.02</v>
      </c>
      <c r="C1176" s="34">
        <f t="shared" si="108"/>
        <v>5.1383929769926364E-3</v>
      </c>
      <c r="D1176" s="8">
        <v>88.49</v>
      </c>
      <c r="E1176" s="34">
        <f t="shared" si="109"/>
        <v>3.70326965897105E-2</v>
      </c>
      <c r="F1176" s="8">
        <v>576.64</v>
      </c>
      <c r="G1176" s="34">
        <f t="shared" si="110"/>
        <v>1.0851082478744747E-2</v>
      </c>
      <c r="H1176" s="8">
        <v>6797.41</v>
      </c>
      <c r="I1176" s="34">
        <f t="shared" si="111"/>
        <v>-3.8088235294119789E-4</v>
      </c>
      <c r="J1176" s="8">
        <v>438.14</v>
      </c>
      <c r="K1176" s="34">
        <f t="shared" si="112"/>
        <v>-1.4308211473565835E-2</v>
      </c>
      <c r="L1176" s="8">
        <v>752916.08457885683</v>
      </c>
      <c r="M1176" s="32">
        <f t="shared" si="113"/>
        <v>8.7991265877538256E-3</v>
      </c>
    </row>
    <row r="1177" spans="1:13" ht="15.6" x14ac:dyDescent="0.3">
      <c r="A1177" s="7">
        <v>45586</v>
      </c>
      <c r="B1177" s="8">
        <v>1842.93</v>
      </c>
      <c r="C1177" s="34">
        <f t="shared" si="108"/>
        <v>-1.5539363895684832E-2</v>
      </c>
      <c r="D1177" s="8">
        <v>85.01</v>
      </c>
      <c r="E1177" s="34">
        <f t="shared" si="109"/>
        <v>-3.9326477568086673E-2</v>
      </c>
      <c r="F1177" s="8">
        <v>584.25</v>
      </c>
      <c r="G1177" s="34">
        <f t="shared" si="110"/>
        <v>1.3197142064372943E-2</v>
      </c>
      <c r="H1177" s="8">
        <v>6799.03</v>
      </c>
      <c r="I1177" s="34">
        <f t="shared" si="111"/>
        <v>2.3832606831129664E-4</v>
      </c>
      <c r="J1177" s="8">
        <v>474.04</v>
      </c>
      <c r="K1177" s="34">
        <f t="shared" si="112"/>
        <v>8.1937280321358552E-2</v>
      </c>
      <c r="L1177" s="8">
        <v>749737.48452575505</v>
      </c>
      <c r="M1177" s="32">
        <f t="shared" si="113"/>
        <v>-4.2217188850198709E-3</v>
      </c>
    </row>
    <row r="1178" spans="1:13" ht="15.6" x14ac:dyDescent="0.3">
      <c r="A1178" s="7">
        <v>45587</v>
      </c>
      <c r="B1178" s="8">
        <v>1846.09</v>
      </c>
      <c r="C1178" s="34">
        <f t="shared" si="108"/>
        <v>1.7146608932514281E-3</v>
      </c>
      <c r="D1178" s="8">
        <v>85.01</v>
      </c>
      <c r="E1178" s="34">
        <f t="shared" si="109"/>
        <v>0</v>
      </c>
      <c r="F1178" s="8">
        <v>585</v>
      </c>
      <c r="G1178" s="34">
        <f t="shared" si="110"/>
        <v>1.2836970474967907E-3</v>
      </c>
      <c r="H1178" s="8">
        <v>6799.04</v>
      </c>
      <c r="I1178" s="34">
        <f t="shared" si="111"/>
        <v>1.4707980403407955E-6</v>
      </c>
      <c r="J1178" s="8">
        <v>491.57</v>
      </c>
      <c r="K1178" s="34">
        <f t="shared" si="112"/>
        <v>3.6980001687621236E-2</v>
      </c>
      <c r="L1178" s="8">
        <v>761515.48645019531</v>
      </c>
      <c r="M1178" s="32">
        <f t="shared" si="113"/>
        <v>1.5709501215469327E-2</v>
      </c>
    </row>
    <row r="1179" spans="1:13" ht="15.6" x14ac:dyDescent="0.3">
      <c r="A1179" s="7">
        <v>45588</v>
      </c>
      <c r="B1179" s="8">
        <v>1834.65</v>
      </c>
      <c r="C1179" s="34">
        <f t="shared" si="108"/>
        <v>-6.1968809754669747E-3</v>
      </c>
      <c r="D1179" s="8">
        <v>85</v>
      </c>
      <c r="E1179" s="34">
        <f t="shared" si="109"/>
        <v>-1.1763321962128121E-4</v>
      </c>
      <c r="F1179" s="8">
        <v>585</v>
      </c>
      <c r="G1179" s="34">
        <f t="shared" si="110"/>
        <v>0</v>
      </c>
      <c r="H1179" s="8">
        <v>6781.9</v>
      </c>
      <c r="I1179" s="34">
        <f t="shared" si="111"/>
        <v>-2.5209441332894539E-3</v>
      </c>
      <c r="J1179" s="8">
        <v>483.35</v>
      </c>
      <c r="K1179" s="34">
        <f t="shared" si="112"/>
        <v>-1.6721931769636003E-2</v>
      </c>
      <c r="L1179" s="8">
        <v>753110.28604003787</v>
      </c>
      <c r="M1179" s="32">
        <f t="shared" si="113"/>
        <v>-1.1037464844396385E-2</v>
      </c>
    </row>
    <row r="1180" spans="1:13" ht="15.6" x14ac:dyDescent="0.3">
      <c r="A1180" s="7">
        <v>45589</v>
      </c>
      <c r="B1180" s="8">
        <v>1823.78</v>
      </c>
      <c r="C1180" s="34">
        <f t="shared" si="108"/>
        <v>-5.9248357997438847E-3</v>
      </c>
      <c r="D1180" s="8">
        <v>85</v>
      </c>
      <c r="E1180" s="34">
        <f t="shared" si="109"/>
        <v>0</v>
      </c>
      <c r="F1180" s="8">
        <v>592.89</v>
      </c>
      <c r="G1180" s="34">
        <f t="shared" si="110"/>
        <v>1.3487179487179464E-2</v>
      </c>
      <c r="H1180" s="8">
        <v>6624.96</v>
      </c>
      <c r="I1180" s="34">
        <f t="shared" si="111"/>
        <v>-2.3141007682212892E-2</v>
      </c>
      <c r="J1180" s="8">
        <v>478.18</v>
      </c>
      <c r="K1180" s="34">
        <f t="shared" si="112"/>
        <v>-1.0696182890245196E-2</v>
      </c>
      <c r="L1180" s="8">
        <v>758798.01129028201</v>
      </c>
      <c r="M1180" s="32">
        <f t="shared" si="113"/>
        <v>7.5523138585067238E-3</v>
      </c>
    </row>
    <row r="1181" spans="1:13" ht="15.6" x14ac:dyDescent="0.3">
      <c r="A1181" s="7">
        <v>45590</v>
      </c>
      <c r="B1181" s="8">
        <v>1817.93</v>
      </c>
      <c r="C1181" s="34">
        <f t="shared" si="108"/>
        <v>-3.2076237265459152E-3</v>
      </c>
      <c r="D1181" s="8">
        <v>93.47</v>
      </c>
      <c r="E1181" s="34">
        <f t="shared" si="109"/>
        <v>9.9647058823529394E-2</v>
      </c>
      <c r="F1181" s="8">
        <v>618.30999999999995</v>
      </c>
      <c r="G1181" s="34">
        <f t="shared" si="110"/>
        <v>4.2874732243755098E-2</v>
      </c>
      <c r="H1181" s="8">
        <v>6565.12</v>
      </c>
      <c r="I1181" s="34">
        <f t="shared" si="111"/>
        <v>-9.0325073660822326E-3</v>
      </c>
      <c r="J1181" s="8">
        <v>464.33</v>
      </c>
      <c r="K1181" s="34">
        <f t="shared" si="112"/>
        <v>-2.8963988456229918E-2</v>
      </c>
      <c r="L1181" s="8">
        <v>760599.72290039063</v>
      </c>
      <c r="M1181" s="32">
        <f t="shared" si="113"/>
        <v>2.3744284820211002E-3</v>
      </c>
    </row>
    <row r="1182" spans="1:13" ht="15.6" x14ac:dyDescent="0.3">
      <c r="A1182" s="7">
        <v>45593</v>
      </c>
      <c r="B1182" s="8">
        <v>1924.25</v>
      </c>
      <c r="C1182" s="34">
        <f t="shared" si="108"/>
        <v>5.8484100047856591E-2</v>
      </c>
      <c r="D1182" s="8">
        <v>98.98</v>
      </c>
      <c r="E1182" s="34">
        <f t="shared" si="109"/>
        <v>5.8949395527976949E-2</v>
      </c>
      <c r="F1182" s="8">
        <v>602.27</v>
      </c>
      <c r="G1182" s="34">
        <f t="shared" si="110"/>
        <v>-2.5941679739936222E-2</v>
      </c>
      <c r="H1182" s="8">
        <v>6651.3</v>
      </c>
      <c r="I1182" s="34">
        <f t="shared" si="111"/>
        <v>1.3126949697796887E-2</v>
      </c>
      <c r="J1182" s="8">
        <v>444.35</v>
      </c>
      <c r="K1182" s="34">
        <f t="shared" si="112"/>
        <v>-4.3029741778476432E-2</v>
      </c>
      <c r="L1182" s="8">
        <v>758899.49801120162</v>
      </c>
      <c r="M1182" s="32">
        <f t="shared" si="113"/>
        <v>-2.2353740581255365E-3</v>
      </c>
    </row>
    <row r="1183" spans="1:13" ht="15.6" x14ac:dyDescent="0.3">
      <c r="A1183" s="7">
        <v>45594</v>
      </c>
      <c r="B1183" s="8">
        <v>1935.29</v>
      </c>
      <c r="C1183" s="34">
        <f t="shared" si="108"/>
        <v>5.7373002468494028E-3</v>
      </c>
      <c r="D1183" s="8">
        <v>99.27</v>
      </c>
      <c r="E1183" s="34">
        <f t="shared" si="109"/>
        <v>2.9298848252171349E-3</v>
      </c>
      <c r="F1183" s="8">
        <v>612.92999999999995</v>
      </c>
      <c r="G1183" s="34">
        <f t="shared" si="110"/>
        <v>1.7699702791106928E-2</v>
      </c>
      <c r="H1183" s="8">
        <v>6678</v>
      </c>
      <c r="I1183" s="34">
        <f t="shared" si="111"/>
        <v>4.0142528528257356E-3</v>
      </c>
      <c r="J1183" s="8">
        <v>436.65</v>
      </c>
      <c r="K1183" s="34">
        <f t="shared" si="112"/>
        <v>-1.7328682344998413E-2</v>
      </c>
      <c r="L1183" s="8">
        <v>767954.11601318419</v>
      </c>
      <c r="M1183" s="32">
        <f t="shared" si="113"/>
        <v>1.1931247847325523E-2</v>
      </c>
    </row>
    <row r="1184" spans="1:13" ht="15.6" x14ac:dyDescent="0.3">
      <c r="A1184" s="7">
        <v>45595</v>
      </c>
      <c r="B1184" s="8">
        <v>1909.38</v>
      </c>
      <c r="C1184" s="34">
        <f t="shared" si="108"/>
        <v>-1.3388174382133869E-2</v>
      </c>
      <c r="D1184" s="8">
        <v>92.52</v>
      </c>
      <c r="E1184" s="34">
        <f t="shared" si="109"/>
        <v>-6.7996373526745243E-2</v>
      </c>
      <c r="F1184" s="8">
        <v>624.39</v>
      </c>
      <c r="G1184" s="34">
        <f t="shared" si="110"/>
        <v>1.869707796975191E-2</v>
      </c>
      <c r="H1184" s="8">
        <v>6652.75</v>
      </c>
      <c r="I1184" s="34">
        <f t="shared" si="111"/>
        <v>-3.7810721772985924E-3</v>
      </c>
      <c r="J1184" s="8">
        <v>430.43</v>
      </c>
      <c r="K1184" s="34">
        <f t="shared" si="112"/>
        <v>-1.4244818504523006E-2</v>
      </c>
      <c r="L1184" s="8">
        <v>773669.35903930664</v>
      </c>
      <c r="M1184" s="32">
        <f t="shared" si="113"/>
        <v>7.442167320871983E-3</v>
      </c>
    </row>
    <row r="1185" spans="1:13" ht="15.6" x14ac:dyDescent="0.3">
      <c r="A1185" s="7">
        <v>45596</v>
      </c>
      <c r="B1185" s="8">
        <v>1898.73</v>
      </c>
      <c r="C1185" s="34">
        <f t="shared" si="108"/>
        <v>-5.5777268013701255E-3</v>
      </c>
      <c r="D1185" s="8">
        <v>93</v>
      </c>
      <c r="E1185" s="34">
        <f t="shared" si="109"/>
        <v>5.1880674448768265E-3</v>
      </c>
      <c r="F1185" s="8">
        <v>624.13</v>
      </c>
      <c r="G1185" s="34">
        <f t="shared" si="110"/>
        <v>-4.1640641265874037E-4</v>
      </c>
      <c r="H1185" s="8">
        <v>6552.02</v>
      </c>
      <c r="I1185" s="34">
        <f t="shared" si="111"/>
        <v>-1.5141107060989751E-2</v>
      </c>
      <c r="J1185" s="8">
        <v>430.62</v>
      </c>
      <c r="K1185" s="34">
        <f t="shared" si="112"/>
        <v>4.4141904607020356E-4</v>
      </c>
      <c r="L1185" s="8">
        <v>759878.26354980469</v>
      </c>
      <c r="M1185" s="32">
        <f t="shared" si="113"/>
        <v>-1.7825567638644572E-2</v>
      </c>
    </row>
    <row r="1186" spans="1:13" ht="15.6" x14ac:dyDescent="0.3">
      <c r="A1186" s="7">
        <v>45597</v>
      </c>
      <c r="B1186" s="8">
        <v>1918.78</v>
      </c>
      <c r="C1186" s="34">
        <f t="shared" si="108"/>
        <v>1.0559689897984418E-2</v>
      </c>
      <c r="D1186" s="8">
        <v>96.79</v>
      </c>
      <c r="E1186" s="34">
        <f t="shared" si="109"/>
        <v>4.0752688172043076E-2</v>
      </c>
      <c r="F1186" s="8">
        <v>621.16</v>
      </c>
      <c r="G1186" s="34">
        <f t="shared" si="110"/>
        <v>-4.7586240046144672E-3</v>
      </c>
      <c r="H1186" s="8">
        <v>6563.87</v>
      </c>
      <c r="I1186" s="34">
        <f t="shared" si="111"/>
        <v>1.8086025378432078E-3</v>
      </c>
      <c r="J1186" s="8">
        <v>426.42</v>
      </c>
      <c r="K1186" s="34">
        <f t="shared" si="112"/>
        <v>-9.7533788491012685E-3</v>
      </c>
      <c r="L1186" s="8">
        <v>759961.52709960938</v>
      </c>
      <c r="M1186" s="32">
        <f t="shared" si="113"/>
        <v>1.0957485402427248E-4</v>
      </c>
    </row>
    <row r="1187" spans="1:13" ht="15.6" x14ac:dyDescent="0.3">
      <c r="A1187" s="7">
        <v>45600</v>
      </c>
      <c r="B1187" s="8">
        <v>1989.28</v>
      </c>
      <c r="C1187" s="34">
        <f t="shared" si="108"/>
        <v>3.6742096540510118E-2</v>
      </c>
      <c r="D1187" s="8">
        <v>101.6</v>
      </c>
      <c r="E1187" s="34">
        <f t="shared" si="109"/>
        <v>4.9695216447980035E-2</v>
      </c>
      <c r="F1187" s="8">
        <v>620.02</v>
      </c>
      <c r="G1187" s="34">
        <f t="shared" si="110"/>
        <v>-1.8352759353467488E-3</v>
      </c>
      <c r="H1187" s="8">
        <v>6620</v>
      </c>
      <c r="I1187" s="34">
        <f t="shared" si="111"/>
        <v>8.5513576594295915E-3</v>
      </c>
      <c r="J1187" s="8">
        <v>439.82</v>
      </c>
      <c r="K1187" s="34">
        <f t="shared" si="112"/>
        <v>3.1424417241217521E-2</v>
      </c>
      <c r="L1187" s="8">
        <v>754849.336158216</v>
      </c>
      <c r="M1187" s="32">
        <f t="shared" si="113"/>
        <v>-6.7269075592603159E-3</v>
      </c>
    </row>
    <row r="1188" spans="1:13" ht="15.6" x14ac:dyDescent="0.3">
      <c r="A1188" s="7">
        <v>45601</v>
      </c>
      <c r="B1188" s="8">
        <v>2062.88</v>
      </c>
      <c r="C1188" s="34">
        <f t="shared" si="108"/>
        <v>3.6998310946674245E-2</v>
      </c>
      <c r="D1188" s="8">
        <v>101</v>
      </c>
      <c r="E1188" s="34">
        <f t="shared" si="109"/>
        <v>-5.9055118110235665E-3</v>
      </c>
      <c r="F1188" s="8">
        <v>620.12</v>
      </c>
      <c r="G1188" s="34">
        <f t="shared" si="110"/>
        <v>1.612851198348807E-4</v>
      </c>
      <c r="H1188" s="8">
        <v>6600</v>
      </c>
      <c r="I1188" s="34">
        <f t="shared" si="111"/>
        <v>-3.0211480362537764E-3</v>
      </c>
      <c r="J1188" s="8">
        <v>449.89</v>
      </c>
      <c r="K1188" s="34">
        <f t="shared" si="112"/>
        <v>2.2895730071392829E-2</v>
      </c>
      <c r="L1188" s="8">
        <v>760433.26354980469</v>
      </c>
      <c r="M1188" s="32">
        <f t="shared" si="113"/>
        <v>7.3974065076455198E-3</v>
      </c>
    </row>
    <row r="1189" spans="1:13" ht="15.6" x14ac:dyDescent="0.3">
      <c r="A1189" s="7">
        <v>45602</v>
      </c>
      <c r="B1189" s="8">
        <v>2018.98</v>
      </c>
      <c r="C1189" s="34">
        <f t="shared" si="108"/>
        <v>-2.1280927635150899E-2</v>
      </c>
      <c r="D1189" s="8">
        <v>105</v>
      </c>
      <c r="E1189" s="34">
        <f t="shared" si="109"/>
        <v>3.9603960396039604E-2</v>
      </c>
      <c r="F1189" s="8">
        <v>608.04999999999995</v>
      </c>
      <c r="G1189" s="34">
        <f t="shared" si="110"/>
        <v>-1.9463974714571453E-2</v>
      </c>
      <c r="H1189" s="8">
        <v>6606.01</v>
      </c>
      <c r="I1189" s="34">
        <f t="shared" si="111"/>
        <v>9.1060606060609371E-4</v>
      </c>
      <c r="J1189" s="8">
        <v>450.02</v>
      </c>
      <c r="K1189" s="34">
        <f t="shared" si="112"/>
        <v>2.8895952343905277E-4</v>
      </c>
      <c r="L1189" s="8">
        <v>740525.80339111388</v>
      </c>
      <c r="M1189" s="32">
        <f t="shared" si="113"/>
        <v>-2.6179102247263764E-2</v>
      </c>
    </row>
    <row r="1190" spans="1:13" ht="15.6" x14ac:dyDescent="0.3">
      <c r="A1190" s="7">
        <v>45603</v>
      </c>
      <c r="B1190" s="8">
        <v>2009.35</v>
      </c>
      <c r="C1190" s="34">
        <f t="shared" si="108"/>
        <v>-4.7697352128302948E-3</v>
      </c>
      <c r="D1190" s="8">
        <v>107.95</v>
      </c>
      <c r="E1190" s="34">
        <f t="shared" si="109"/>
        <v>2.8095238095238121E-2</v>
      </c>
      <c r="F1190" s="8">
        <v>601.59</v>
      </c>
      <c r="G1190" s="34">
        <f t="shared" si="110"/>
        <v>-1.062412630540239E-2</v>
      </c>
      <c r="H1190" s="8">
        <v>6598.09</v>
      </c>
      <c r="I1190" s="34">
        <f t="shared" si="111"/>
        <v>-1.198908266866092E-3</v>
      </c>
      <c r="J1190" s="8">
        <v>485.83</v>
      </c>
      <c r="K1190" s="34">
        <f t="shared" si="112"/>
        <v>7.957424114483802E-2</v>
      </c>
      <c r="L1190" s="8">
        <v>749210.71641601622</v>
      </c>
      <c r="M1190" s="32">
        <f t="shared" si="113"/>
        <v>1.1728035654032904E-2</v>
      </c>
    </row>
    <row r="1191" spans="1:13" ht="15.6" x14ac:dyDescent="0.3">
      <c r="A1191" s="7">
        <v>45604</v>
      </c>
      <c r="B1191" s="8">
        <v>2026.53</v>
      </c>
      <c r="C1191" s="34">
        <f t="shared" si="108"/>
        <v>8.5500286162192071E-3</v>
      </c>
      <c r="D1191" s="8">
        <v>104.74</v>
      </c>
      <c r="E1191" s="34">
        <f t="shared" si="109"/>
        <v>-2.9735988883742546E-2</v>
      </c>
      <c r="F1191" s="8">
        <v>605.01</v>
      </c>
      <c r="G1191" s="34">
        <f t="shared" si="110"/>
        <v>5.6849349224554245E-3</v>
      </c>
      <c r="H1191" s="8">
        <v>6594.33</v>
      </c>
      <c r="I1191" s="34">
        <f t="shared" si="111"/>
        <v>-5.6986188427260291E-4</v>
      </c>
      <c r="J1191" s="8">
        <v>506.36</v>
      </c>
      <c r="K1191" s="34">
        <f t="shared" si="112"/>
        <v>4.2257579811868409E-2</v>
      </c>
      <c r="L1191" s="8">
        <v>746453.125</v>
      </c>
      <c r="M1191" s="32">
        <f t="shared" si="113"/>
        <v>-3.6806620028176505E-3</v>
      </c>
    </row>
    <row r="1192" spans="1:13" ht="15.6" x14ac:dyDescent="0.3">
      <c r="A1192" s="7">
        <v>45607</v>
      </c>
      <c r="B1192" s="8">
        <v>2007.45</v>
      </c>
      <c r="C1192" s="34">
        <f t="shared" si="108"/>
        <v>-9.4151085846249146E-3</v>
      </c>
      <c r="D1192" s="8">
        <v>102</v>
      </c>
      <c r="E1192" s="34">
        <f t="shared" si="109"/>
        <v>-2.6160015275921281E-2</v>
      </c>
      <c r="F1192" s="8">
        <v>614.80999999999995</v>
      </c>
      <c r="G1192" s="34">
        <f t="shared" si="110"/>
        <v>1.6198079370588842E-2</v>
      </c>
      <c r="H1192" s="8">
        <v>6589.54</v>
      </c>
      <c r="I1192" s="34">
        <f t="shared" si="111"/>
        <v>-7.2638160358974504E-4</v>
      </c>
      <c r="J1192" s="8">
        <v>495</v>
      </c>
      <c r="K1192" s="34">
        <f t="shared" si="112"/>
        <v>-2.243463148747929E-2</v>
      </c>
      <c r="L1192" s="8">
        <v>725266.12550038844</v>
      </c>
      <c r="M1192" s="32">
        <f t="shared" si="113"/>
        <v>-2.8383563267434318E-2</v>
      </c>
    </row>
    <row r="1193" spans="1:13" ht="15.6" x14ac:dyDescent="0.3">
      <c r="A1193" s="7">
        <v>45608</v>
      </c>
      <c r="B1193" s="8">
        <v>2005.99</v>
      </c>
      <c r="C1193" s="34">
        <f t="shared" si="108"/>
        <v>-7.2729084161500231E-4</v>
      </c>
      <c r="D1193" s="8">
        <v>102</v>
      </c>
      <c r="E1193" s="34">
        <f t="shared" si="109"/>
        <v>0</v>
      </c>
      <c r="F1193" s="8">
        <v>621.91999999999996</v>
      </c>
      <c r="G1193" s="34">
        <f t="shared" si="110"/>
        <v>1.1564548397065784E-2</v>
      </c>
      <c r="H1193" s="8">
        <v>6564.66</v>
      </c>
      <c r="I1193" s="34">
        <f t="shared" si="111"/>
        <v>-3.775680851774192E-3</v>
      </c>
      <c r="J1193" s="8">
        <v>494.97</v>
      </c>
      <c r="K1193" s="34">
        <f t="shared" si="112"/>
        <v>-6.0606060606005487E-5</v>
      </c>
      <c r="L1193" s="8">
        <v>718624.67041015625</v>
      </c>
      <c r="M1193" s="32">
        <f t="shared" si="113"/>
        <v>-9.1572663560565478E-3</v>
      </c>
    </row>
    <row r="1194" spans="1:13" ht="15.6" x14ac:dyDescent="0.3">
      <c r="A1194" s="7">
        <v>45609</v>
      </c>
      <c r="B1194" s="8">
        <v>1999.39</v>
      </c>
      <c r="C1194" s="34">
        <f t="shared" si="108"/>
        <v>-3.290146012691942E-3</v>
      </c>
      <c r="D1194" s="8">
        <v>100.95</v>
      </c>
      <c r="E1194" s="34">
        <f t="shared" si="109"/>
        <v>-1.0294117647058796E-2</v>
      </c>
      <c r="F1194" s="8">
        <v>620</v>
      </c>
      <c r="G1194" s="34">
        <f t="shared" si="110"/>
        <v>-3.0872137895548613E-3</v>
      </c>
      <c r="H1194" s="8">
        <v>6552.75</v>
      </c>
      <c r="I1194" s="34">
        <f t="shared" si="111"/>
        <v>-1.814259992139708E-3</v>
      </c>
      <c r="J1194" s="8">
        <v>523.34</v>
      </c>
      <c r="K1194" s="34">
        <f t="shared" si="112"/>
        <v>5.7316605046770518E-2</v>
      </c>
      <c r="L1194" s="8">
        <v>716688.20506347716</v>
      </c>
      <c r="M1194" s="32">
        <f t="shared" si="113"/>
        <v>-2.6946825323626179E-3</v>
      </c>
    </row>
    <row r="1195" spans="1:13" ht="15.6" x14ac:dyDescent="0.3">
      <c r="A1195" s="7">
        <v>45610</v>
      </c>
      <c r="B1195" s="8">
        <v>2001.15</v>
      </c>
      <c r="C1195" s="34">
        <f t="shared" si="108"/>
        <v>8.8026848188697089E-4</v>
      </c>
      <c r="D1195" s="8">
        <v>101.08</v>
      </c>
      <c r="E1195" s="34">
        <f t="shared" si="109"/>
        <v>1.2877662209013912E-3</v>
      </c>
      <c r="F1195" s="8">
        <v>616.14</v>
      </c>
      <c r="G1195" s="34">
        <f t="shared" si="110"/>
        <v>-6.2258064516129254E-3</v>
      </c>
      <c r="H1195" s="8">
        <v>6582</v>
      </c>
      <c r="I1195" s="34">
        <f t="shared" si="111"/>
        <v>4.4637747510587154E-3</v>
      </c>
      <c r="J1195" s="8">
        <v>516.86</v>
      </c>
      <c r="K1195" s="34">
        <f t="shared" si="112"/>
        <v>-1.2382007872511213E-2</v>
      </c>
      <c r="L1195" s="8">
        <v>713189.15779052675</v>
      </c>
      <c r="M1195" s="32">
        <f t="shared" si="113"/>
        <v>-4.8822448147315331E-3</v>
      </c>
    </row>
    <row r="1196" spans="1:13" ht="15.6" x14ac:dyDescent="0.3">
      <c r="A1196" s="7">
        <v>45611</v>
      </c>
      <c r="B1196" s="8">
        <v>2012.34</v>
      </c>
      <c r="C1196" s="34">
        <f t="shared" si="108"/>
        <v>5.5917847237837376E-3</v>
      </c>
      <c r="D1196" s="8">
        <v>101</v>
      </c>
      <c r="E1196" s="34">
        <f t="shared" si="109"/>
        <v>-7.9145231499800457E-4</v>
      </c>
      <c r="F1196" s="8">
        <v>628.62</v>
      </c>
      <c r="G1196" s="34">
        <f t="shared" si="110"/>
        <v>2.0255136819554029E-2</v>
      </c>
      <c r="H1196" s="8">
        <v>6600.01</v>
      </c>
      <c r="I1196" s="34">
        <f t="shared" si="111"/>
        <v>2.7362503798237948E-3</v>
      </c>
      <c r="J1196" s="8">
        <v>534.54999999999995</v>
      </c>
      <c r="K1196" s="34">
        <f t="shared" si="112"/>
        <v>3.422590256549151E-2</v>
      </c>
      <c r="L1196" s="8">
        <v>712623.16143798828</v>
      </c>
      <c r="M1196" s="32">
        <f t="shared" si="113"/>
        <v>-7.9361323199574941E-4</v>
      </c>
    </row>
    <row r="1197" spans="1:13" ht="15.6" x14ac:dyDescent="0.3">
      <c r="A1197" s="7">
        <v>45614</v>
      </c>
      <c r="B1197" s="8">
        <v>1995.02</v>
      </c>
      <c r="C1197" s="34">
        <f t="shared" si="108"/>
        <v>-8.6068954550423578E-3</v>
      </c>
      <c r="D1197" s="8">
        <v>100.99</v>
      </c>
      <c r="E1197" s="34">
        <f t="shared" si="109"/>
        <v>-9.9009900990149662E-5</v>
      </c>
      <c r="F1197" s="8">
        <v>656.39</v>
      </c>
      <c r="G1197" s="34">
        <f t="shared" si="110"/>
        <v>4.4176131844357452E-2</v>
      </c>
      <c r="H1197" s="8">
        <v>6558.35</v>
      </c>
      <c r="I1197" s="34">
        <f t="shared" si="111"/>
        <v>-6.312111648315662E-3</v>
      </c>
      <c r="J1197" s="8">
        <v>564.80999999999995</v>
      </c>
      <c r="K1197" s="34">
        <f t="shared" si="112"/>
        <v>5.6608362173791026E-2</v>
      </c>
      <c r="L1197" s="8">
        <v>723054.40679015219</v>
      </c>
      <c r="M1197" s="32">
        <f t="shared" si="113"/>
        <v>1.4637814088325317E-2</v>
      </c>
    </row>
    <row r="1198" spans="1:13" ht="15.6" x14ac:dyDescent="0.3">
      <c r="A1198" s="7">
        <v>45615</v>
      </c>
      <c r="B1198" s="8">
        <v>2010.81</v>
      </c>
      <c r="C1198" s="34">
        <f t="shared" si="108"/>
        <v>7.9147076219787081E-3</v>
      </c>
      <c r="D1198" s="8">
        <v>100.16</v>
      </c>
      <c r="E1198" s="34">
        <f t="shared" si="109"/>
        <v>-8.2186355084661687E-3</v>
      </c>
      <c r="F1198" s="8">
        <v>674.68</v>
      </c>
      <c r="G1198" s="34">
        <f t="shared" si="110"/>
        <v>2.7864531757034634E-2</v>
      </c>
      <c r="H1198" s="8">
        <v>6600</v>
      </c>
      <c r="I1198" s="34">
        <f t="shared" si="111"/>
        <v>6.350682717451742E-3</v>
      </c>
      <c r="J1198" s="8">
        <v>577.08000000000004</v>
      </c>
      <c r="K1198" s="34">
        <f t="shared" si="112"/>
        <v>2.1724119615446073E-2</v>
      </c>
      <c r="L1198" s="8">
        <v>729283.00314392149</v>
      </c>
      <c r="M1198" s="32">
        <f t="shared" si="113"/>
        <v>8.6142844788400421E-3</v>
      </c>
    </row>
    <row r="1199" spans="1:13" ht="15.6" x14ac:dyDescent="0.3">
      <c r="A1199" s="7">
        <v>45616</v>
      </c>
      <c r="B1199" s="8">
        <v>2012.55</v>
      </c>
      <c r="C1199" s="34">
        <f t="shared" si="108"/>
        <v>8.6532292956570194E-4</v>
      </c>
      <c r="D1199" s="8">
        <v>98.05</v>
      </c>
      <c r="E1199" s="34">
        <f t="shared" si="109"/>
        <v>-2.1066293929712456E-2</v>
      </c>
      <c r="F1199" s="8">
        <v>662.02</v>
      </c>
      <c r="G1199" s="34">
        <f t="shared" si="110"/>
        <v>-1.8764451295428898E-2</v>
      </c>
      <c r="H1199" s="8">
        <v>6691.17</v>
      </c>
      <c r="I1199" s="34">
        <f t="shared" si="111"/>
        <v>1.3813636363636375E-2</v>
      </c>
      <c r="J1199" s="8">
        <v>556.58000000000004</v>
      </c>
      <c r="K1199" s="34">
        <f t="shared" si="112"/>
        <v>-3.5523670894849931E-2</v>
      </c>
      <c r="L1199" s="8">
        <v>735537.53643798828</v>
      </c>
      <c r="M1199" s="32">
        <f t="shared" si="113"/>
        <v>8.5762773396660056E-3</v>
      </c>
    </row>
    <row r="1200" spans="1:13" ht="15.6" x14ac:dyDescent="0.3">
      <c r="A1200" s="7">
        <v>45617</v>
      </c>
      <c r="B1200" s="8">
        <v>2014.79</v>
      </c>
      <c r="C1200" s="34">
        <f t="shared" si="108"/>
        <v>1.1130158256937761E-3</v>
      </c>
      <c r="D1200" s="8">
        <v>107.86</v>
      </c>
      <c r="E1200" s="34">
        <f t="shared" si="109"/>
        <v>0.10005099439061706</v>
      </c>
      <c r="F1200" s="8">
        <v>670.64</v>
      </c>
      <c r="G1200" s="34">
        <f t="shared" si="110"/>
        <v>1.3020754659980068E-2</v>
      </c>
      <c r="H1200" s="8">
        <v>6616.31</v>
      </c>
      <c r="I1200" s="34">
        <f t="shared" si="111"/>
        <v>-1.118787895091586E-2</v>
      </c>
      <c r="J1200" s="8">
        <v>577.59</v>
      </c>
      <c r="K1200" s="34">
        <f t="shared" si="112"/>
        <v>3.7748391965216122E-2</v>
      </c>
      <c r="L1200" s="8">
        <v>742576.60082946718</v>
      </c>
      <c r="M1200" s="32">
        <f t="shared" si="113"/>
        <v>9.5699594415904372E-3</v>
      </c>
    </row>
    <row r="1201" spans="1:13" ht="15.6" x14ac:dyDescent="0.3">
      <c r="A1201" s="7">
        <v>45618</v>
      </c>
      <c r="B1201" s="8">
        <v>2017.83</v>
      </c>
      <c r="C1201" s="34">
        <f t="shared" si="108"/>
        <v>1.5088421125774715E-3</v>
      </c>
      <c r="D1201" s="8">
        <v>101.75</v>
      </c>
      <c r="E1201" s="34">
        <f t="shared" si="109"/>
        <v>-5.6647506026330424E-2</v>
      </c>
      <c r="F1201" s="8">
        <v>673.84</v>
      </c>
      <c r="G1201" s="34">
        <f t="shared" si="110"/>
        <v>4.7715614934988153E-3</v>
      </c>
      <c r="H1201" s="8">
        <v>6700</v>
      </c>
      <c r="I1201" s="34">
        <f t="shared" si="111"/>
        <v>1.2649044558069316E-2</v>
      </c>
      <c r="J1201" s="8">
        <v>565.05999999999995</v>
      </c>
      <c r="K1201" s="34">
        <f t="shared" si="112"/>
        <v>-2.1693588877923935E-2</v>
      </c>
      <c r="L1201" s="8">
        <v>752268.2294305414</v>
      </c>
      <c r="M1201" s="32">
        <f t="shared" si="113"/>
        <v>1.3051351995536286E-2</v>
      </c>
    </row>
    <row r="1202" spans="1:13" ht="15.6" x14ac:dyDescent="0.3">
      <c r="A1202" s="7">
        <v>45621</v>
      </c>
      <c r="B1202" s="8">
        <v>2006.55</v>
      </c>
      <c r="C1202" s="34">
        <f t="shared" si="108"/>
        <v>-5.590163690697419E-3</v>
      </c>
      <c r="D1202" s="8">
        <v>102.06</v>
      </c>
      <c r="E1202" s="34">
        <f t="shared" si="109"/>
        <v>3.046683046683069E-3</v>
      </c>
      <c r="F1202" s="8">
        <v>670</v>
      </c>
      <c r="G1202" s="34">
        <f t="shared" si="110"/>
        <v>-5.6986821797459803E-3</v>
      </c>
      <c r="H1202" s="8">
        <v>6700</v>
      </c>
      <c r="I1202" s="34">
        <f t="shared" si="111"/>
        <v>0</v>
      </c>
      <c r="J1202" s="8">
        <v>567.99</v>
      </c>
      <c r="K1202" s="34">
        <f t="shared" si="112"/>
        <v>5.1852900576931015E-3</v>
      </c>
      <c r="L1202" s="8">
        <v>722475.11094194651</v>
      </c>
      <c r="M1202" s="32">
        <f t="shared" si="113"/>
        <v>-3.9604382217693739E-2</v>
      </c>
    </row>
    <row r="1203" spans="1:13" ht="15.6" x14ac:dyDescent="0.3">
      <c r="A1203" s="7">
        <v>45622</v>
      </c>
      <c r="B1203" s="8">
        <v>1970.56</v>
      </c>
      <c r="C1203" s="34">
        <f t="shared" si="108"/>
        <v>-1.7936258752585289E-2</v>
      </c>
      <c r="D1203" s="8">
        <v>94.57</v>
      </c>
      <c r="E1203" s="34">
        <f t="shared" si="109"/>
        <v>-7.3388203017832734E-2</v>
      </c>
      <c r="F1203" s="8">
        <v>642.70000000000005</v>
      </c>
      <c r="G1203" s="34">
        <f t="shared" si="110"/>
        <v>-4.074626865671635E-2</v>
      </c>
      <c r="H1203" s="8">
        <v>6602</v>
      </c>
      <c r="I1203" s="34">
        <f t="shared" si="111"/>
        <v>-1.4626865671641792E-2</v>
      </c>
      <c r="J1203" s="8">
        <v>548.82000000000005</v>
      </c>
      <c r="K1203" s="34">
        <f t="shared" si="112"/>
        <v>-3.3750594200602051E-2</v>
      </c>
      <c r="L1203" s="8">
        <v>727788.33856201172</v>
      </c>
      <c r="M1203" s="32">
        <f t="shared" si="113"/>
        <v>7.3542016044510486E-3</v>
      </c>
    </row>
    <row r="1204" spans="1:13" ht="15.6" x14ac:dyDescent="0.3">
      <c r="A1204" s="7">
        <v>45623</v>
      </c>
      <c r="B1204" s="8">
        <v>1997.94</v>
      </c>
      <c r="C1204" s="34">
        <f t="shared" si="108"/>
        <v>1.3894527443975372E-2</v>
      </c>
      <c r="D1204" s="8">
        <v>103.63</v>
      </c>
      <c r="E1204" s="34">
        <f t="shared" si="109"/>
        <v>9.580205139050442E-2</v>
      </c>
      <c r="F1204" s="8">
        <v>661.05</v>
      </c>
      <c r="G1204" s="34">
        <f t="shared" si="110"/>
        <v>2.8551423681344185E-2</v>
      </c>
      <c r="H1204" s="8">
        <v>6600.49</v>
      </c>
      <c r="I1204" s="34">
        <f t="shared" si="111"/>
        <v>-2.2871857013029661E-4</v>
      </c>
      <c r="J1204" s="8">
        <v>554.26</v>
      </c>
      <c r="K1204" s="34">
        <f t="shared" si="112"/>
        <v>9.9121752122734962E-3</v>
      </c>
      <c r="L1204" s="8">
        <v>732572.22290039063</v>
      </c>
      <c r="M1204" s="32">
        <f t="shared" si="113"/>
        <v>6.5731808067041346E-3</v>
      </c>
    </row>
    <row r="1205" spans="1:13" ht="15.6" x14ac:dyDescent="0.3">
      <c r="A1205" s="7">
        <v>45625</v>
      </c>
      <c r="B1205" s="8">
        <v>2000.24</v>
      </c>
      <c r="C1205" s="34">
        <f t="shared" si="108"/>
        <v>1.151185721292909E-3</v>
      </c>
      <c r="D1205" s="8">
        <v>115.89</v>
      </c>
      <c r="E1205" s="34">
        <f t="shared" si="109"/>
        <v>0.11830550998745543</v>
      </c>
      <c r="F1205" s="8">
        <v>658</v>
      </c>
      <c r="G1205" s="34">
        <f t="shared" si="110"/>
        <v>-4.6138718705089699E-3</v>
      </c>
      <c r="H1205" s="8">
        <v>6570.67</v>
      </c>
      <c r="I1205" s="34">
        <f t="shared" si="111"/>
        <v>-4.5178464023125113E-3</v>
      </c>
      <c r="J1205" s="8">
        <v>603.99</v>
      </c>
      <c r="K1205" s="34">
        <f t="shared" si="112"/>
        <v>8.9723234583047706E-2</v>
      </c>
      <c r="L1205" s="8">
        <v>734496.22137451172</v>
      </c>
      <c r="M1205" s="32">
        <f t="shared" si="113"/>
        <v>2.6263601239255611E-3</v>
      </c>
    </row>
    <row r="1206" spans="1:13" ht="15.6" x14ac:dyDescent="0.3">
      <c r="A1206" s="7">
        <v>45628</v>
      </c>
      <c r="B1206" s="8">
        <v>2026.59</v>
      </c>
      <c r="C1206" s="34">
        <f t="shared" si="108"/>
        <v>1.3173419189697191E-2</v>
      </c>
      <c r="D1206" s="8">
        <v>111.62</v>
      </c>
      <c r="E1206" s="34">
        <f t="shared" si="109"/>
        <v>-3.684528432133917E-2</v>
      </c>
      <c r="F1206" s="8">
        <v>685.12</v>
      </c>
      <c r="G1206" s="34">
        <f t="shared" si="110"/>
        <v>4.1215805471124627E-2</v>
      </c>
      <c r="H1206" s="8">
        <v>6632.87</v>
      </c>
      <c r="I1206" s="34">
        <f t="shared" si="111"/>
        <v>9.4663101327566012E-3</v>
      </c>
      <c r="J1206" s="8">
        <v>610.19000000000005</v>
      </c>
      <c r="K1206" s="34">
        <f t="shared" si="112"/>
        <v>1.0265070613751958E-2</v>
      </c>
      <c r="L1206" s="8">
        <v>727274.18664395809</v>
      </c>
      <c r="M1206" s="32">
        <f t="shared" si="113"/>
        <v>-9.8326370107644015E-3</v>
      </c>
    </row>
    <row r="1207" spans="1:13" ht="15.6" x14ac:dyDescent="0.3">
      <c r="A1207" s="7">
        <v>45629</v>
      </c>
      <c r="B1207" s="8">
        <v>2005.94</v>
      </c>
      <c r="C1207" s="34">
        <f t="shared" si="108"/>
        <v>-1.0189530196043533E-2</v>
      </c>
      <c r="D1207" s="8">
        <v>118.01</v>
      </c>
      <c r="E1207" s="34">
        <f t="shared" si="109"/>
        <v>5.7247805052857911E-2</v>
      </c>
      <c r="F1207" s="8">
        <v>711.55</v>
      </c>
      <c r="G1207" s="34">
        <f t="shared" si="110"/>
        <v>3.8577183559084467E-2</v>
      </c>
      <c r="H1207" s="8">
        <v>6681.38</v>
      </c>
      <c r="I1207" s="34">
        <f t="shared" si="111"/>
        <v>7.3135761744162362E-3</v>
      </c>
      <c r="J1207" s="8">
        <v>613.97</v>
      </c>
      <c r="K1207" s="34">
        <f t="shared" si="112"/>
        <v>6.1947917861649195E-3</v>
      </c>
      <c r="L1207" s="8">
        <v>734300.92530090362</v>
      </c>
      <c r="M1207" s="32">
        <f t="shared" si="113"/>
        <v>9.6617462656976068E-3</v>
      </c>
    </row>
    <row r="1208" spans="1:13" ht="15.6" x14ac:dyDescent="0.3">
      <c r="A1208" s="7">
        <v>45630</v>
      </c>
      <c r="B1208" s="8">
        <v>2005.11</v>
      </c>
      <c r="C1208" s="34">
        <f t="shared" si="108"/>
        <v>-4.1377109983357159E-4</v>
      </c>
      <c r="D1208" s="8">
        <v>118.1</v>
      </c>
      <c r="E1208" s="34">
        <f t="shared" si="109"/>
        <v>7.6264723328522326E-4</v>
      </c>
      <c r="F1208" s="8">
        <v>717.48</v>
      </c>
      <c r="G1208" s="34">
        <f t="shared" si="110"/>
        <v>8.33391890942318E-3</v>
      </c>
      <c r="H1208" s="8">
        <v>6701.96</v>
      </c>
      <c r="I1208" s="34">
        <f t="shared" si="111"/>
        <v>3.0802019941987922E-3</v>
      </c>
      <c r="J1208" s="8">
        <v>611.98</v>
      </c>
      <c r="K1208" s="34">
        <f t="shared" si="112"/>
        <v>-3.2412007101324317E-3</v>
      </c>
      <c r="L1208" s="8">
        <v>736960.30595459044</v>
      </c>
      <c r="M1208" s="32">
        <f t="shared" si="113"/>
        <v>3.6216496017583717E-3</v>
      </c>
    </row>
    <row r="1209" spans="1:13" ht="15.6" x14ac:dyDescent="0.3">
      <c r="A1209" s="7">
        <v>45631</v>
      </c>
      <c r="B1209" s="8">
        <v>2007.65</v>
      </c>
      <c r="C1209" s="34">
        <f t="shared" si="108"/>
        <v>1.2667634194633666E-3</v>
      </c>
      <c r="D1209" s="8">
        <v>120.67</v>
      </c>
      <c r="E1209" s="34">
        <f t="shared" si="109"/>
        <v>2.1761219305673221E-2</v>
      </c>
      <c r="F1209" s="8">
        <v>719.93</v>
      </c>
      <c r="G1209" s="34">
        <f t="shared" si="110"/>
        <v>3.4147293304342026E-3</v>
      </c>
      <c r="H1209" s="8">
        <v>6711.42</v>
      </c>
      <c r="I1209" s="34">
        <f t="shared" si="111"/>
        <v>1.4115273740816173E-3</v>
      </c>
      <c r="J1209" s="8">
        <v>639.45000000000005</v>
      </c>
      <c r="K1209" s="34">
        <f t="shared" si="112"/>
        <v>4.4887087813327273E-2</v>
      </c>
      <c r="L1209" s="8">
        <v>729144.20314086974</v>
      </c>
      <c r="M1209" s="32">
        <f t="shared" si="113"/>
        <v>-1.0605866761842001E-2</v>
      </c>
    </row>
    <row r="1210" spans="1:13" ht="15.6" x14ac:dyDescent="0.3">
      <c r="A1210" s="7">
        <v>45632</v>
      </c>
      <c r="B1210" s="8">
        <v>2003.16</v>
      </c>
      <c r="C1210" s="34">
        <f t="shared" si="108"/>
        <v>-2.2364455955968467E-3</v>
      </c>
      <c r="D1210" s="8">
        <v>120</v>
      </c>
      <c r="E1210" s="34">
        <f t="shared" si="109"/>
        <v>-5.5523328084859675E-3</v>
      </c>
      <c r="F1210" s="8">
        <v>710.63</v>
      </c>
      <c r="G1210" s="34">
        <f t="shared" si="110"/>
        <v>-1.2917922575805919E-2</v>
      </c>
      <c r="H1210" s="8">
        <v>6715.93</v>
      </c>
      <c r="I1210" s="34">
        <f t="shared" si="111"/>
        <v>6.7198893825751009E-4</v>
      </c>
      <c r="J1210" s="8">
        <v>652</v>
      </c>
      <c r="K1210" s="34">
        <f t="shared" si="112"/>
        <v>1.9626241301118078E-2</v>
      </c>
      <c r="L1210" s="8">
        <v>732475.40321411192</v>
      </c>
      <c r="M1210" s="32">
        <f t="shared" si="113"/>
        <v>4.5686437043491162E-3</v>
      </c>
    </row>
    <row r="1211" spans="1:13" ht="15.6" x14ac:dyDescent="0.3">
      <c r="A1211" s="7">
        <v>45635</v>
      </c>
      <c r="B1211" s="8">
        <v>2031.09</v>
      </c>
      <c r="C1211" s="34">
        <f t="shared" si="108"/>
        <v>1.3942970107230493E-2</v>
      </c>
      <c r="D1211" s="8">
        <v>123.78</v>
      </c>
      <c r="E1211" s="34">
        <f t="shared" si="109"/>
        <v>3.1500000000000007E-2</v>
      </c>
      <c r="F1211" s="8">
        <v>712.75</v>
      </c>
      <c r="G1211" s="34">
        <f t="shared" si="110"/>
        <v>2.9832683675048966E-3</v>
      </c>
      <c r="H1211" s="8">
        <v>7387.52</v>
      </c>
      <c r="I1211" s="34">
        <f t="shared" si="111"/>
        <v>9.9999553300883143E-2</v>
      </c>
      <c r="J1211" s="8">
        <v>647.71</v>
      </c>
      <c r="K1211" s="34">
        <f t="shared" si="112"/>
        <v>-6.5797546012269382E-3</v>
      </c>
      <c r="L1211" s="8">
        <v>737766.90048500896</v>
      </c>
      <c r="M1211" s="32">
        <f t="shared" si="113"/>
        <v>7.2241296399549659E-3</v>
      </c>
    </row>
    <row r="1212" spans="1:13" ht="15.6" x14ac:dyDescent="0.3">
      <c r="A1212" s="7">
        <v>45636</v>
      </c>
      <c r="B1212" s="8">
        <v>2011.35</v>
      </c>
      <c r="C1212" s="34">
        <f t="shared" si="108"/>
        <v>-9.7189193979587366E-3</v>
      </c>
      <c r="D1212" s="8">
        <v>127.38</v>
      </c>
      <c r="E1212" s="34">
        <f t="shared" si="109"/>
        <v>2.9083858458555455E-2</v>
      </c>
      <c r="F1212" s="8">
        <v>704.41</v>
      </c>
      <c r="G1212" s="34">
        <f t="shared" si="110"/>
        <v>-1.1701157488600535E-2</v>
      </c>
      <c r="H1212" s="8">
        <v>7330.81</v>
      </c>
      <c r="I1212" s="34">
        <f t="shared" si="111"/>
        <v>-7.6764597591614013E-3</v>
      </c>
      <c r="J1212" s="8">
        <v>636.83000000000004</v>
      </c>
      <c r="K1212" s="34">
        <f t="shared" si="112"/>
        <v>-1.6797640919547319E-2</v>
      </c>
      <c r="L1212" s="8">
        <v>746807.63504311442</v>
      </c>
      <c r="M1212" s="32">
        <f t="shared" si="113"/>
        <v>1.2254188351581072E-2</v>
      </c>
    </row>
    <row r="1213" spans="1:13" ht="15.6" x14ac:dyDescent="0.3">
      <c r="A1213" s="7">
        <v>45637</v>
      </c>
      <c r="B1213" s="8">
        <v>2013.3</v>
      </c>
      <c r="C1213" s="34">
        <f t="shared" si="108"/>
        <v>9.6949809829221449E-4</v>
      </c>
      <c r="D1213" s="8">
        <v>124</v>
      </c>
      <c r="E1213" s="34">
        <f t="shared" si="109"/>
        <v>-2.6534777830114584E-2</v>
      </c>
      <c r="F1213" s="8">
        <v>696.32</v>
      </c>
      <c r="G1213" s="34">
        <f t="shared" si="110"/>
        <v>-1.1484788688405785E-2</v>
      </c>
      <c r="H1213" s="8">
        <v>7155.27</v>
      </c>
      <c r="I1213" s="34">
        <f t="shared" si="111"/>
        <v>-2.3945512160320613E-2</v>
      </c>
      <c r="J1213" s="8">
        <v>633</v>
      </c>
      <c r="K1213" s="34">
        <f t="shared" si="112"/>
        <v>-6.0141639055949639E-3</v>
      </c>
      <c r="L1213" s="8">
        <v>758902.91024047881</v>
      </c>
      <c r="M1213" s="32">
        <f t="shared" si="113"/>
        <v>1.6195971532436342E-2</v>
      </c>
    </row>
    <row r="1214" spans="1:13" ht="15.6" x14ac:dyDescent="0.3">
      <c r="A1214" s="7">
        <v>45638</v>
      </c>
      <c r="B1214" s="8">
        <v>2007.99</v>
      </c>
      <c r="C1214" s="34">
        <f t="shared" si="108"/>
        <v>-2.6374608851139651E-3</v>
      </c>
      <c r="D1214" s="8">
        <v>136.38999999999999</v>
      </c>
      <c r="E1214" s="34">
        <f t="shared" si="109"/>
        <v>9.9919354838709562E-2</v>
      </c>
      <c r="F1214" s="8">
        <v>692.01</v>
      </c>
      <c r="G1214" s="34">
        <f t="shared" si="110"/>
        <v>-6.1896829044118494E-3</v>
      </c>
      <c r="H1214" s="8">
        <v>7355.19</v>
      </c>
      <c r="I1214" s="34">
        <f t="shared" si="111"/>
        <v>2.7940245441471692E-2</v>
      </c>
      <c r="J1214" s="8">
        <v>652.55999999999995</v>
      </c>
      <c r="K1214" s="34">
        <f t="shared" si="112"/>
        <v>3.0900473933649204E-2</v>
      </c>
      <c r="L1214" s="8">
        <v>747125</v>
      </c>
      <c r="M1214" s="32">
        <f t="shared" si="113"/>
        <v>-1.5519653544017463E-2</v>
      </c>
    </row>
    <row r="1215" spans="1:13" ht="15.6" x14ac:dyDescent="0.3">
      <c r="A1215" s="7">
        <v>45639</v>
      </c>
      <c r="B1215" s="8">
        <v>2029.32</v>
      </c>
      <c r="C1215" s="34">
        <f t="shared" si="108"/>
        <v>1.0622562861368796E-2</v>
      </c>
      <c r="D1215" s="8">
        <v>145.93</v>
      </c>
      <c r="E1215" s="34">
        <f t="shared" si="109"/>
        <v>6.9946477014444036E-2</v>
      </c>
      <c r="F1215" s="8">
        <v>690.37</v>
      </c>
      <c r="G1215" s="34">
        <f t="shared" si="110"/>
        <v>-2.3699079493070714E-3</v>
      </c>
      <c r="H1215" s="8">
        <v>7423.09</v>
      </c>
      <c r="I1215" s="34">
        <f t="shared" si="111"/>
        <v>9.2315766146082636E-3</v>
      </c>
      <c r="J1215" s="8">
        <v>649.04</v>
      </c>
      <c r="K1215" s="34">
        <f t="shared" si="112"/>
        <v>-5.3941400024518542E-3</v>
      </c>
      <c r="L1215" s="8">
        <v>735150.77734375</v>
      </c>
      <c r="M1215" s="32">
        <f t="shared" si="113"/>
        <v>-1.6027067299648652E-2</v>
      </c>
    </row>
    <row r="1216" spans="1:13" ht="15.6" x14ac:dyDescent="0.3">
      <c r="A1216" s="7">
        <v>45642</v>
      </c>
      <c r="B1216" s="8">
        <v>2036.65</v>
      </c>
      <c r="C1216" s="34">
        <f t="shared" si="108"/>
        <v>3.6120473853311231E-3</v>
      </c>
      <c r="D1216" s="8">
        <v>143.86000000000001</v>
      </c>
      <c r="E1216" s="34">
        <f t="shared" si="109"/>
        <v>-1.4184883163160371E-2</v>
      </c>
      <c r="F1216" s="8">
        <v>704.93</v>
      </c>
      <c r="G1216" s="34">
        <f t="shared" si="110"/>
        <v>2.1090140069817555E-2</v>
      </c>
      <c r="H1216" s="8">
        <v>7586.36</v>
      </c>
      <c r="I1216" s="34">
        <f t="shared" si="111"/>
        <v>2.1994883532329465E-2</v>
      </c>
      <c r="J1216" s="8">
        <v>640.20000000000005</v>
      </c>
      <c r="K1216" s="34">
        <f t="shared" si="112"/>
        <v>-1.362011586342894E-2</v>
      </c>
      <c r="L1216" s="8">
        <v>731877.72529570758</v>
      </c>
      <c r="M1216" s="32">
        <f t="shared" si="113"/>
        <v>-4.4522187133755374E-3</v>
      </c>
    </row>
    <row r="1217" spans="1:13" ht="15.6" x14ac:dyDescent="0.3">
      <c r="A1217" s="7">
        <v>45643</v>
      </c>
      <c r="B1217" s="8">
        <v>2014.91</v>
      </c>
      <c r="C1217" s="34">
        <f t="shared" si="108"/>
        <v>-1.0674391770800092E-2</v>
      </c>
      <c r="D1217" s="8">
        <v>131.18</v>
      </c>
      <c r="E1217" s="34">
        <f t="shared" si="109"/>
        <v>-8.8141248435979466E-2</v>
      </c>
      <c r="F1217" s="8">
        <v>690.6</v>
      </c>
      <c r="G1217" s="34">
        <f t="shared" si="110"/>
        <v>-2.0328259543500673E-2</v>
      </c>
      <c r="H1217" s="8">
        <v>7511.48</v>
      </c>
      <c r="I1217" s="34">
        <f t="shared" si="111"/>
        <v>-9.8703462530119988E-3</v>
      </c>
      <c r="J1217" s="8">
        <v>622.42999999999995</v>
      </c>
      <c r="K1217" s="34">
        <f t="shared" si="112"/>
        <v>-2.7756950952827389E-2</v>
      </c>
      <c r="L1217" s="8">
        <v>730930.35522149503</v>
      </c>
      <c r="M1217" s="32">
        <f t="shared" si="113"/>
        <v>-1.2944376382404261E-3</v>
      </c>
    </row>
    <row r="1218" spans="1:13" ht="15.6" x14ac:dyDescent="0.3">
      <c r="A1218" s="7">
        <v>45644</v>
      </c>
      <c r="B1218" s="8">
        <v>2058.5700000000002</v>
      </c>
      <c r="C1218" s="34">
        <f t="shared" si="108"/>
        <v>2.1668461618633131E-2</v>
      </c>
      <c r="D1218" s="8">
        <v>120.72</v>
      </c>
      <c r="E1218" s="34">
        <f t="shared" si="109"/>
        <v>-7.9737764903186514E-2</v>
      </c>
      <c r="F1218" s="8">
        <v>675.06</v>
      </c>
      <c r="G1218" s="34">
        <f t="shared" si="110"/>
        <v>-2.2502172024326784E-2</v>
      </c>
      <c r="H1218" s="8">
        <v>7429</v>
      </c>
      <c r="I1218" s="34">
        <f t="shared" si="111"/>
        <v>-1.0980525808495739E-2</v>
      </c>
      <c r="J1218" s="8">
        <v>601.04</v>
      </c>
      <c r="K1218" s="34">
        <f t="shared" si="112"/>
        <v>-3.4365310155358819E-2</v>
      </c>
      <c r="L1218" s="8">
        <v>729417.07666015625</v>
      </c>
      <c r="M1218" s="32">
        <f t="shared" si="113"/>
        <v>-2.0703457593852577E-3</v>
      </c>
    </row>
    <row r="1219" spans="1:13" ht="15.6" x14ac:dyDescent="0.3">
      <c r="A1219" s="7">
        <v>45645</v>
      </c>
      <c r="B1219" s="8">
        <v>2245.36</v>
      </c>
      <c r="C1219" s="34">
        <f t="shared" si="108"/>
        <v>9.0737745133757874E-2</v>
      </c>
      <c r="D1219" s="8">
        <v>114.37</v>
      </c>
      <c r="E1219" s="34">
        <f t="shared" si="109"/>
        <v>-5.2601060304837591E-2</v>
      </c>
      <c r="F1219" s="8">
        <v>664.19</v>
      </c>
      <c r="G1219" s="34">
        <f t="shared" si="110"/>
        <v>-1.6102272390602156E-2</v>
      </c>
      <c r="H1219" s="8">
        <v>7241.37</v>
      </c>
      <c r="I1219" s="34">
        <f t="shared" si="111"/>
        <v>-2.5256427513797294E-2</v>
      </c>
      <c r="J1219" s="8">
        <v>573.13</v>
      </c>
      <c r="K1219" s="34">
        <f t="shared" si="112"/>
        <v>-4.6436177292692615E-2</v>
      </c>
      <c r="L1219" s="8">
        <v>717215.87568689883</v>
      </c>
      <c r="M1219" s="32">
        <f t="shared" si="113"/>
        <v>-1.6727331130118442E-2</v>
      </c>
    </row>
    <row r="1220" spans="1:13" ht="15.6" x14ac:dyDescent="0.3">
      <c r="A1220" s="7">
        <v>45646</v>
      </c>
      <c r="B1220" s="8">
        <v>2228.35</v>
      </c>
      <c r="C1220" s="34">
        <f t="shared" ref="C1220:C1283" si="114">(B1220-B1219)/B1219</f>
        <v>-7.5756226173086796E-3</v>
      </c>
      <c r="D1220" s="8">
        <v>119.88</v>
      </c>
      <c r="E1220" s="34">
        <f t="shared" ref="E1220:E1283" si="115">(D1220-D1219)/D1219</f>
        <v>4.8176969485004731E-2</v>
      </c>
      <c r="F1220" s="8">
        <v>674.9</v>
      </c>
      <c r="G1220" s="34">
        <f t="shared" ref="G1220:G1283" si="116">(F1220-F1219)/F1219</f>
        <v>1.6124904018428345E-2</v>
      </c>
      <c r="H1220" s="8">
        <v>7311.65</v>
      </c>
      <c r="I1220" s="34">
        <f t="shared" ref="I1220:I1283" si="117">(H1220-H1219)/H1219</f>
        <v>9.7053458116350567E-3</v>
      </c>
      <c r="J1220" s="8">
        <v>573.69000000000005</v>
      </c>
      <c r="K1220" s="34">
        <f t="shared" ref="K1220:K1283" si="118">(J1220-J1219)/J1219</f>
        <v>9.770907124039207E-4</v>
      </c>
      <c r="L1220" s="8">
        <v>727533.22337266058</v>
      </c>
      <c r="M1220" s="32">
        <f t="shared" ref="M1220:M1283" si="119">(L1220-L1219)/L1219</f>
        <v>1.4385275111040341E-2</v>
      </c>
    </row>
    <row r="1221" spans="1:13" ht="15.6" x14ac:dyDescent="0.3">
      <c r="A1221" s="7">
        <v>45649</v>
      </c>
      <c r="B1221" s="8">
        <v>2239.27</v>
      </c>
      <c r="C1221" s="34">
        <f t="shared" si="114"/>
        <v>4.9004869073530069E-3</v>
      </c>
      <c r="D1221" s="8">
        <v>119.9</v>
      </c>
      <c r="E1221" s="34">
        <f t="shared" si="115"/>
        <v>1.6683350016691886E-4</v>
      </c>
      <c r="F1221" s="8">
        <v>689.82</v>
      </c>
      <c r="G1221" s="34">
        <f t="shared" si="116"/>
        <v>2.2106978811675913E-2</v>
      </c>
      <c r="H1221" s="8">
        <v>7329.35</v>
      </c>
      <c r="I1221" s="34">
        <f t="shared" si="117"/>
        <v>2.4207942119768766E-3</v>
      </c>
      <c r="J1221" s="8">
        <v>598.62</v>
      </c>
      <c r="K1221" s="34">
        <f t="shared" si="118"/>
        <v>4.3455524760759201E-2</v>
      </c>
      <c r="L1221" s="8">
        <v>720209.40148678422</v>
      </c>
      <c r="M1221" s="32">
        <f t="shared" si="119"/>
        <v>-1.0066649399081688E-2</v>
      </c>
    </row>
    <row r="1222" spans="1:13" ht="15.6" x14ac:dyDescent="0.3">
      <c r="A1222" s="7">
        <v>45650</v>
      </c>
      <c r="B1222" s="8">
        <v>2199.5</v>
      </c>
      <c r="C1222" s="34">
        <f t="shared" si="114"/>
        <v>-1.7760252225055478E-2</v>
      </c>
      <c r="D1222" s="8">
        <v>124.34</v>
      </c>
      <c r="E1222" s="34">
        <f t="shared" si="115"/>
        <v>3.7030859049207651E-2</v>
      </c>
      <c r="F1222" s="8">
        <v>697.03</v>
      </c>
      <c r="G1222" s="34">
        <f t="shared" si="116"/>
        <v>1.0452001971528692E-2</v>
      </c>
      <c r="H1222" s="8">
        <v>7232</v>
      </c>
      <c r="I1222" s="34">
        <f t="shared" si="117"/>
        <v>-1.3282214657507195E-2</v>
      </c>
      <c r="J1222" s="8">
        <v>611.88</v>
      </c>
      <c r="K1222" s="34">
        <f t="shared" si="118"/>
        <v>2.2150947178510558E-2</v>
      </c>
      <c r="L1222" s="8">
        <v>726850.82946777344</v>
      </c>
      <c r="M1222" s="32">
        <f t="shared" si="119"/>
        <v>9.2215235836671967E-3</v>
      </c>
    </row>
    <row r="1223" spans="1:13" ht="15.6" x14ac:dyDescent="0.3">
      <c r="A1223" s="7">
        <v>45652</v>
      </c>
      <c r="B1223" s="8">
        <v>2165.34</v>
      </c>
      <c r="C1223" s="34">
        <f t="shared" si="114"/>
        <v>-1.5530802455103366E-2</v>
      </c>
      <c r="D1223" s="8">
        <v>117.96</v>
      </c>
      <c r="E1223" s="34">
        <f t="shared" si="115"/>
        <v>-5.1310921666398661E-2</v>
      </c>
      <c r="F1223" s="8">
        <v>690</v>
      </c>
      <c r="G1223" s="34">
        <f t="shared" si="116"/>
        <v>-1.0085649111229033E-2</v>
      </c>
      <c r="H1223" s="8">
        <v>7430.81</v>
      </c>
      <c r="I1223" s="34">
        <f t="shared" si="117"/>
        <v>2.7490320796460233E-2</v>
      </c>
      <c r="J1223" s="8">
        <v>588.45000000000005</v>
      </c>
      <c r="K1223" s="34">
        <f t="shared" si="118"/>
        <v>-3.8291821925867733E-2</v>
      </c>
      <c r="L1223" s="8">
        <v>730118.39831229299</v>
      </c>
      <c r="M1223" s="32">
        <f t="shared" si="119"/>
        <v>4.4955150521217508E-3</v>
      </c>
    </row>
    <row r="1224" spans="1:13" ht="15.6" x14ac:dyDescent="0.3">
      <c r="A1224" s="7">
        <v>45653</v>
      </c>
      <c r="B1224" s="8">
        <v>2154.3200000000002</v>
      </c>
      <c r="C1224" s="34">
        <f t="shared" si="114"/>
        <v>-5.0892700453508367E-3</v>
      </c>
      <c r="D1224" s="8">
        <v>117.01</v>
      </c>
      <c r="E1224" s="34">
        <f t="shared" si="115"/>
        <v>-8.0535774838927498E-3</v>
      </c>
      <c r="F1224" s="8">
        <v>703.4</v>
      </c>
      <c r="G1224" s="34">
        <f t="shared" si="116"/>
        <v>1.942028985507243E-2</v>
      </c>
      <c r="H1224" s="8">
        <v>7377.7</v>
      </c>
      <c r="I1224" s="34">
        <f t="shared" si="117"/>
        <v>-7.1472692748166863E-3</v>
      </c>
      <c r="J1224" s="8">
        <v>604.66999999999996</v>
      </c>
      <c r="K1224" s="34">
        <f t="shared" si="118"/>
        <v>2.7563939162205647E-2</v>
      </c>
      <c r="L1224" s="8">
        <v>723442.93133942038</v>
      </c>
      <c r="M1224" s="32">
        <f t="shared" si="119"/>
        <v>-9.1429924082221566E-3</v>
      </c>
    </row>
    <row r="1225" spans="1:13" ht="15.6" x14ac:dyDescent="0.3">
      <c r="A1225" s="7">
        <v>45656</v>
      </c>
      <c r="B1225" s="8">
        <v>2150.33</v>
      </c>
      <c r="C1225" s="34">
        <f t="shared" si="114"/>
        <v>-1.8520925396413885E-3</v>
      </c>
      <c r="D1225" s="8">
        <v>120</v>
      </c>
      <c r="E1225" s="34">
        <f t="shared" si="115"/>
        <v>2.5553371506708784E-2</v>
      </c>
      <c r="F1225" s="8">
        <v>720.91</v>
      </c>
      <c r="G1225" s="34">
        <f t="shared" si="116"/>
        <v>2.4893375035541641E-2</v>
      </c>
      <c r="H1225" s="8">
        <v>7400</v>
      </c>
      <c r="I1225" s="34">
        <f t="shared" si="117"/>
        <v>3.0226222264391591E-3</v>
      </c>
      <c r="J1225" s="8">
        <v>599.96</v>
      </c>
      <c r="K1225" s="34">
        <f t="shared" si="118"/>
        <v>-7.7893727156960373E-3</v>
      </c>
      <c r="L1225" s="8">
        <v>722335.02595357597</v>
      </c>
      <c r="M1225" s="32">
        <f t="shared" si="119"/>
        <v>-1.5314343921961819E-3</v>
      </c>
    </row>
    <row r="1226" spans="1:13" ht="15.6" x14ac:dyDescent="0.3">
      <c r="A1226" s="7">
        <v>45657</v>
      </c>
      <c r="B1226" s="8">
        <v>2129.6</v>
      </c>
      <c r="C1226" s="34">
        <f t="shared" si="114"/>
        <v>-9.6403807787641977E-3</v>
      </c>
      <c r="D1226" s="8">
        <v>120.96</v>
      </c>
      <c r="E1226" s="34">
        <f t="shared" si="115"/>
        <v>7.9999999999999481E-3</v>
      </c>
      <c r="F1226" s="8">
        <v>718.27</v>
      </c>
      <c r="G1226" s="34">
        <f t="shared" si="116"/>
        <v>-3.6620382572026835E-3</v>
      </c>
      <c r="H1226" s="8">
        <v>7450</v>
      </c>
      <c r="I1226" s="34">
        <f t="shared" si="117"/>
        <v>6.7567567567567571E-3</v>
      </c>
      <c r="J1226" s="8">
        <v>595.54</v>
      </c>
      <c r="K1226" s="34">
        <f t="shared" si="118"/>
        <v>-7.3671578105208224E-3</v>
      </c>
      <c r="L1226" s="8">
        <v>727670.08157886565</v>
      </c>
      <c r="M1226" s="32">
        <f t="shared" si="119"/>
        <v>7.3858465028007088E-3</v>
      </c>
    </row>
    <row r="1227" spans="1:13" ht="15.6" x14ac:dyDescent="0.3">
      <c r="A1227" s="7">
        <v>45659</v>
      </c>
      <c r="B1227" s="8">
        <v>2036.49</v>
      </c>
      <c r="C1227" s="34">
        <f t="shared" si="114"/>
        <v>-4.3721825694966146E-2</v>
      </c>
      <c r="D1227" s="8">
        <v>125.71</v>
      </c>
      <c r="E1227" s="34">
        <f t="shared" si="115"/>
        <v>3.9269179894179898E-2</v>
      </c>
      <c r="F1227" s="8">
        <v>720</v>
      </c>
      <c r="G1227" s="34">
        <f t="shared" si="116"/>
        <v>2.4085650242945109E-3</v>
      </c>
      <c r="H1227" s="8">
        <v>7405.48</v>
      </c>
      <c r="I1227" s="34">
        <f t="shared" si="117"/>
        <v>-5.9758389261745553E-3</v>
      </c>
      <c r="J1227" s="8">
        <v>598.86</v>
      </c>
      <c r="K1227" s="34">
        <f t="shared" si="118"/>
        <v>5.5747724754005613E-3</v>
      </c>
      <c r="L1227" s="8">
        <v>735889.98356178403</v>
      </c>
      <c r="M1227" s="32">
        <f t="shared" si="119"/>
        <v>1.1296193413755875E-2</v>
      </c>
    </row>
    <row r="1228" spans="1:13" ht="15.6" x14ac:dyDescent="0.3">
      <c r="A1228" s="7">
        <v>45660</v>
      </c>
      <c r="B1228" s="8">
        <v>2080.7399999999998</v>
      </c>
      <c r="C1228" s="34">
        <f t="shared" si="114"/>
        <v>2.1728562379387951E-2</v>
      </c>
      <c r="D1228" s="8">
        <v>119.47</v>
      </c>
      <c r="E1228" s="34">
        <f t="shared" si="115"/>
        <v>-4.9638055842812785E-2</v>
      </c>
      <c r="F1228" s="8">
        <v>719.47</v>
      </c>
      <c r="G1228" s="34">
        <f t="shared" si="116"/>
        <v>-7.3611111111107326E-4</v>
      </c>
      <c r="H1228" s="8">
        <v>7405</v>
      </c>
      <c r="I1228" s="34">
        <f t="shared" si="117"/>
        <v>-6.4816865348304702E-5</v>
      </c>
      <c r="J1228" s="8">
        <v>598.89</v>
      </c>
      <c r="K1228" s="34">
        <f t="shared" si="118"/>
        <v>5.0095180843557286E-5</v>
      </c>
      <c r="L1228" s="8">
        <v>733000.62957763672</v>
      </c>
      <c r="M1228" s="32">
        <f t="shared" si="119"/>
        <v>-3.9263396006051568E-3</v>
      </c>
    </row>
    <row r="1229" spans="1:13" ht="15.6" x14ac:dyDescent="0.3">
      <c r="A1229" s="7">
        <v>45663</v>
      </c>
      <c r="B1229" s="8">
        <v>2082.58</v>
      </c>
      <c r="C1229" s="34">
        <f t="shared" si="114"/>
        <v>8.8430077760803642E-4</v>
      </c>
      <c r="D1229" s="8">
        <v>117</v>
      </c>
      <c r="E1229" s="34">
        <f t="shared" si="115"/>
        <v>-2.0674646354733397E-2</v>
      </c>
      <c r="F1229" s="8">
        <v>782.55</v>
      </c>
      <c r="G1229" s="34">
        <f t="shared" si="116"/>
        <v>8.767565013134658E-2</v>
      </c>
      <c r="H1229" s="8">
        <v>7419.47</v>
      </c>
      <c r="I1229" s="34">
        <f t="shared" si="117"/>
        <v>1.9540850776502707E-3</v>
      </c>
      <c r="J1229" s="8">
        <v>597.01</v>
      </c>
      <c r="K1229" s="34">
        <f t="shared" si="118"/>
        <v>-3.1391407437091879E-3</v>
      </c>
      <c r="L1229" s="8">
        <v>729490.68012794852</v>
      </c>
      <c r="M1229" s="32">
        <f t="shared" si="119"/>
        <v>-4.7884671691355418E-3</v>
      </c>
    </row>
    <row r="1230" spans="1:13" ht="15.6" x14ac:dyDescent="0.3">
      <c r="A1230" s="7">
        <v>45664</v>
      </c>
      <c r="B1230" s="8">
        <v>2080.56</v>
      </c>
      <c r="C1230" s="34">
        <f t="shared" si="114"/>
        <v>-9.6995073418547275E-4</v>
      </c>
      <c r="D1230" s="8">
        <v>114.68</v>
      </c>
      <c r="E1230" s="34">
        <f t="shared" si="115"/>
        <v>-1.9829059829059772E-2</v>
      </c>
      <c r="F1230" s="8">
        <v>783.25</v>
      </c>
      <c r="G1230" s="34">
        <f t="shared" si="116"/>
        <v>8.9451153280946329E-4</v>
      </c>
      <c r="H1230" s="8">
        <v>7344.08</v>
      </c>
      <c r="I1230" s="34">
        <f t="shared" si="117"/>
        <v>-1.0161103151572865E-2</v>
      </c>
      <c r="J1230" s="8">
        <v>593.41</v>
      </c>
      <c r="K1230" s="34">
        <f t="shared" si="118"/>
        <v>-6.0300497479104584E-3</v>
      </c>
      <c r="L1230" s="8">
        <v>739093.95884643495</v>
      </c>
      <c r="M1230" s="32">
        <f t="shared" si="119"/>
        <v>1.3164361081079292E-2</v>
      </c>
    </row>
    <row r="1231" spans="1:13" ht="15.6" x14ac:dyDescent="0.3">
      <c r="A1231" s="7">
        <v>45665</v>
      </c>
      <c r="B1231" s="8">
        <v>2086.23</v>
      </c>
      <c r="C1231" s="34">
        <f t="shared" si="114"/>
        <v>2.7252278232783832E-3</v>
      </c>
      <c r="D1231" s="8">
        <v>113.66</v>
      </c>
      <c r="E1231" s="34">
        <f t="shared" si="115"/>
        <v>-8.8943146145797885E-3</v>
      </c>
      <c r="F1231" s="8">
        <v>803.59</v>
      </c>
      <c r="G1231" s="34">
        <f t="shared" si="116"/>
        <v>2.5968720076603936E-2</v>
      </c>
      <c r="H1231" s="8">
        <v>7282.23</v>
      </c>
      <c r="I1231" s="34">
        <f t="shared" si="117"/>
        <v>-8.4217492184181491E-3</v>
      </c>
      <c r="J1231" s="8">
        <v>556.27</v>
      </c>
      <c r="K1231" s="34">
        <f t="shared" si="118"/>
        <v>-6.2587418479634629E-2</v>
      </c>
      <c r="L1231" s="8">
        <v>741263.93252563477</v>
      </c>
      <c r="M1231" s="32">
        <f t="shared" si="119"/>
        <v>2.9359916330349554E-3</v>
      </c>
    </row>
    <row r="1232" spans="1:13" ht="15.6" x14ac:dyDescent="0.3">
      <c r="A1232" s="7">
        <v>45666</v>
      </c>
      <c r="B1232" s="8">
        <v>2069.88</v>
      </c>
      <c r="C1232" s="34">
        <f t="shared" si="114"/>
        <v>-7.8371032915833388E-3</v>
      </c>
      <c r="D1232" s="8">
        <v>109.83</v>
      </c>
      <c r="E1232" s="34">
        <f t="shared" si="115"/>
        <v>-3.3696991025866603E-2</v>
      </c>
      <c r="F1232" s="8">
        <v>790.07</v>
      </c>
      <c r="G1232" s="34">
        <f t="shared" si="116"/>
        <v>-1.6824500055998684E-2</v>
      </c>
      <c r="H1232" s="8">
        <v>7151.21</v>
      </c>
      <c r="I1232" s="34">
        <f t="shared" si="117"/>
        <v>-1.7991741540709306E-2</v>
      </c>
      <c r="J1232" s="8">
        <v>535.54</v>
      </c>
      <c r="K1232" s="34">
        <f t="shared" si="118"/>
        <v>-3.7266075826487173E-2</v>
      </c>
      <c r="L1232" s="8">
        <v>746633.20634521544</v>
      </c>
      <c r="M1232" s="32">
        <f t="shared" si="119"/>
        <v>7.243403575952336E-3</v>
      </c>
    </row>
    <row r="1233" spans="1:13" ht="15.6" x14ac:dyDescent="0.3">
      <c r="A1233" s="7">
        <v>45667</v>
      </c>
      <c r="B1233" s="8">
        <v>2045.36</v>
      </c>
      <c r="C1233" s="34">
        <f t="shared" si="114"/>
        <v>-1.1846097358301064E-2</v>
      </c>
      <c r="D1233" s="8">
        <v>108.1</v>
      </c>
      <c r="E1233" s="34">
        <f t="shared" si="115"/>
        <v>-1.5751616134025349E-2</v>
      </c>
      <c r="F1233" s="8">
        <v>797.31</v>
      </c>
      <c r="G1233" s="34">
        <f t="shared" si="116"/>
        <v>9.163744984621483E-3</v>
      </c>
      <c r="H1233" s="8">
        <v>7502.6</v>
      </c>
      <c r="I1233" s="34">
        <f t="shared" si="117"/>
        <v>4.9137139029618811E-2</v>
      </c>
      <c r="J1233" s="8">
        <v>519.07000000000005</v>
      </c>
      <c r="K1233" s="34">
        <f t="shared" si="118"/>
        <v>-3.0754005303058437E-2</v>
      </c>
      <c r="L1233" s="8">
        <v>751031.06120300293</v>
      </c>
      <c r="M1233" s="32">
        <f t="shared" si="119"/>
        <v>5.8902481438176018E-3</v>
      </c>
    </row>
    <row r="1234" spans="1:13" ht="15.6" x14ac:dyDescent="0.3">
      <c r="A1234" s="7">
        <v>45670</v>
      </c>
      <c r="B1234" s="8">
        <v>2050.81</v>
      </c>
      <c r="C1234" s="34">
        <f t="shared" si="114"/>
        <v>2.6645676066805088E-3</v>
      </c>
      <c r="D1234" s="8">
        <v>108.75</v>
      </c>
      <c r="E1234" s="34">
        <f t="shared" si="115"/>
        <v>6.0129509713229019E-3</v>
      </c>
      <c r="F1234" s="8">
        <v>802.58</v>
      </c>
      <c r="G1234" s="34">
        <f t="shared" si="116"/>
        <v>6.6097252009884432E-3</v>
      </c>
      <c r="H1234" s="8">
        <v>7493.97</v>
      </c>
      <c r="I1234" s="34">
        <f t="shared" si="117"/>
        <v>-1.1502679071255443E-3</v>
      </c>
      <c r="J1234" s="8">
        <v>525.5</v>
      </c>
      <c r="K1234" s="34">
        <f t="shared" si="118"/>
        <v>1.2387539252894502E-2</v>
      </c>
      <c r="L1234" s="8">
        <v>743675.04782104492</v>
      </c>
      <c r="M1234" s="32">
        <f t="shared" si="119"/>
        <v>-9.7945527980895127E-3</v>
      </c>
    </row>
    <row r="1235" spans="1:13" ht="15.6" x14ac:dyDescent="0.3">
      <c r="A1235" s="7">
        <v>45671</v>
      </c>
      <c r="B1235" s="8">
        <v>2054.96</v>
      </c>
      <c r="C1235" s="34">
        <f t="shared" si="114"/>
        <v>2.0235906788050044E-3</v>
      </c>
      <c r="D1235" s="8">
        <v>116.76</v>
      </c>
      <c r="E1235" s="34">
        <f t="shared" si="115"/>
        <v>7.3655172413793157E-2</v>
      </c>
      <c r="F1235" s="8">
        <v>800.4</v>
      </c>
      <c r="G1235" s="34">
        <f t="shared" si="116"/>
        <v>-2.7162401255950356E-3</v>
      </c>
      <c r="H1235" s="8">
        <v>7435.93</v>
      </c>
      <c r="I1235" s="34">
        <f t="shared" si="117"/>
        <v>-7.744893561089778E-3</v>
      </c>
      <c r="J1235" s="8">
        <v>533.28</v>
      </c>
      <c r="K1235" s="34">
        <f t="shared" si="118"/>
        <v>1.4804947668886723E-2</v>
      </c>
      <c r="L1235" s="8">
        <v>745415.98365783691</v>
      </c>
      <c r="M1235" s="32">
        <f t="shared" si="119"/>
        <v>2.3409899819725084E-3</v>
      </c>
    </row>
    <row r="1236" spans="1:13" ht="15.6" x14ac:dyDescent="0.3">
      <c r="A1236" s="7">
        <v>45672</v>
      </c>
      <c r="B1236" s="8">
        <v>2013.77</v>
      </c>
      <c r="C1236" s="34">
        <f t="shared" si="114"/>
        <v>-2.0044185774905621E-2</v>
      </c>
      <c r="D1236" s="8">
        <v>113.85</v>
      </c>
      <c r="E1236" s="34">
        <f t="shared" si="115"/>
        <v>-2.4922918807810987E-2</v>
      </c>
      <c r="F1236" s="8">
        <v>800.5</v>
      </c>
      <c r="G1236" s="34">
        <f t="shared" si="116"/>
        <v>1.2493753123441121E-4</v>
      </c>
      <c r="H1236" s="8">
        <v>7408.98</v>
      </c>
      <c r="I1236" s="34">
        <f t="shared" si="117"/>
        <v>-3.6242944729174059E-3</v>
      </c>
      <c r="J1236" s="8">
        <v>535.21</v>
      </c>
      <c r="K1236" s="34">
        <f t="shared" si="118"/>
        <v>3.6191119111912387E-3</v>
      </c>
      <c r="L1236" s="8">
        <v>755159.98344421387</v>
      </c>
      <c r="M1236" s="32">
        <f t="shared" si="119"/>
        <v>1.3071895424836602E-2</v>
      </c>
    </row>
    <row r="1237" spans="1:13" ht="15.6" x14ac:dyDescent="0.3">
      <c r="A1237" s="7">
        <v>45673</v>
      </c>
      <c r="B1237" s="8">
        <v>2029.58</v>
      </c>
      <c r="C1237" s="34">
        <f t="shared" si="114"/>
        <v>7.8509462351708213E-3</v>
      </c>
      <c r="D1237" s="8">
        <v>112.09</v>
      </c>
      <c r="E1237" s="34">
        <f t="shared" si="115"/>
        <v>-1.5458937198067554E-2</v>
      </c>
      <c r="F1237" s="8">
        <v>799.96</v>
      </c>
      <c r="G1237" s="34">
        <f t="shared" si="116"/>
        <v>-6.745783885071376E-4</v>
      </c>
      <c r="H1237" s="8">
        <v>7419.11</v>
      </c>
      <c r="I1237" s="34">
        <f t="shared" si="117"/>
        <v>1.3672597307591745E-3</v>
      </c>
      <c r="J1237" s="8">
        <v>517.46</v>
      </c>
      <c r="K1237" s="34">
        <f t="shared" si="118"/>
        <v>-3.3164552231834232E-2</v>
      </c>
      <c r="L1237" s="8">
        <v>764597.71604980528</v>
      </c>
      <c r="M1237" s="32">
        <f t="shared" si="119"/>
        <v>1.2497659850230415E-2</v>
      </c>
    </row>
    <row r="1238" spans="1:13" ht="15.6" x14ac:dyDescent="0.3">
      <c r="A1238" s="7">
        <v>45674</v>
      </c>
      <c r="B1238" s="8">
        <v>2048.5100000000002</v>
      </c>
      <c r="C1238" s="34">
        <f t="shared" si="114"/>
        <v>9.3270528877897364E-3</v>
      </c>
      <c r="D1238" s="8">
        <v>116.71</v>
      </c>
      <c r="E1238" s="34">
        <f t="shared" si="115"/>
        <v>4.1216879293424838E-2</v>
      </c>
      <c r="F1238" s="8">
        <v>814.55</v>
      </c>
      <c r="G1238" s="34">
        <f t="shared" si="116"/>
        <v>1.8238411920595925E-2</v>
      </c>
      <c r="H1238" s="8">
        <v>7488.69</v>
      </c>
      <c r="I1238" s="34">
        <f t="shared" si="117"/>
        <v>9.3784834029957669E-3</v>
      </c>
      <c r="J1238" s="8">
        <v>534.6</v>
      </c>
      <c r="K1238" s="34">
        <f t="shared" si="118"/>
        <v>3.3123333204498867E-2</v>
      </c>
      <c r="L1238" s="8">
        <v>764562.01035339385</v>
      </c>
      <c r="M1238" s="32">
        <f t="shared" si="119"/>
        <v>-4.6698669982824007E-5</v>
      </c>
    </row>
    <row r="1239" spans="1:13" ht="15.6" x14ac:dyDescent="0.3">
      <c r="A1239" s="7">
        <v>45678</v>
      </c>
      <c r="B1239" s="8">
        <v>2059.21</v>
      </c>
      <c r="C1239" s="34">
        <f t="shared" si="114"/>
        <v>5.2233086487250818E-3</v>
      </c>
      <c r="D1239" s="8">
        <v>120.21</v>
      </c>
      <c r="E1239" s="34">
        <f t="shared" si="115"/>
        <v>2.9988861280095966E-2</v>
      </c>
      <c r="F1239" s="8">
        <v>800.31</v>
      </c>
      <c r="G1239" s="34">
        <f t="shared" si="116"/>
        <v>-1.7482045301086501E-2</v>
      </c>
      <c r="H1239" s="8">
        <v>7448.83</v>
      </c>
      <c r="I1239" s="34">
        <f t="shared" si="117"/>
        <v>-5.3226932881451465E-3</v>
      </c>
      <c r="J1239" s="8">
        <v>546.87</v>
      </c>
      <c r="K1239" s="34">
        <f t="shared" si="118"/>
        <v>2.2951739618406249E-2</v>
      </c>
      <c r="L1239" s="8">
        <v>763891.34704589844</v>
      </c>
      <c r="M1239" s="32">
        <f t="shared" si="119"/>
        <v>-8.7718628235978265E-4</v>
      </c>
    </row>
    <row r="1240" spans="1:13" ht="15.6" x14ac:dyDescent="0.3">
      <c r="A1240" s="7">
        <v>45679</v>
      </c>
      <c r="B1240" s="8">
        <v>2042.01</v>
      </c>
      <c r="C1240" s="34">
        <f t="shared" si="114"/>
        <v>-8.3527177898320443E-3</v>
      </c>
      <c r="D1240" s="8">
        <v>127.19</v>
      </c>
      <c r="E1240" s="34">
        <f t="shared" si="115"/>
        <v>5.8065052824224313E-2</v>
      </c>
      <c r="F1240" s="8">
        <v>795.62</v>
      </c>
      <c r="G1240" s="34">
        <f t="shared" si="116"/>
        <v>-5.8602291611999612E-3</v>
      </c>
      <c r="H1240" s="8">
        <v>7472.25</v>
      </c>
      <c r="I1240" s="34">
        <f t="shared" si="117"/>
        <v>3.1441179352999162E-3</v>
      </c>
      <c r="J1240" s="8">
        <v>545.41</v>
      </c>
      <c r="K1240" s="34">
        <f t="shared" si="118"/>
        <v>-2.669738694753847E-3</v>
      </c>
      <c r="L1240" s="8">
        <v>770776.62719726563</v>
      </c>
      <c r="M1240" s="32">
        <f t="shared" si="119"/>
        <v>9.0134286479271845E-3</v>
      </c>
    </row>
    <row r="1241" spans="1:13" ht="15.6" x14ac:dyDescent="0.3">
      <c r="A1241" s="7">
        <v>45680</v>
      </c>
      <c r="B1241" s="8">
        <v>2050.1</v>
      </c>
      <c r="C1241" s="34">
        <f t="shared" si="114"/>
        <v>3.9617827532675738E-3</v>
      </c>
      <c r="D1241" s="8">
        <v>130</v>
      </c>
      <c r="E1241" s="34">
        <f t="shared" si="115"/>
        <v>2.2092931834263717E-2</v>
      </c>
      <c r="F1241" s="8">
        <v>800.17</v>
      </c>
      <c r="G1241" s="34">
        <f t="shared" si="116"/>
        <v>5.7188104874185599E-3</v>
      </c>
      <c r="H1241" s="8">
        <v>7440.24</v>
      </c>
      <c r="I1241" s="34">
        <f t="shared" si="117"/>
        <v>-4.2838502459098954E-3</v>
      </c>
      <c r="J1241" s="8">
        <v>546.85</v>
      </c>
      <c r="K1241" s="34">
        <f t="shared" si="118"/>
        <v>2.6402156176088716E-3</v>
      </c>
      <c r="L1241" s="8">
        <v>769247.05032287538</v>
      </c>
      <c r="M1241" s="32">
        <f t="shared" si="119"/>
        <v>-1.9844619315354233E-3</v>
      </c>
    </row>
    <row r="1242" spans="1:13" ht="15.6" x14ac:dyDescent="0.3">
      <c r="A1242" s="7">
        <v>45681</v>
      </c>
      <c r="B1242" s="8">
        <v>2060.16</v>
      </c>
      <c r="C1242" s="34">
        <f t="shared" si="114"/>
        <v>4.9070777035266312E-3</v>
      </c>
      <c r="D1242" s="8">
        <v>132</v>
      </c>
      <c r="E1242" s="34">
        <f t="shared" si="115"/>
        <v>1.5384615384615385E-2</v>
      </c>
      <c r="F1242" s="8">
        <v>804.84</v>
      </c>
      <c r="G1242" s="34">
        <f t="shared" si="116"/>
        <v>5.8362597947936978E-3</v>
      </c>
      <c r="H1242" s="8">
        <v>7424.35</v>
      </c>
      <c r="I1242" s="34">
        <f t="shared" si="117"/>
        <v>-2.1356837951463149E-3</v>
      </c>
      <c r="J1242" s="8">
        <v>545.27</v>
      </c>
      <c r="K1242" s="34">
        <f t="shared" si="118"/>
        <v>-2.8892749382829677E-3</v>
      </c>
      <c r="L1242" s="8">
        <v>773755.81055480987</v>
      </c>
      <c r="M1242" s="32">
        <f t="shared" si="119"/>
        <v>5.8612642453968848E-3</v>
      </c>
    </row>
    <row r="1243" spans="1:13" ht="15.6" x14ac:dyDescent="0.3">
      <c r="A1243" s="7">
        <v>45684</v>
      </c>
      <c r="B1243" s="8">
        <v>2049.2800000000002</v>
      </c>
      <c r="C1243" s="34">
        <f t="shared" si="114"/>
        <v>-5.2811432121775276E-3</v>
      </c>
      <c r="D1243" s="8">
        <v>132</v>
      </c>
      <c r="E1243" s="34">
        <f t="shared" si="115"/>
        <v>0</v>
      </c>
      <c r="F1243" s="8">
        <v>800.07</v>
      </c>
      <c r="G1243" s="34">
        <f t="shared" si="116"/>
        <v>-5.9266438049798489E-3</v>
      </c>
      <c r="H1243" s="8">
        <v>7405.76</v>
      </c>
      <c r="I1243" s="34">
        <f t="shared" si="117"/>
        <v>-2.5039229023416385E-3</v>
      </c>
      <c r="J1243" s="8">
        <v>545.27</v>
      </c>
      <c r="K1243" s="34">
        <f t="shared" si="118"/>
        <v>0</v>
      </c>
      <c r="L1243" s="8">
        <v>757355.84106445313</v>
      </c>
      <c r="M1243" s="32">
        <f t="shared" si="119"/>
        <v>-2.1195277976132281E-2</v>
      </c>
    </row>
    <row r="1244" spans="1:13" ht="15.6" x14ac:dyDescent="0.3">
      <c r="A1244" s="7">
        <v>45685</v>
      </c>
      <c r="B1244" s="8">
        <v>2016.28</v>
      </c>
      <c r="C1244" s="34">
        <f t="shared" si="114"/>
        <v>-1.61032167395379E-2</v>
      </c>
      <c r="D1244" s="8">
        <v>132.02000000000001</v>
      </c>
      <c r="E1244" s="34">
        <f t="shared" si="115"/>
        <v>1.5151515151522904E-4</v>
      </c>
      <c r="F1244" s="8">
        <v>790.94</v>
      </c>
      <c r="G1244" s="34">
        <f t="shared" si="116"/>
        <v>-1.1411501493619303E-2</v>
      </c>
      <c r="H1244" s="8">
        <v>7370</v>
      </c>
      <c r="I1244" s="34">
        <f t="shared" si="117"/>
        <v>-4.8286738970747386E-3</v>
      </c>
      <c r="J1244" s="8">
        <v>538.19000000000005</v>
      </c>
      <c r="K1244" s="34">
        <f t="shared" si="118"/>
        <v>-1.2984393052982792E-2</v>
      </c>
      <c r="L1244" s="8">
        <v>771107.2073828131</v>
      </c>
      <c r="M1244" s="32">
        <f t="shared" si="119"/>
        <v>1.8157074353625655E-2</v>
      </c>
    </row>
    <row r="1245" spans="1:13" ht="15.6" x14ac:dyDescent="0.3">
      <c r="A1245" s="7">
        <v>45686</v>
      </c>
      <c r="B1245" s="8">
        <v>2056.0700000000002</v>
      </c>
      <c r="C1245" s="34">
        <f t="shared" si="114"/>
        <v>1.9734362290951747E-2</v>
      </c>
      <c r="D1245" s="8">
        <v>130.04</v>
      </c>
      <c r="E1245" s="34">
        <f t="shared" si="115"/>
        <v>-1.499772761702786E-2</v>
      </c>
      <c r="F1245" s="8">
        <v>798.25</v>
      </c>
      <c r="G1245" s="34">
        <f t="shared" si="116"/>
        <v>9.2421675474750869E-3</v>
      </c>
      <c r="H1245" s="8">
        <v>7459.6</v>
      </c>
      <c r="I1245" s="34">
        <f t="shared" si="117"/>
        <v>1.2157394843962057E-2</v>
      </c>
      <c r="J1245" s="8">
        <v>537.19000000000005</v>
      </c>
      <c r="K1245" s="34">
        <f t="shared" si="118"/>
        <v>-1.8580798602723942E-3</v>
      </c>
      <c r="L1245" s="8">
        <v>771886.65222167969</v>
      </c>
      <c r="M1245" s="32">
        <f t="shared" si="119"/>
        <v>1.0108125451350361E-3</v>
      </c>
    </row>
    <row r="1246" spans="1:13" ht="15.6" x14ac:dyDescent="0.3">
      <c r="A1246" s="7">
        <v>45687</v>
      </c>
      <c r="B1246" s="8">
        <v>2102.58</v>
      </c>
      <c r="C1246" s="34">
        <f t="shared" si="114"/>
        <v>2.2620825166458223E-2</v>
      </c>
      <c r="D1246" s="8">
        <v>137.85</v>
      </c>
      <c r="E1246" s="34">
        <f t="shared" si="115"/>
        <v>6.0058443555828997E-2</v>
      </c>
      <c r="F1246" s="8">
        <v>814.4</v>
      </c>
      <c r="G1246" s="34">
        <f t="shared" si="116"/>
        <v>2.0231756968368278E-2</v>
      </c>
      <c r="H1246" s="8">
        <v>7431.05</v>
      </c>
      <c r="I1246" s="34">
        <f t="shared" si="117"/>
        <v>-3.8272829642340316E-3</v>
      </c>
      <c r="J1246" s="8">
        <v>528.21</v>
      </c>
      <c r="K1246" s="34">
        <f t="shared" si="118"/>
        <v>-1.6716617956402793E-2</v>
      </c>
      <c r="L1246" s="8">
        <v>785640.86553955078</v>
      </c>
      <c r="M1246" s="32">
        <f t="shared" si="119"/>
        <v>1.7818954736790803E-2</v>
      </c>
    </row>
    <row r="1247" spans="1:13" ht="15.6" x14ac:dyDescent="0.3">
      <c r="A1247" s="7">
        <v>45688</v>
      </c>
      <c r="B1247" s="8">
        <v>2134.62</v>
      </c>
      <c r="C1247" s="34">
        <f t="shared" si="114"/>
        <v>1.5238421368033541E-2</v>
      </c>
      <c r="D1247" s="8">
        <v>144.06</v>
      </c>
      <c r="E1247" s="34">
        <f t="shared" si="115"/>
        <v>4.5048966267682324E-2</v>
      </c>
      <c r="F1247" s="8">
        <v>805.15</v>
      </c>
      <c r="G1247" s="34">
        <f t="shared" si="116"/>
        <v>-1.1358055009823183E-2</v>
      </c>
      <c r="H1247" s="8">
        <v>7433.5</v>
      </c>
      <c r="I1247" s="34">
        <f t="shared" si="117"/>
        <v>3.2969768740619669E-4</v>
      </c>
      <c r="J1247" s="8">
        <v>523.49</v>
      </c>
      <c r="K1247" s="34">
        <f t="shared" si="118"/>
        <v>-8.9358399121562005E-3</v>
      </c>
      <c r="L1247" s="8">
        <v>782718.71566772461</v>
      </c>
      <c r="M1247" s="32">
        <f t="shared" si="119"/>
        <v>-3.7194473963868225E-3</v>
      </c>
    </row>
    <row r="1248" spans="1:13" ht="15.6" x14ac:dyDescent="0.3">
      <c r="A1248" s="7">
        <v>45691</v>
      </c>
      <c r="B1248" s="8">
        <v>2099.63</v>
      </c>
      <c r="C1248" s="34">
        <f t="shared" si="114"/>
        <v>-1.6391676270249404E-2</v>
      </c>
      <c r="D1248" s="8">
        <v>139.38999999999999</v>
      </c>
      <c r="E1248" s="34">
        <f t="shared" si="115"/>
        <v>-3.2417048452033984E-2</v>
      </c>
      <c r="F1248" s="8">
        <v>796.97</v>
      </c>
      <c r="G1248" s="34">
        <f t="shared" si="116"/>
        <v>-1.0159597590511023E-2</v>
      </c>
      <c r="H1248" s="8">
        <v>7395</v>
      </c>
      <c r="I1248" s="34">
        <f t="shared" si="117"/>
        <v>-5.1792560704916933E-3</v>
      </c>
      <c r="J1248" s="8">
        <v>520.36</v>
      </c>
      <c r="K1248" s="34">
        <f t="shared" si="118"/>
        <v>-5.9791017975510431E-3</v>
      </c>
      <c r="L1248" s="8">
        <v>798455.36222214997</v>
      </c>
      <c r="M1248" s="32">
        <f t="shared" si="119"/>
        <v>2.0105110864764082E-2</v>
      </c>
    </row>
    <row r="1249" spans="1:13" ht="15.6" x14ac:dyDescent="0.3">
      <c r="A1249" s="7">
        <v>45692</v>
      </c>
      <c r="B1249" s="8">
        <v>2063.8000000000002</v>
      </c>
      <c r="C1249" s="34">
        <f t="shared" si="114"/>
        <v>-1.7064911436776919E-2</v>
      </c>
      <c r="D1249" s="8">
        <v>140</v>
      </c>
      <c r="E1249" s="34">
        <f t="shared" si="115"/>
        <v>4.3762106320396994E-3</v>
      </c>
      <c r="F1249" s="8">
        <v>799.62</v>
      </c>
      <c r="G1249" s="34">
        <f t="shared" si="116"/>
        <v>3.3250937927399742E-3</v>
      </c>
      <c r="H1249" s="8">
        <v>7389.25</v>
      </c>
      <c r="I1249" s="34">
        <f t="shared" si="117"/>
        <v>-7.77552400270453E-4</v>
      </c>
      <c r="J1249" s="8">
        <v>528.98</v>
      </c>
      <c r="K1249" s="34">
        <f t="shared" si="118"/>
        <v>1.6565454685217935E-2</v>
      </c>
      <c r="L1249" s="8">
        <v>786302.81080391258</v>
      </c>
      <c r="M1249" s="32">
        <f t="shared" si="119"/>
        <v>-1.5220076153557409E-2</v>
      </c>
    </row>
    <row r="1250" spans="1:13" ht="15.6" x14ac:dyDescent="0.3">
      <c r="A1250" s="7">
        <v>45694</v>
      </c>
      <c r="B1250" s="8">
        <v>2066.21</v>
      </c>
      <c r="C1250" s="34">
        <f t="shared" si="114"/>
        <v>1.1677488128693935E-3</v>
      </c>
      <c r="D1250" s="8">
        <v>140.79</v>
      </c>
      <c r="E1250" s="34">
        <f t="shared" si="115"/>
        <v>5.6428571428570858E-3</v>
      </c>
      <c r="F1250" s="8">
        <v>790.01</v>
      </c>
      <c r="G1250" s="34">
        <f t="shared" si="116"/>
        <v>-1.2018208649108344E-2</v>
      </c>
      <c r="H1250" s="8">
        <v>7440.36</v>
      </c>
      <c r="I1250" s="34">
        <f t="shared" si="117"/>
        <v>6.9168048178096112E-3</v>
      </c>
      <c r="J1250" s="8">
        <v>515.66</v>
      </c>
      <c r="K1250" s="34">
        <f t="shared" si="118"/>
        <v>-2.5180536126129627E-2</v>
      </c>
      <c r="L1250" s="8">
        <v>795967.23486328125</v>
      </c>
      <c r="M1250" s="32">
        <f t="shared" si="119"/>
        <v>1.2290969746741468E-2</v>
      </c>
    </row>
    <row r="1251" spans="1:13" ht="15.6" x14ac:dyDescent="0.3">
      <c r="A1251" s="7">
        <v>45695</v>
      </c>
      <c r="B1251" s="8">
        <v>2068.7199999999998</v>
      </c>
      <c r="C1251" s="34">
        <f t="shared" si="114"/>
        <v>1.2147845572326934E-3</v>
      </c>
      <c r="D1251" s="8">
        <v>142</v>
      </c>
      <c r="E1251" s="34">
        <f t="shared" si="115"/>
        <v>8.594360394914468E-3</v>
      </c>
      <c r="F1251" s="8">
        <v>802.7</v>
      </c>
      <c r="G1251" s="34">
        <f t="shared" si="116"/>
        <v>1.6063087809015147E-2</v>
      </c>
      <c r="H1251" s="8">
        <v>7458.97</v>
      </c>
      <c r="I1251" s="34">
        <f t="shared" si="117"/>
        <v>2.5012230590993694E-3</v>
      </c>
      <c r="J1251" s="8">
        <v>504.85</v>
      </c>
      <c r="K1251" s="34">
        <f t="shared" si="118"/>
        <v>-2.0963425512934775E-2</v>
      </c>
      <c r="L1251" s="8">
        <v>799689.96611755341</v>
      </c>
      <c r="M1251" s="32">
        <f t="shared" si="119"/>
        <v>4.6769905735021813E-3</v>
      </c>
    </row>
    <row r="1252" spans="1:13" ht="15.6" x14ac:dyDescent="0.3">
      <c r="A1252" s="7">
        <v>45698</v>
      </c>
      <c r="B1252" s="8">
        <v>2077.12</v>
      </c>
      <c r="C1252" s="34">
        <f t="shared" si="114"/>
        <v>4.0604818438455138E-3</v>
      </c>
      <c r="D1252" s="8">
        <v>142</v>
      </c>
      <c r="E1252" s="34">
        <f t="shared" si="115"/>
        <v>0</v>
      </c>
      <c r="F1252" s="8">
        <v>799.82</v>
      </c>
      <c r="G1252" s="34">
        <f t="shared" si="116"/>
        <v>-3.5878908683194162E-3</v>
      </c>
      <c r="H1252" s="8">
        <v>7455.5</v>
      </c>
      <c r="I1252" s="34">
        <f t="shared" si="117"/>
        <v>-4.6521168472326001E-4</v>
      </c>
      <c r="J1252" s="8">
        <v>491.16</v>
      </c>
      <c r="K1252" s="34">
        <f t="shared" si="118"/>
        <v>-2.71169654352778E-2</v>
      </c>
      <c r="L1252" s="8">
        <v>812422.14965312183</v>
      </c>
      <c r="M1252" s="32">
        <f t="shared" si="119"/>
        <v>1.5921399636139491E-2</v>
      </c>
    </row>
    <row r="1253" spans="1:13" ht="15.6" x14ac:dyDescent="0.3">
      <c r="A1253" s="7">
        <v>45699</v>
      </c>
      <c r="B1253" s="8">
        <v>2089.23</v>
      </c>
      <c r="C1253" s="34">
        <f t="shared" si="114"/>
        <v>5.8301879525497454E-3</v>
      </c>
      <c r="D1253" s="8">
        <v>142.05000000000001</v>
      </c>
      <c r="E1253" s="34">
        <f t="shared" si="115"/>
        <v>3.5211267605641812E-4</v>
      </c>
      <c r="F1253" s="8">
        <v>797</v>
      </c>
      <c r="G1253" s="34">
        <f t="shared" si="116"/>
        <v>-3.5257933034933482E-3</v>
      </c>
      <c r="H1253" s="8">
        <v>7444.02</v>
      </c>
      <c r="I1253" s="34">
        <f t="shared" si="117"/>
        <v>-1.5398028301253522E-3</v>
      </c>
      <c r="J1253" s="8">
        <v>501.35</v>
      </c>
      <c r="K1253" s="34">
        <f t="shared" si="118"/>
        <v>2.074680348562586E-2</v>
      </c>
      <c r="L1253" s="8">
        <v>811859.375</v>
      </c>
      <c r="M1253" s="32">
        <f t="shared" si="119"/>
        <v>-6.9271209969117128E-4</v>
      </c>
    </row>
    <row r="1254" spans="1:13" ht="15.6" x14ac:dyDescent="0.3">
      <c r="A1254" s="7">
        <v>45700</v>
      </c>
      <c r="B1254" s="8">
        <v>2114.9699999999998</v>
      </c>
      <c r="C1254" s="34">
        <f t="shared" si="114"/>
        <v>1.232032854209435E-2</v>
      </c>
      <c r="D1254" s="8">
        <v>143.69999999999999</v>
      </c>
      <c r="E1254" s="34">
        <f t="shared" si="115"/>
        <v>1.1615628299894242E-2</v>
      </c>
      <c r="F1254" s="8">
        <v>798.01</v>
      </c>
      <c r="G1254" s="34">
        <f t="shared" si="116"/>
        <v>1.267252195733991E-3</v>
      </c>
      <c r="H1254" s="8">
        <v>7430</v>
      </c>
      <c r="I1254" s="34">
        <f t="shared" si="117"/>
        <v>-1.8833909634848422E-3</v>
      </c>
      <c r="J1254" s="8">
        <v>509.29</v>
      </c>
      <c r="K1254" s="34">
        <f t="shared" si="118"/>
        <v>1.5837239453475611E-2</v>
      </c>
      <c r="L1254" s="8">
        <v>810883.75</v>
      </c>
      <c r="M1254" s="32">
        <f t="shared" si="119"/>
        <v>-1.2017167381974249E-3</v>
      </c>
    </row>
    <row r="1255" spans="1:13" ht="15.6" x14ac:dyDescent="0.3">
      <c r="A1255" s="7">
        <v>45701</v>
      </c>
      <c r="B1255" s="8">
        <v>2112.8200000000002</v>
      </c>
      <c r="C1255" s="34">
        <f t="shared" si="114"/>
        <v>-1.0165628826884715E-3</v>
      </c>
      <c r="D1255" s="8">
        <v>141.27000000000001</v>
      </c>
      <c r="E1255" s="34">
        <f t="shared" si="115"/>
        <v>-1.6910229645093797E-2</v>
      </c>
      <c r="F1255" s="8">
        <v>792.76</v>
      </c>
      <c r="G1255" s="34">
        <f t="shared" si="116"/>
        <v>-6.5788649265046805E-3</v>
      </c>
      <c r="H1255" s="8">
        <v>7366.5</v>
      </c>
      <c r="I1255" s="34">
        <f t="shared" si="117"/>
        <v>-8.546433378196501E-3</v>
      </c>
      <c r="J1255" s="8">
        <v>525.66999999999996</v>
      </c>
      <c r="K1255" s="34">
        <f t="shared" si="118"/>
        <v>3.2162422195605528E-2</v>
      </c>
      <c r="L1255" s="8">
        <v>815448.33849975467</v>
      </c>
      <c r="M1255" s="32">
        <f t="shared" si="119"/>
        <v>5.6291527604970101E-3</v>
      </c>
    </row>
    <row r="1256" spans="1:13" ht="15.6" x14ac:dyDescent="0.3">
      <c r="A1256" s="7">
        <v>45702</v>
      </c>
      <c r="B1256" s="8">
        <v>2104.2800000000002</v>
      </c>
      <c r="C1256" s="34">
        <f t="shared" si="114"/>
        <v>-4.0419912723279614E-3</v>
      </c>
      <c r="D1256" s="8">
        <v>137.33000000000001</v>
      </c>
      <c r="E1256" s="34">
        <f t="shared" si="115"/>
        <v>-2.7889856303532225E-2</v>
      </c>
      <c r="F1256" s="8">
        <v>799.7</v>
      </c>
      <c r="G1256" s="34">
        <f t="shared" si="116"/>
        <v>8.7542257429739836E-3</v>
      </c>
      <c r="H1256" s="8">
        <v>7373.39</v>
      </c>
      <c r="I1256" s="34">
        <f t="shared" si="117"/>
        <v>9.3531527862625774E-4</v>
      </c>
      <c r="J1256" s="8">
        <v>548.02</v>
      </c>
      <c r="K1256" s="34">
        <f t="shared" si="118"/>
        <v>4.2517168565830321E-2</v>
      </c>
      <c r="L1256" s="8">
        <v>804524.42724609375</v>
      </c>
      <c r="M1256" s="32">
        <f t="shared" si="119"/>
        <v>-1.339620272420753E-2</v>
      </c>
    </row>
    <row r="1257" spans="1:13" ht="15.6" x14ac:dyDescent="0.3">
      <c r="A1257" s="7">
        <v>45706</v>
      </c>
      <c r="B1257" s="8">
        <v>2120.17</v>
      </c>
      <c r="C1257" s="34">
        <f t="shared" si="114"/>
        <v>7.5512764461002678E-3</v>
      </c>
      <c r="D1257" s="8">
        <v>137.01</v>
      </c>
      <c r="E1257" s="34">
        <f t="shared" si="115"/>
        <v>-2.3301536445060919E-3</v>
      </c>
      <c r="F1257" s="8">
        <v>784</v>
      </c>
      <c r="G1257" s="34">
        <f t="shared" si="116"/>
        <v>-1.9632362135800982E-2</v>
      </c>
      <c r="H1257" s="8">
        <v>7300</v>
      </c>
      <c r="I1257" s="34">
        <f t="shared" si="117"/>
        <v>-9.9533593096256031E-3</v>
      </c>
      <c r="J1257" s="8">
        <v>551.11</v>
      </c>
      <c r="K1257" s="34">
        <f t="shared" si="118"/>
        <v>5.6384803474326334E-3</v>
      </c>
      <c r="L1257" s="8">
        <v>814068.70211791992</v>
      </c>
      <c r="M1257" s="32">
        <f t="shared" si="119"/>
        <v>1.1863250572137942E-2</v>
      </c>
    </row>
    <row r="1258" spans="1:13" ht="15.6" x14ac:dyDescent="0.3">
      <c r="A1258" s="7">
        <v>45707</v>
      </c>
      <c r="B1258" s="8">
        <v>2119.15</v>
      </c>
      <c r="C1258" s="34">
        <f t="shared" si="114"/>
        <v>-4.8109349721955398E-4</v>
      </c>
      <c r="D1258" s="8">
        <v>137.49</v>
      </c>
      <c r="E1258" s="34">
        <f t="shared" si="115"/>
        <v>3.5033939128532093E-3</v>
      </c>
      <c r="F1258" s="8">
        <v>786.33</v>
      </c>
      <c r="G1258" s="34">
        <f t="shared" si="116"/>
        <v>2.9719387755102562E-3</v>
      </c>
      <c r="H1258" s="8">
        <v>7300</v>
      </c>
      <c r="I1258" s="34">
        <f t="shared" si="117"/>
        <v>0</v>
      </c>
      <c r="J1258" s="8">
        <v>549.05999999999995</v>
      </c>
      <c r="K1258" s="34">
        <f t="shared" si="118"/>
        <v>-3.7197655640435995E-3</v>
      </c>
      <c r="L1258" s="8">
        <v>814512.57275390625</v>
      </c>
      <c r="M1258" s="32">
        <f t="shared" si="119"/>
        <v>5.4524960219147739E-4</v>
      </c>
    </row>
    <row r="1259" spans="1:13" ht="15.6" x14ac:dyDescent="0.3">
      <c r="A1259" s="7">
        <v>45708</v>
      </c>
      <c r="B1259" s="8">
        <v>2129</v>
      </c>
      <c r="C1259" s="34">
        <f t="shared" si="114"/>
        <v>4.6480900360993367E-3</v>
      </c>
      <c r="D1259" s="8">
        <v>151.18</v>
      </c>
      <c r="E1259" s="34">
        <f t="shared" si="115"/>
        <v>9.9570877882027758E-2</v>
      </c>
      <c r="F1259" s="8">
        <v>779.41</v>
      </c>
      <c r="G1259" s="34">
        <f t="shared" si="116"/>
        <v>-8.8003764322867918E-3</v>
      </c>
      <c r="H1259" s="8">
        <v>7297.13</v>
      </c>
      <c r="I1259" s="34">
        <f t="shared" si="117"/>
        <v>-3.9315068493149188E-4</v>
      </c>
      <c r="J1259" s="8">
        <v>560.07000000000005</v>
      </c>
      <c r="K1259" s="34">
        <f t="shared" si="118"/>
        <v>2.0052453283794312E-2</v>
      </c>
      <c r="L1259" s="8">
        <v>820995</v>
      </c>
      <c r="M1259" s="32">
        <f t="shared" si="119"/>
        <v>7.9586582981479963E-3</v>
      </c>
    </row>
    <row r="1260" spans="1:13" ht="15.6" x14ac:dyDescent="0.3">
      <c r="A1260" s="7">
        <v>45709</v>
      </c>
      <c r="B1260" s="8">
        <v>2120.41</v>
      </c>
      <c r="C1260" s="34">
        <f t="shared" si="114"/>
        <v>-4.0347581023955593E-3</v>
      </c>
      <c r="D1260" s="8">
        <v>156.53</v>
      </c>
      <c r="E1260" s="34">
        <f t="shared" si="115"/>
        <v>3.5388278872866739E-2</v>
      </c>
      <c r="F1260" s="8">
        <v>766.9</v>
      </c>
      <c r="G1260" s="34">
        <f t="shared" si="116"/>
        <v>-1.6050602378722356E-2</v>
      </c>
      <c r="H1260" s="8">
        <v>7345.84</v>
      </c>
      <c r="I1260" s="34">
        <f t="shared" si="117"/>
        <v>6.6752271098363377E-3</v>
      </c>
      <c r="J1260" s="8">
        <v>546.12</v>
      </c>
      <c r="K1260" s="34">
        <f t="shared" si="118"/>
        <v>-2.4907600835609913E-2</v>
      </c>
      <c r="L1260" s="8">
        <v>819884.20518554747</v>
      </c>
      <c r="M1260" s="32">
        <f t="shared" si="119"/>
        <v>-1.352986089382431E-3</v>
      </c>
    </row>
    <row r="1261" spans="1:13" ht="15.6" x14ac:dyDescent="0.3">
      <c r="A1261" s="7">
        <v>45712</v>
      </c>
      <c r="B1261" s="8">
        <v>2112.1999999999998</v>
      </c>
      <c r="C1261" s="34">
        <f t="shared" si="114"/>
        <v>-3.871892699996716E-3</v>
      </c>
      <c r="D1261" s="8">
        <v>169.83</v>
      </c>
      <c r="E1261" s="34">
        <f t="shared" si="115"/>
        <v>8.4967737813837679E-2</v>
      </c>
      <c r="F1261" s="8">
        <v>764.42</v>
      </c>
      <c r="G1261" s="34">
        <f t="shared" si="116"/>
        <v>-3.2337984091798389E-3</v>
      </c>
      <c r="H1261" s="8">
        <v>7300</v>
      </c>
      <c r="I1261" s="34">
        <f t="shared" si="117"/>
        <v>-6.2402665998715114E-3</v>
      </c>
      <c r="J1261" s="8">
        <v>549.49</v>
      </c>
      <c r="K1261" s="34">
        <f t="shared" si="118"/>
        <v>6.1708049512927644E-3</v>
      </c>
      <c r="L1261" s="8">
        <v>819726.32587194443</v>
      </c>
      <c r="M1261" s="32">
        <f t="shared" si="119"/>
        <v>-1.9256294072321346E-4</v>
      </c>
    </row>
    <row r="1262" spans="1:13" ht="15.6" x14ac:dyDescent="0.3">
      <c r="A1262" s="7">
        <v>45713</v>
      </c>
      <c r="B1262" s="8">
        <v>2124.41</v>
      </c>
      <c r="C1262" s="34">
        <f t="shared" si="114"/>
        <v>5.7807025849825003E-3</v>
      </c>
      <c r="D1262" s="8">
        <v>175.11</v>
      </c>
      <c r="E1262" s="34">
        <f t="shared" si="115"/>
        <v>3.1089913442854625E-2</v>
      </c>
      <c r="F1262" s="8">
        <v>770.18</v>
      </c>
      <c r="G1262" s="34">
        <f t="shared" si="116"/>
        <v>7.5351246696841933E-3</v>
      </c>
      <c r="H1262" s="8">
        <v>7304.8</v>
      </c>
      <c r="I1262" s="34">
        <f t="shared" si="117"/>
        <v>6.5753424657536742E-4</v>
      </c>
      <c r="J1262" s="8">
        <v>537.24</v>
      </c>
      <c r="K1262" s="34">
        <f t="shared" si="118"/>
        <v>-2.2293399333927825E-2</v>
      </c>
      <c r="L1262" s="8">
        <v>811807.75</v>
      </c>
      <c r="M1262" s="32">
        <f t="shared" si="119"/>
        <v>-9.6600238665281654E-3</v>
      </c>
    </row>
    <row r="1263" spans="1:13" ht="15.6" x14ac:dyDescent="0.3">
      <c r="A1263" s="7">
        <v>45714</v>
      </c>
      <c r="B1263" s="8">
        <v>2127.96</v>
      </c>
      <c r="C1263" s="34">
        <f t="shared" si="114"/>
        <v>1.6710521980221249E-3</v>
      </c>
      <c r="D1263" s="8">
        <v>167.59</v>
      </c>
      <c r="E1263" s="34">
        <f t="shared" si="115"/>
        <v>-4.2944434926617613E-2</v>
      </c>
      <c r="F1263" s="8">
        <v>772.02</v>
      </c>
      <c r="G1263" s="34">
        <f t="shared" si="116"/>
        <v>2.3890519099431717E-3</v>
      </c>
      <c r="H1263" s="8">
        <v>7334</v>
      </c>
      <c r="I1263" s="34">
        <f t="shared" si="117"/>
        <v>3.9973715912824193E-3</v>
      </c>
      <c r="J1263" s="8">
        <v>544</v>
      </c>
      <c r="K1263" s="34">
        <f t="shared" si="118"/>
        <v>1.2582830764648929E-2</v>
      </c>
      <c r="L1263" s="8">
        <v>815245.61364746094</v>
      </c>
      <c r="M1263" s="32">
        <f t="shared" si="119"/>
        <v>4.2348248676622484E-3</v>
      </c>
    </row>
    <row r="1264" spans="1:13" ht="15.6" x14ac:dyDescent="0.3">
      <c r="A1264" s="7">
        <v>45715</v>
      </c>
      <c r="B1264" s="8">
        <v>2148.5700000000002</v>
      </c>
      <c r="C1264" s="34">
        <f t="shared" si="114"/>
        <v>9.6853324310607943E-3</v>
      </c>
      <c r="D1264" s="8">
        <v>165</v>
      </c>
      <c r="E1264" s="34">
        <f t="shared" si="115"/>
        <v>-1.5454382719732701E-2</v>
      </c>
      <c r="F1264" s="8">
        <v>767.51</v>
      </c>
      <c r="G1264" s="34">
        <f t="shared" si="116"/>
        <v>-5.8418175694930066E-3</v>
      </c>
      <c r="H1264" s="8">
        <v>7362.37</v>
      </c>
      <c r="I1264" s="34">
        <f t="shared" si="117"/>
        <v>3.8682847013907676E-3</v>
      </c>
      <c r="J1264" s="8">
        <v>539.79999999999995</v>
      </c>
      <c r="K1264" s="34">
        <f t="shared" si="118"/>
        <v>-7.7205882352942012E-3</v>
      </c>
      <c r="L1264" s="8">
        <v>805854.38635253906</v>
      </c>
      <c r="M1264" s="32">
        <f t="shared" si="119"/>
        <v>-1.1519506683274167E-2</v>
      </c>
    </row>
    <row r="1265" spans="1:13" ht="15.6" x14ac:dyDescent="0.3">
      <c r="A1265" s="7">
        <v>45716</v>
      </c>
      <c r="B1265" s="8">
        <v>2119.34</v>
      </c>
      <c r="C1265" s="34">
        <f t="shared" si="114"/>
        <v>-1.3604397343349305E-2</v>
      </c>
      <c r="D1265" s="8">
        <v>166.99</v>
      </c>
      <c r="E1265" s="34">
        <f t="shared" si="115"/>
        <v>1.2060606060606115E-2</v>
      </c>
      <c r="F1265" s="8">
        <v>772</v>
      </c>
      <c r="G1265" s="34">
        <f t="shared" si="116"/>
        <v>5.850086643822242E-3</v>
      </c>
      <c r="H1265" s="8">
        <v>7350.43</v>
      </c>
      <c r="I1265" s="34">
        <f t="shared" si="117"/>
        <v>-1.6217603842240474E-3</v>
      </c>
      <c r="J1265" s="8">
        <v>547</v>
      </c>
      <c r="K1265" s="34">
        <f t="shared" si="118"/>
        <v>1.3338273434605495E-2</v>
      </c>
      <c r="L1265" s="8">
        <v>792318.21900878847</v>
      </c>
      <c r="M1265" s="32">
        <f t="shared" si="119"/>
        <v>-1.6797286920554027E-2</v>
      </c>
    </row>
    <row r="1266" spans="1:13" ht="15.6" x14ac:dyDescent="0.3">
      <c r="A1266" s="7">
        <v>45719</v>
      </c>
      <c r="B1266" s="8">
        <v>2110.5100000000002</v>
      </c>
      <c r="C1266" s="34">
        <f t="shared" si="114"/>
        <v>-4.1663914237450939E-3</v>
      </c>
      <c r="D1266" s="8">
        <v>165.13</v>
      </c>
      <c r="E1266" s="34">
        <f t="shared" si="115"/>
        <v>-1.1138391520450408E-2</v>
      </c>
      <c r="F1266" s="8">
        <v>762.56</v>
      </c>
      <c r="G1266" s="34">
        <f t="shared" si="116"/>
        <v>-1.2227979274611469E-2</v>
      </c>
      <c r="H1266" s="8">
        <v>7338.33</v>
      </c>
      <c r="I1266" s="34">
        <f t="shared" si="117"/>
        <v>-1.6461621973136759E-3</v>
      </c>
      <c r="J1266" s="8">
        <v>567.59</v>
      </c>
      <c r="K1266" s="34">
        <f t="shared" si="118"/>
        <v>3.7641681901279762E-2</v>
      </c>
      <c r="L1266" s="8">
        <v>805133.78219854832</v>
      </c>
      <c r="M1266" s="32">
        <f t="shared" si="119"/>
        <v>1.6174767766658788E-2</v>
      </c>
    </row>
    <row r="1267" spans="1:13" ht="15.6" x14ac:dyDescent="0.3">
      <c r="A1267" s="7">
        <v>45720</v>
      </c>
      <c r="B1267" s="8">
        <v>2108.52</v>
      </c>
      <c r="C1267" s="34">
        <f t="shared" si="114"/>
        <v>-9.4290005733222598E-4</v>
      </c>
      <c r="D1267" s="8">
        <v>171.42</v>
      </c>
      <c r="E1267" s="34">
        <f t="shared" si="115"/>
        <v>3.8091200872040161E-2</v>
      </c>
      <c r="F1267" s="8">
        <v>755.2</v>
      </c>
      <c r="G1267" s="34">
        <f t="shared" si="116"/>
        <v>-9.6516995383968476E-3</v>
      </c>
      <c r="H1267" s="8">
        <v>7350</v>
      </c>
      <c r="I1267" s="34">
        <f t="shared" si="117"/>
        <v>1.5902800773473084E-3</v>
      </c>
      <c r="J1267" s="8">
        <v>572.88</v>
      </c>
      <c r="K1267" s="34">
        <f t="shared" si="118"/>
        <v>9.3201078243097361E-3</v>
      </c>
      <c r="L1267" s="8">
        <v>813233.22729492188</v>
      </c>
      <c r="M1267" s="32">
        <f t="shared" si="119"/>
        <v>1.0059750659395647E-2</v>
      </c>
    </row>
    <row r="1268" spans="1:13" ht="15.6" x14ac:dyDescent="0.3">
      <c r="A1268" s="7">
        <v>45721</v>
      </c>
      <c r="B1268" s="8">
        <v>2120.0100000000002</v>
      </c>
      <c r="C1268" s="34">
        <f t="shared" si="114"/>
        <v>5.4493199021115454E-3</v>
      </c>
      <c r="D1268" s="8">
        <v>166.98</v>
      </c>
      <c r="E1268" s="34">
        <f t="shared" si="115"/>
        <v>-2.5901295064753225E-2</v>
      </c>
      <c r="F1268" s="8">
        <v>748.82</v>
      </c>
      <c r="G1268" s="34">
        <f t="shared" si="116"/>
        <v>-8.4480932203389765E-3</v>
      </c>
      <c r="H1268" s="8">
        <v>7499.2</v>
      </c>
      <c r="I1268" s="34">
        <f t="shared" si="117"/>
        <v>2.0299319727891132E-2</v>
      </c>
      <c r="J1268" s="8">
        <v>566.63</v>
      </c>
      <c r="K1268" s="34">
        <f t="shared" si="118"/>
        <v>-1.0909789135595586E-2</v>
      </c>
      <c r="L1268" s="8">
        <v>815117.91144592315</v>
      </c>
      <c r="M1268" s="32">
        <f t="shared" si="119"/>
        <v>2.3175198549994654E-3</v>
      </c>
    </row>
    <row r="1269" spans="1:13" ht="15.6" x14ac:dyDescent="0.3">
      <c r="A1269" s="7">
        <v>45722</v>
      </c>
      <c r="B1269" s="8">
        <v>2109.54</v>
      </c>
      <c r="C1269" s="34">
        <f t="shared" si="114"/>
        <v>-4.9386559497362056E-3</v>
      </c>
      <c r="D1269" s="8">
        <v>165.35</v>
      </c>
      <c r="E1269" s="34">
        <f t="shared" si="115"/>
        <v>-9.7616481015690235E-3</v>
      </c>
      <c r="F1269" s="8">
        <v>733.44</v>
      </c>
      <c r="G1269" s="34">
        <f t="shared" si="116"/>
        <v>-2.0538981330626847E-2</v>
      </c>
      <c r="H1269" s="8">
        <v>7362.02</v>
      </c>
      <c r="I1269" s="34">
        <f t="shared" si="117"/>
        <v>-1.8292617879240369E-2</v>
      </c>
      <c r="J1269" s="8">
        <v>559.89</v>
      </c>
      <c r="K1269" s="34">
        <f t="shared" si="118"/>
        <v>-1.1894887316238126E-2</v>
      </c>
      <c r="L1269" s="8">
        <v>815189.72729492188</v>
      </c>
      <c r="M1269" s="32">
        <f t="shared" si="119"/>
        <v>8.8104859420071576E-5</v>
      </c>
    </row>
    <row r="1270" spans="1:13" ht="15.6" x14ac:dyDescent="0.3">
      <c r="A1270" s="7">
        <v>45723</v>
      </c>
      <c r="B1270" s="8">
        <v>2139.64</v>
      </c>
      <c r="C1270" s="34">
        <f t="shared" si="114"/>
        <v>1.4268513514794651E-2</v>
      </c>
      <c r="D1270" s="8">
        <v>166.32</v>
      </c>
      <c r="E1270" s="34">
        <f t="shared" si="115"/>
        <v>5.8663441185364314E-3</v>
      </c>
      <c r="F1270" s="8">
        <v>729.5</v>
      </c>
      <c r="G1270" s="34">
        <f t="shared" si="116"/>
        <v>-5.3719458987784331E-3</v>
      </c>
      <c r="H1270" s="8">
        <v>7395.6</v>
      </c>
      <c r="I1270" s="34">
        <f t="shared" si="117"/>
        <v>4.5612481357018763E-3</v>
      </c>
      <c r="J1270" s="8">
        <v>548.73</v>
      </c>
      <c r="K1270" s="34">
        <f t="shared" si="118"/>
        <v>-1.993248673846643E-2</v>
      </c>
      <c r="L1270" s="8">
        <v>808463.32551797479</v>
      </c>
      <c r="M1270" s="32">
        <f t="shared" si="119"/>
        <v>-8.2513328513934801E-3</v>
      </c>
    </row>
    <row r="1271" spans="1:13" ht="15.6" x14ac:dyDescent="0.3">
      <c r="A1271" s="7">
        <v>45726</v>
      </c>
      <c r="B1271" s="8">
        <v>2086</v>
      </c>
      <c r="C1271" s="34">
        <f t="shared" si="114"/>
        <v>-2.5069637883008297E-2</v>
      </c>
      <c r="D1271" s="8">
        <v>170</v>
      </c>
      <c r="E1271" s="34">
        <f t="shared" si="115"/>
        <v>2.2126022126022167E-2</v>
      </c>
      <c r="F1271" s="8">
        <v>727.52</v>
      </c>
      <c r="G1271" s="34">
        <f t="shared" si="116"/>
        <v>-2.7141877998629448E-3</v>
      </c>
      <c r="H1271" s="8">
        <v>7321.25</v>
      </c>
      <c r="I1271" s="34">
        <f t="shared" si="117"/>
        <v>-1.0053274920222883E-2</v>
      </c>
      <c r="J1271" s="8">
        <v>552.78</v>
      </c>
      <c r="K1271" s="34">
        <f t="shared" si="118"/>
        <v>7.3806790224699844E-3</v>
      </c>
      <c r="L1271" s="8">
        <v>806182.54135131836</v>
      </c>
      <c r="M1271" s="32">
        <f t="shared" si="119"/>
        <v>-2.8211349787513958E-3</v>
      </c>
    </row>
    <row r="1272" spans="1:13" ht="15.6" x14ac:dyDescent="0.3">
      <c r="A1272" s="7">
        <v>45727</v>
      </c>
      <c r="B1272" s="8">
        <v>2073.83</v>
      </c>
      <c r="C1272" s="34">
        <f t="shared" si="114"/>
        <v>-5.8341323106424125E-3</v>
      </c>
      <c r="D1272" s="8">
        <v>169.9</v>
      </c>
      <c r="E1272" s="34">
        <f t="shared" si="115"/>
        <v>-5.8823529411761361E-4</v>
      </c>
      <c r="F1272" s="8">
        <v>724.59</v>
      </c>
      <c r="G1272" s="34">
        <f t="shared" si="116"/>
        <v>-4.0273806905651395E-3</v>
      </c>
      <c r="H1272" s="8">
        <v>7351</v>
      </c>
      <c r="I1272" s="34">
        <f t="shared" si="117"/>
        <v>4.0635137442376641E-3</v>
      </c>
      <c r="J1272" s="8">
        <v>542.02</v>
      </c>
      <c r="K1272" s="34">
        <f t="shared" si="118"/>
        <v>-1.9465248380911016E-2</v>
      </c>
      <c r="L1272" s="8">
        <v>815175.05544982851</v>
      </c>
      <c r="M1272" s="32">
        <f t="shared" si="119"/>
        <v>1.1154439146544836E-2</v>
      </c>
    </row>
    <row r="1273" spans="1:13" ht="15.6" x14ac:dyDescent="0.3">
      <c r="A1273" s="7">
        <v>45728</v>
      </c>
      <c r="B1273" s="8">
        <v>2064.79</v>
      </c>
      <c r="C1273" s="34">
        <f t="shared" si="114"/>
        <v>-4.3590843993962687E-3</v>
      </c>
      <c r="D1273" s="8">
        <v>165.12</v>
      </c>
      <c r="E1273" s="34">
        <f t="shared" si="115"/>
        <v>-2.8134196586227199E-2</v>
      </c>
      <c r="F1273" s="8">
        <v>733.83</v>
      </c>
      <c r="G1273" s="34">
        <f t="shared" si="116"/>
        <v>1.2752039084171751E-2</v>
      </c>
      <c r="H1273" s="8">
        <v>7350</v>
      </c>
      <c r="I1273" s="34">
        <f t="shared" si="117"/>
        <v>-1.3603591348115902E-4</v>
      </c>
      <c r="J1273" s="8">
        <v>544.95000000000005</v>
      </c>
      <c r="K1273" s="34">
        <f t="shared" si="118"/>
        <v>5.4057045865467399E-3</v>
      </c>
      <c r="L1273" s="8">
        <v>818257.37857949734</v>
      </c>
      <c r="M1273" s="32">
        <f t="shared" si="119"/>
        <v>3.7811794031994139E-3</v>
      </c>
    </row>
    <row r="1274" spans="1:13" ht="15.6" x14ac:dyDescent="0.3">
      <c r="A1274" s="7">
        <v>45729</v>
      </c>
      <c r="B1274" s="8">
        <v>2049.9899999999998</v>
      </c>
      <c r="C1274" s="34">
        <f t="shared" si="114"/>
        <v>-7.167799146644541E-3</v>
      </c>
      <c r="D1274" s="8">
        <v>165.06</v>
      </c>
      <c r="E1274" s="34">
        <f t="shared" si="115"/>
        <v>-3.6337209302326958E-4</v>
      </c>
      <c r="F1274" s="8">
        <v>739.75</v>
      </c>
      <c r="G1274" s="34">
        <f t="shared" si="116"/>
        <v>8.0672635351511368E-3</v>
      </c>
      <c r="H1274" s="8">
        <v>7350.05</v>
      </c>
      <c r="I1274" s="34">
        <f t="shared" si="117"/>
        <v>6.8027210884601222E-6</v>
      </c>
      <c r="J1274" s="8">
        <v>558.74</v>
      </c>
      <c r="K1274" s="34">
        <f t="shared" si="118"/>
        <v>2.5305073859987086E-2</v>
      </c>
      <c r="L1274" s="8">
        <v>835454.83509887755</v>
      </c>
      <c r="M1274" s="32">
        <f t="shared" si="119"/>
        <v>2.1017172554233684E-2</v>
      </c>
    </row>
    <row r="1275" spans="1:13" ht="15.6" x14ac:dyDescent="0.3">
      <c r="A1275" s="7">
        <v>45730</v>
      </c>
      <c r="B1275" s="8">
        <v>2068</v>
      </c>
      <c r="C1275" s="34">
        <f t="shared" si="114"/>
        <v>8.7854087093108841E-3</v>
      </c>
      <c r="D1275" s="8">
        <v>166.96</v>
      </c>
      <c r="E1275" s="34">
        <f t="shared" si="115"/>
        <v>1.1510965709439026E-2</v>
      </c>
      <c r="F1275" s="8">
        <v>759.99</v>
      </c>
      <c r="G1275" s="34">
        <f t="shared" si="116"/>
        <v>2.7360594795539046E-2</v>
      </c>
      <c r="H1275" s="8">
        <v>7336.05</v>
      </c>
      <c r="I1275" s="34">
        <f t="shared" si="117"/>
        <v>-1.9047489472860729E-3</v>
      </c>
      <c r="J1275" s="8">
        <v>549.54</v>
      </c>
      <c r="K1275" s="34">
        <f t="shared" si="118"/>
        <v>-1.6465619071482345E-2</v>
      </c>
      <c r="L1275" s="8">
        <v>833954.6336517334</v>
      </c>
      <c r="M1275" s="32">
        <f t="shared" si="119"/>
        <v>-1.7956703152799387E-3</v>
      </c>
    </row>
    <row r="1276" spans="1:13" ht="15.6" x14ac:dyDescent="0.3">
      <c r="A1276" s="7">
        <v>45733</v>
      </c>
      <c r="B1276" s="8">
        <v>2059.91</v>
      </c>
      <c r="C1276" s="34">
        <f t="shared" si="114"/>
        <v>-3.9119922630561632E-3</v>
      </c>
      <c r="D1276" s="8">
        <v>165.01</v>
      </c>
      <c r="E1276" s="34">
        <f t="shared" si="115"/>
        <v>-1.1679444178246389E-2</v>
      </c>
      <c r="F1276" s="8">
        <v>750.31</v>
      </c>
      <c r="G1276" s="34">
        <f t="shared" si="116"/>
        <v>-1.2737009697496103E-2</v>
      </c>
      <c r="H1276" s="8">
        <v>7350</v>
      </c>
      <c r="I1276" s="34">
        <f t="shared" si="117"/>
        <v>1.9015682826588993E-3</v>
      </c>
      <c r="J1276" s="8">
        <v>583.80999999999995</v>
      </c>
      <c r="K1276" s="34">
        <f t="shared" si="118"/>
        <v>6.2361247588892499E-2</v>
      </c>
      <c r="L1276" s="8">
        <v>833999.17602539063</v>
      </c>
      <c r="M1276" s="32">
        <f t="shared" si="119"/>
        <v>5.3411027242793451E-5</v>
      </c>
    </row>
    <row r="1277" spans="1:13" ht="15.6" x14ac:dyDescent="0.3">
      <c r="A1277" s="7">
        <v>45734</v>
      </c>
      <c r="B1277" s="8">
        <v>2053.19</v>
      </c>
      <c r="C1277" s="34">
        <f t="shared" si="114"/>
        <v>-3.2622784490583573E-3</v>
      </c>
      <c r="D1277" s="8">
        <v>169.9</v>
      </c>
      <c r="E1277" s="34">
        <f t="shared" si="115"/>
        <v>2.9634567601963608E-2</v>
      </c>
      <c r="F1277" s="8">
        <v>754.17</v>
      </c>
      <c r="G1277" s="34">
        <f t="shared" si="116"/>
        <v>5.1445402566939183E-3</v>
      </c>
      <c r="H1277" s="8">
        <v>7467.17</v>
      </c>
      <c r="I1277" s="34">
        <f t="shared" si="117"/>
        <v>1.5941496598639467E-2</v>
      </c>
      <c r="J1277" s="8">
        <v>584.09</v>
      </c>
      <c r="K1277" s="34">
        <f t="shared" si="118"/>
        <v>4.7960809167380897E-4</v>
      </c>
      <c r="L1277" s="8">
        <v>849676.30938842893</v>
      </c>
      <c r="M1277" s="32">
        <f t="shared" si="119"/>
        <v>1.8797540589609672E-2</v>
      </c>
    </row>
    <row r="1278" spans="1:13" ht="15.6" x14ac:dyDescent="0.3">
      <c r="A1278" s="7">
        <v>45735</v>
      </c>
      <c r="B1278" s="8">
        <v>2044.67</v>
      </c>
      <c r="C1278" s="34">
        <f t="shared" si="114"/>
        <v>-4.1496403158012563E-3</v>
      </c>
      <c r="D1278" s="8">
        <v>173.63</v>
      </c>
      <c r="E1278" s="34">
        <f t="shared" si="115"/>
        <v>2.1954090641553795E-2</v>
      </c>
      <c r="F1278" s="8">
        <v>740.17</v>
      </c>
      <c r="G1278" s="34">
        <f t="shared" si="116"/>
        <v>-1.8563453863187345E-2</v>
      </c>
      <c r="H1278" s="8">
        <v>7402.33</v>
      </c>
      <c r="I1278" s="34">
        <f t="shared" si="117"/>
        <v>-8.6833432210596719E-3</v>
      </c>
      <c r="J1278" s="8">
        <v>595.16999999999996</v>
      </c>
      <c r="K1278" s="34">
        <f t="shared" si="118"/>
        <v>1.8969679330240078E-2</v>
      </c>
      <c r="L1278" s="8">
        <v>850051.97265625</v>
      </c>
      <c r="M1278" s="32">
        <f t="shared" si="119"/>
        <v>4.4212515244948335E-4</v>
      </c>
    </row>
    <row r="1279" spans="1:13" ht="15.6" x14ac:dyDescent="0.3">
      <c r="A1279" s="7">
        <v>45736</v>
      </c>
      <c r="B1279" s="8">
        <v>2053.69</v>
      </c>
      <c r="C1279" s="34">
        <f t="shared" si="114"/>
        <v>4.4114698215359845E-3</v>
      </c>
      <c r="D1279" s="8">
        <v>174.49</v>
      </c>
      <c r="E1279" s="34">
        <f t="shared" si="115"/>
        <v>4.9530611069516428E-3</v>
      </c>
      <c r="F1279" s="8">
        <v>742</v>
      </c>
      <c r="G1279" s="34">
        <f t="shared" si="116"/>
        <v>2.472404988043343E-3</v>
      </c>
      <c r="H1279" s="8">
        <v>7383.92</v>
      </c>
      <c r="I1279" s="34">
        <f t="shared" si="117"/>
        <v>-2.4870547516795192E-3</v>
      </c>
      <c r="J1279" s="8">
        <v>588.76</v>
      </c>
      <c r="K1279" s="34">
        <f t="shared" si="118"/>
        <v>-1.0770032091671234E-2</v>
      </c>
      <c r="L1279" s="8">
        <v>851200</v>
      </c>
      <c r="M1279" s="32">
        <f t="shared" si="119"/>
        <v>1.3505378267197404E-3</v>
      </c>
    </row>
    <row r="1280" spans="1:13" ht="15.6" x14ac:dyDescent="0.3">
      <c r="A1280" s="7">
        <v>45737</v>
      </c>
      <c r="B1280" s="8">
        <v>2051.5500000000002</v>
      </c>
      <c r="C1280" s="34">
        <f t="shared" si="114"/>
        <v>-1.0420267908008865E-3</v>
      </c>
      <c r="D1280" s="8">
        <v>181.42</v>
      </c>
      <c r="E1280" s="34">
        <f t="shared" si="115"/>
        <v>3.9715743022522655E-2</v>
      </c>
      <c r="F1280" s="8">
        <v>744.95</v>
      </c>
      <c r="G1280" s="34">
        <f t="shared" si="116"/>
        <v>3.9757412398922446E-3</v>
      </c>
      <c r="H1280" s="8">
        <v>7398.55</v>
      </c>
      <c r="I1280" s="34">
        <f t="shared" si="117"/>
        <v>1.9813324088018437E-3</v>
      </c>
      <c r="J1280" s="8">
        <v>585.1</v>
      </c>
      <c r="K1280" s="34">
        <f t="shared" si="118"/>
        <v>-6.2164549222093355E-3</v>
      </c>
      <c r="L1280" s="8">
        <v>845095.986328125</v>
      </c>
      <c r="M1280" s="32">
        <f t="shared" si="119"/>
        <v>-7.1710686934621714E-3</v>
      </c>
    </row>
    <row r="1281" spans="1:13" ht="15.6" x14ac:dyDescent="0.3">
      <c r="A1281" s="7">
        <v>45740</v>
      </c>
      <c r="B1281" s="8">
        <v>2041.23</v>
      </c>
      <c r="C1281" s="34">
        <f t="shared" si="114"/>
        <v>-5.03034291145727E-3</v>
      </c>
      <c r="D1281" s="8">
        <v>175.76</v>
      </c>
      <c r="E1281" s="34">
        <f t="shared" si="115"/>
        <v>-3.1198324330283304E-2</v>
      </c>
      <c r="F1281" s="8">
        <v>742.08</v>
      </c>
      <c r="G1281" s="34">
        <f t="shared" si="116"/>
        <v>-3.8526075575542043E-3</v>
      </c>
      <c r="H1281" s="8">
        <v>7374.94</v>
      </c>
      <c r="I1281" s="34">
        <f t="shared" si="117"/>
        <v>-3.1911658365491322E-3</v>
      </c>
      <c r="J1281" s="8">
        <v>581.27</v>
      </c>
      <c r="K1281" s="34">
        <f t="shared" si="118"/>
        <v>-6.5458895915228863E-3</v>
      </c>
      <c r="L1281" s="8">
        <v>837772.0319133997</v>
      </c>
      <c r="M1281" s="32">
        <f t="shared" si="119"/>
        <v>-8.6664172274054981E-3</v>
      </c>
    </row>
    <row r="1282" spans="1:13" ht="15.6" x14ac:dyDescent="0.3">
      <c r="A1282" s="7">
        <v>45741</v>
      </c>
      <c r="B1282" s="8">
        <v>2060</v>
      </c>
      <c r="C1282" s="34">
        <f t="shared" si="114"/>
        <v>9.1954360851055402E-3</v>
      </c>
      <c r="D1282" s="8">
        <v>175.05</v>
      </c>
      <c r="E1282" s="34">
        <f t="shared" si="115"/>
        <v>-4.0395994538005211E-3</v>
      </c>
      <c r="F1282" s="8">
        <v>740.4</v>
      </c>
      <c r="G1282" s="34">
        <f t="shared" si="116"/>
        <v>-2.2639068564037079E-3</v>
      </c>
      <c r="H1282" s="8">
        <v>7374.98</v>
      </c>
      <c r="I1282" s="34">
        <f t="shared" si="117"/>
        <v>5.4237729391647418E-6</v>
      </c>
      <c r="J1282" s="8">
        <v>583.91999999999996</v>
      </c>
      <c r="K1282" s="34">
        <f t="shared" si="118"/>
        <v>4.5589829167168054E-3</v>
      </c>
      <c r="L1282" s="8">
        <v>846938.37477844208</v>
      </c>
      <c r="M1282" s="32">
        <f t="shared" si="119"/>
        <v>1.0941333102404057E-2</v>
      </c>
    </row>
    <row r="1283" spans="1:13" ht="15.6" x14ac:dyDescent="0.3">
      <c r="A1283" s="7">
        <v>45742</v>
      </c>
      <c r="B1283" s="8">
        <v>2069.44</v>
      </c>
      <c r="C1283" s="34">
        <f t="shared" si="114"/>
        <v>4.5825242718446867E-3</v>
      </c>
      <c r="D1283" s="8">
        <v>169.99</v>
      </c>
      <c r="E1283" s="34">
        <f t="shared" si="115"/>
        <v>-2.8906026849471592E-2</v>
      </c>
      <c r="F1283" s="8">
        <v>737.89</v>
      </c>
      <c r="G1283" s="34">
        <f t="shared" si="116"/>
        <v>-3.3900594273365628E-3</v>
      </c>
      <c r="H1283" s="8">
        <v>7385.78</v>
      </c>
      <c r="I1283" s="34">
        <f t="shared" si="117"/>
        <v>1.464410750944434E-3</v>
      </c>
      <c r="J1283" s="8">
        <v>555.14</v>
      </c>
      <c r="K1283" s="34">
        <f t="shared" si="118"/>
        <v>-4.9287573640224645E-2</v>
      </c>
      <c r="L1283" s="8">
        <v>845851.97265625</v>
      </c>
      <c r="M1283" s="32">
        <f t="shared" si="119"/>
        <v>-1.2827404620510744E-3</v>
      </c>
    </row>
    <row r="1284" spans="1:13" ht="15.6" x14ac:dyDescent="0.3">
      <c r="A1284" s="7">
        <v>45743</v>
      </c>
      <c r="B1284" s="8">
        <v>2064.35</v>
      </c>
      <c r="C1284" s="34">
        <f>(B1284-B1283)/B1283</f>
        <v>-2.4596025978043073E-3</v>
      </c>
      <c r="D1284" s="8">
        <v>163.22999999999999</v>
      </c>
      <c r="E1284" s="34">
        <f>(D1284-D1283)/D1283</f>
        <v>-3.9767045120301305E-2</v>
      </c>
      <c r="F1284" s="8">
        <v>737.26</v>
      </c>
      <c r="G1284" s="34">
        <f>(F1284-F1283)/F1283</f>
        <v>-8.5378579463062988E-4</v>
      </c>
      <c r="H1284" s="8">
        <v>7371.5</v>
      </c>
      <c r="I1284" s="34">
        <f>(H1284-H1283)/H1283</f>
        <v>-1.9334450795988705E-3</v>
      </c>
      <c r="J1284" s="8">
        <v>549.38</v>
      </c>
      <c r="K1284" s="34">
        <f>(J1284-J1283)/J1283</f>
        <v>-1.0375761069279805E-2</v>
      </c>
      <c r="L1284" s="8">
        <v>857008.95896972716</v>
      </c>
      <c r="M1284" s="32">
        <f>(L1284-L1283)/L1283</f>
        <v>1.319023502237702E-2</v>
      </c>
    </row>
    <row r="1299" spans="12:12" ht="15.6" x14ac:dyDescent="0.3">
      <c r="L1299" s="11"/>
    </row>
    <row r="1300" spans="12:12" ht="15.6" x14ac:dyDescent="0.3">
      <c r="L1300"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7FE80-F1E6-4E59-9600-9DF3CA502ED4}">
  <dimension ref="A1:O1022"/>
  <sheetViews>
    <sheetView zoomScale="80" workbookViewId="0">
      <selection activeCell="B15" sqref="B15"/>
    </sheetView>
  </sheetViews>
  <sheetFormatPr defaultRowHeight="14.4" x14ac:dyDescent="0.3"/>
  <cols>
    <col min="1" max="1" width="23.33203125" bestFit="1" customWidth="1"/>
    <col min="2" max="2" width="20.21875" bestFit="1" customWidth="1"/>
    <col min="3" max="3" width="29.109375" customWidth="1"/>
    <col min="4" max="4" width="15.77734375" bestFit="1" customWidth="1"/>
    <col min="5" max="5" width="9.44140625" bestFit="1" customWidth="1"/>
    <col min="9" max="9" width="16.77734375" bestFit="1" customWidth="1"/>
    <col min="10" max="11" width="13.33203125" bestFit="1" customWidth="1"/>
    <col min="12" max="12" width="15" bestFit="1" customWidth="1"/>
    <col min="13" max="13" width="14.6640625" bestFit="1" customWidth="1"/>
    <col min="14" max="14" width="13" bestFit="1" customWidth="1"/>
    <col min="15" max="15" width="17.21875" bestFit="1" customWidth="1"/>
  </cols>
  <sheetData>
    <row r="1" spans="1:15" ht="18" x14ac:dyDescent="0.35">
      <c r="A1" s="38" t="s">
        <v>22</v>
      </c>
      <c r="B1" s="38"/>
      <c r="C1" s="38"/>
      <c r="D1" s="38"/>
      <c r="E1" s="38"/>
      <c r="F1" s="38"/>
      <c r="G1" s="38"/>
      <c r="H1" s="38"/>
      <c r="I1" s="38"/>
      <c r="J1" s="38"/>
      <c r="K1" s="38"/>
      <c r="L1" s="38"/>
      <c r="M1" s="38"/>
      <c r="N1" s="38"/>
      <c r="O1" s="38"/>
    </row>
    <row r="3" spans="1:15" ht="15" thickBot="1" x14ac:dyDescent="0.35">
      <c r="I3" s="37" t="s">
        <v>30</v>
      </c>
      <c r="J3" s="37"/>
      <c r="K3" s="37"/>
      <c r="L3" s="37"/>
      <c r="M3" s="37"/>
      <c r="N3" s="37"/>
      <c r="O3" s="37"/>
    </row>
    <row r="4" spans="1:15" x14ac:dyDescent="0.3">
      <c r="A4" s="13" t="s">
        <v>21</v>
      </c>
      <c r="B4" s="13" t="s">
        <v>24</v>
      </c>
      <c r="C4" s="13" t="s">
        <v>28</v>
      </c>
      <c r="D4" s="13" t="s">
        <v>20</v>
      </c>
      <c r="E4" s="13" t="s">
        <v>25</v>
      </c>
      <c r="F4" s="13" t="s">
        <v>26</v>
      </c>
      <c r="I4" s="15"/>
      <c r="J4" s="19" t="s">
        <v>9</v>
      </c>
      <c r="K4" s="19" t="s">
        <v>10</v>
      </c>
      <c r="L4" s="19" t="s">
        <v>11</v>
      </c>
      <c r="M4" s="19" t="s">
        <v>12</v>
      </c>
      <c r="N4" s="19" t="s">
        <v>13</v>
      </c>
      <c r="O4" s="19" t="s">
        <v>14</v>
      </c>
    </row>
    <row r="5" spans="1:15" x14ac:dyDescent="0.3">
      <c r="A5" s="13" t="s">
        <v>1</v>
      </c>
      <c r="B5" s="16">
        <f>1/6</f>
        <v>0.16666666666666666</v>
      </c>
      <c r="C5" s="16">
        <v>0.1428450128533667</v>
      </c>
      <c r="D5" s="16">
        <v>0.26064580138107701</v>
      </c>
      <c r="E5" s="24">
        <v>0.05</v>
      </c>
      <c r="F5" s="24">
        <v>0.25</v>
      </c>
      <c r="I5" s="13" t="s">
        <v>9</v>
      </c>
      <c r="J5">
        <f>VARP('Corel and Covari'!$B$2:$B$1283)</f>
        <v>2.6937794204580178E-4</v>
      </c>
      <c r="K5">
        <v>9.119636968858496E-5</v>
      </c>
      <c r="L5">
        <v>1.5938157110352257E-5</v>
      </c>
      <c r="M5">
        <v>1.3939344542325253E-5</v>
      </c>
      <c r="N5">
        <v>5.2398134488450191E-5</v>
      </c>
      <c r="O5">
        <v>-1.5225829258253266E-5</v>
      </c>
    </row>
    <row r="6" spans="1:15" x14ac:dyDescent="0.3">
      <c r="A6" s="13" t="s">
        <v>2</v>
      </c>
      <c r="B6" s="16">
        <f>100%/6</f>
        <v>0.16666666666666666</v>
      </c>
      <c r="C6" s="16">
        <v>0.37912340247270082</v>
      </c>
      <c r="D6" s="16">
        <v>0.44767138682726781</v>
      </c>
      <c r="E6" s="24">
        <v>0.05</v>
      </c>
      <c r="F6" s="24">
        <v>0.25</v>
      </c>
      <c r="I6" s="13" t="s">
        <v>10</v>
      </c>
      <c r="J6">
        <v>9.119636968858496E-5</v>
      </c>
      <c r="K6">
        <f>VARP('Corel and Covari'!$C$2:$C$1283)</f>
        <v>7.9465613011016627E-4</v>
      </c>
      <c r="L6">
        <v>2.4521807454710836E-5</v>
      </c>
      <c r="M6">
        <v>4.7583980166076119E-5</v>
      </c>
      <c r="N6">
        <v>1.7114767806269805E-4</v>
      </c>
      <c r="O6">
        <v>6.4395667378717046E-6</v>
      </c>
    </row>
    <row r="7" spans="1:15" x14ac:dyDescent="0.3">
      <c r="A7" s="13" t="s">
        <v>3</v>
      </c>
      <c r="B7" s="16">
        <f>100%/6</f>
        <v>0.16666666666666666</v>
      </c>
      <c r="C7" s="16">
        <v>6.4660483147737827E-2</v>
      </c>
      <c r="D7" s="16">
        <v>0.30843168550323397</v>
      </c>
      <c r="E7" s="24">
        <v>0.05</v>
      </c>
      <c r="F7" s="24">
        <v>0.25</v>
      </c>
      <c r="I7" s="13" t="s">
        <v>11</v>
      </c>
      <c r="J7">
        <v>1.5938157110352257E-5</v>
      </c>
      <c r="K7">
        <v>2.4521807454710836E-5</v>
      </c>
      <c r="L7">
        <f>VARP('Corel and Covari'!$D$2:$D$1283)</f>
        <v>3.7720595306580307E-4</v>
      </c>
      <c r="M7">
        <v>1.7761867487269584E-5</v>
      </c>
      <c r="N7">
        <v>3.7836140941489865E-5</v>
      </c>
      <c r="O7">
        <v>3.6492306411156634E-6</v>
      </c>
    </row>
    <row r="8" spans="1:15" x14ac:dyDescent="0.3">
      <c r="A8" s="13" t="s">
        <v>4</v>
      </c>
      <c r="B8" s="16">
        <f>100%/6</f>
        <v>0.16666666666666666</v>
      </c>
      <c r="C8" s="16">
        <v>1.4009929577720218E-2</v>
      </c>
      <c r="D8" s="16">
        <v>0.26641419371631569</v>
      </c>
      <c r="E8" s="24">
        <v>0.05</v>
      </c>
      <c r="F8" s="24">
        <v>0.25</v>
      </c>
      <c r="I8" s="13" t="s">
        <v>12</v>
      </c>
      <c r="J8">
        <v>1.3939344542325253E-5</v>
      </c>
      <c r="K8">
        <v>4.7583980166076119E-5</v>
      </c>
      <c r="L8">
        <v>1.7761867487269584E-5</v>
      </c>
      <c r="M8">
        <f>VARP('Corel and Covari'!$E$2:$E$1283)</f>
        <v>2.8143316948936497E-4</v>
      </c>
      <c r="N8">
        <v>4.0039405683491961E-5</v>
      </c>
      <c r="O8">
        <v>-4.6581342694046734E-6</v>
      </c>
    </row>
    <row r="9" spans="1:15" x14ac:dyDescent="0.3">
      <c r="A9" s="13" t="s">
        <v>5</v>
      </c>
      <c r="B9" s="16">
        <f>100%/6</f>
        <v>0.16666666666666666</v>
      </c>
      <c r="C9" s="16">
        <v>0.11426476317713563</v>
      </c>
      <c r="D9" s="16">
        <v>0.32922686680487823</v>
      </c>
      <c r="E9" s="24">
        <v>0.05</v>
      </c>
      <c r="F9" s="24">
        <v>0.25</v>
      </c>
      <c r="I9" s="13" t="s">
        <v>13</v>
      </c>
      <c r="J9">
        <v>5.2398134488450191E-5</v>
      </c>
      <c r="K9">
        <v>1.7114767806269805E-4</v>
      </c>
      <c r="L9">
        <v>3.7836140941489865E-5</v>
      </c>
      <c r="M9">
        <v>4.0039405683491961E-5</v>
      </c>
      <c r="N9">
        <f>VARP('Corel and Covari'!$F$2:$F$1283)</f>
        <v>4.2978484915467876E-4</v>
      </c>
      <c r="O9">
        <v>3.3798735475824056E-7</v>
      </c>
    </row>
    <row r="10" spans="1:15" ht="15" thickBot="1" x14ac:dyDescent="0.35">
      <c r="A10" s="13" t="s">
        <v>31</v>
      </c>
      <c r="B10" s="16">
        <f>100%/6</f>
        <v>0.16666666666666666</v>
      </c>
      <c r="C10" s="16">
        <v>0.28124854285830392</v>
      </c>
      <c r="D10" s="16">
        <v>0.23238254723662852</v>
      </c>
      <c r="E10" s="24">
        <v>0.05</v>
      </c>
      <c r="F10" s="24">
        <v>0.25</v>
      </c>
      <c r="I10" s="20" t="s">
        <v>14</v>
      </c>
      <c r="J10" s="14">
        <v>-1.5225829258253266E-5</v>
      </c>
      <c r="K10" s="14">
        <v>6.4395667378717046E-6</v>
      </c>
      <c r="L10" s="14">
        <v>3.6492306411156634E-6</v>
      </c>
      <c r="M10" s="14">
        <v>-4.6581342694046734E-6</v>
      </c>
      <c r="N10" s="14">
        <v>3.3798735475824056E-7</v>
      </c>
      <c r="O10" s="14">
        <f>VARP('Corel and Covari'!$G$2:$G$1283)</f>
        <v>2.1412510035564332E-4</v>
      </c>
    </row>
    <row r="11" spans="1:15" x14ac:dyDescent="0.3">
      <c r="B11" s="17"/>
    </row>
    <row r="12" spans="1:15" x14ac:dyDescent="0.3">
      <c r="A12" s="25" t="s">
        <v>35</v>
      </c>
      <c r="B12" s="22">
        <v>0.1245</v>
      </c>
      <c r="C12" t="s">
        <v>36</v>
      </c>
    </row>
    <row r="13" spans="1:15" x14ac:dyDescent="0.3">
      <c r="B13" s="22">
        <f>SUM(B5:B11)</f>
        <v>0.99999999999999989</v>
      </c>
    </row>
    <row r="14" spans="1:15" x14ac:dyDescent="0.3">
      <c r="A14" s="25" t="s">
        <v>32</v>
      </c>
      <c r="B14" s="23">
        <f>SUMPRODUCT(B5:B10,C5:C10)</f>
        <v>0.16602535568116084</v>
      </c>
    </row>
    <row r="15" spans="1:15" x14ac:dyDescent="0.3">
      <c r="A15" s="25" t="s">
        <v>33</v>
      </c>
      <c r="B15" s="23" cm="1">
        <f t="array" ref="B15">MMULT(MMULT(TRANSPOSE(B5:B10),J5:O10),B5:B10*252)</f>
        <v>2.3606761905191717E-2</v>
      </c>
    </row>
    <row r="16" spans="1:15" x14ac:dyDescent="0.3">
      <c r="A16" s="25" t="s">
        <v>34</v>
      </c>
      <c r="B16" s="23">
        <f>SQRT(B15)</f>
        <v>0.15364492150797474</v>
      </c>
    </row>
    <row r="17" spans="1:4" x14ac:dyDescent="0.3">
      <c r="A17" s="13" t="s">
        <v>27</v>
      </c>
      <c r="B17" s="22">
        <f>(B14-B12)/B16</f>
        <v>0.27026832565374131</v>
      </c>
    </row>
    <row r="22" spans="1:4" x14ac:dyDescent="0.3">
      <c r="B22" s="25" t="s">
        <v>39</v>
      </c>
      <c r="C22" s="25" t="s">
        <v>41</v>
      </c>
      <c r="D22" s="25" t="s">
        <v>40</v>
      </c>
    </row>
    <row r="23" spans="1:4" x14ac:dyDescent="0.3">
      <c r="B23">
        <v>1</v>
      </c>
      <c r="C23" s="26">
        <f>B16</f>
        <v>0.15364492150797474</v>
      </c>
      <c r="D23" s="26">
        <f>B14</f>
        <v>0.16602535568116084</v>
      </c>
    </row>
    <row r="24" spans="1:4" x14ac:dyDescent="0.3">
      <c r="B24">
        <v>2</v>
      </c>
    </row>
    <row r="25" spans="1:4" x14ac:dyDescent="0.3">
      <c r="B25">
        <v>3</v>
      </c>
    </row>
    <row r="26" spans="1:4" x14ac:dyDescent="0.3">
      <c r="B26">
        <v>4</v>
      </c>
    </row>
    <row r="27" spans="1:4" x14ac:dyDescent="0.3">
      <c r="B27">
        <v>5</v>
      </c>
    </row>
    <row r="28" spans="1:4" x14ac:dyDescent="0.3">
      <c r="B28">
        <v>6</v>
      </c>
    </row>
    <row r="29" spans="1:4" x14ac:dyDescent="0.3">
      <c r="B29">
        <v>7</v>
      </c>
    </row>
    <row r="30" spans="1:4" x14ac:dyDescent="0.3">
      <c r="B30">
        <v>8</v>
      </c>
    </row>
    <row r="31" spans="1:4" x14ac:dyDescent="0.3">
      <c r="B31">
        <v>9</v>
      </c>
    </row>
    <row r="32" spans="1:4" x14ac:dyDescent="0.3">
      <c r="B32">
        <v>10</v>
      </c>
    </row>
    <row r="33" spans="2:2" x14ac:dyDescent="0.3">
      <c r="B33">
        <v>11</v>
      </c>
    </row>
    <row r="34" spans="2:2" x14ac:dyDescent="0.3">
      <c r="B34">
        <v>12</v>
      </c>
    </row>
    <row r="35" spans="2:2" x14ac:dyDescent="0.3">
      <c r="B35">
        <v>13</v>
      </c>
    </row>
    <row r="36" spans="2:2" x14ac:dyDescent="0.3">
      <c r="B36">
        <v>14</v>
      </c>
    </row>
    <row r="37" spans="2:2" x14ac:dyDescent="0.3">
      <c r="B37">
        <v>15</v>
      </c>
    </row>
    <row r="38" spans="2:2" x14ac:dyDescent="0.3">
      <c r="B38">
        <v>16</v>
      </c>
    </row>
    <row r="39" spans="2:2" x14ac:dyDescent="0.3">
      <c r="B39">
        <v>17</v>
      </c>
    </row>
    <row r="40" spans="2:2" x14ac:dyDescent="0.3">
      <c r="B40">
        <v>18</v>
      </c>
    </row>
    <row r="41" spans="2:2" x14ac:dyDescent="0.3">
      <c r="B41">
        <v>19</v>
      </c>
    </row>
    <row r="42" spans="2:2" x14ac:dyDescent="0.3">
      <c r="B42">
        <v>20</v>
      </c>
    </row>
    <row r="43" spans="2:2" x14ac:dyDescent="0.3">
      <c r="B43">
        <v>21</v>
      </c>
    </row>
    <row r="44" spans="2:2" x14ac:dyDescent="0.3">
      <c r="B44">
        <v>22</v>
      </c>
    </row>
    <row r="45" spans="2:2" x14ac:dyDescent="0.3">
      <c r="B45">
        <v>23</v>
      </c>
    </row>
    <row r="46" spans="2:2" x14ac:dyDescent="0.3">
      <c r="B46">
        <v>24</v>
      </c>
    </row>
    <row r="47" spans="2:2" x14ac:dyDescent="0.3">
      <c r="B47">
        <v>25</v>
      </c>
    </row>
    <row r="48" spans="2:2" x14ac:dyDescent="0.3">
      <c r="B48">
        <v>26</v>
      </c>
    </row>
    <row r="49" spans="2:2" x14ac:dyDescent="0.3">
      <c r="B49">
        <v>27</v>
      </c>
    </row>
    <row r="50" spans="2:2" x14ac:dyDescent="0.3">
      <c r="B50">
        <v>28</v>
      </c>
    </row>
    <row r="51" spans="2:2" x14ac:dyDescent="0.3">
      <c r="B51">
        <v>29</v>
      </c>
    </row>
    <row r="52" spans="2:2" x14ac:dyDescent="0.3">
      <c r="B52">
        <v>30</v>
      </c>
    </row>
    <row r="53" spans="2:2" x14ac:dyDescent="0.3">
      <c r="B53">
        <v>31</v>
      </c>
    </row>
    <row r="54" spans="2:2" x14ac:dyDescent="0.3">
      <c r="B54">
        <v>32</v>
      </c>
    </row>
    <row r="55" spans="2:2" x14ac:dyDescent="0.3">
      <c r="B55">
        <v>33</v>
      </c>
    </row>
    <row r="56" spans="2:2" x14ac:dyDescent="0.3">
      <c r="B56">
        <v>34</v>
      </c>
    </row>
    <row r="57" spans="2:2" x14ac:dyDescent="0.3">
      <c r="B57">
        <v>35</v>
      </c>
    </row>
    <row r="58" spans="2:2" x14ac:dyDescent="0.3">
      <c r="B58">
        <v>36</v>
      </c>
    </row>
    <row r="59" spans="2:2" x14ac:dyDescent="0.3">
      <c r="B59">
        <v>37</v>
      </c>
    </row>
    <row r="60" spans="2:2" x14ac:dyDescent="0.3">
      <c r="B60">
        <v>38</v>
      </c>
    </row>
    <row r="61" spans="2:2" x14ac:dyDescent="0.3">
      <c r="B61">
        <v>39</v>
      </c>
    </row>
    <row r="62" spans="2:2" x14ac:dyDescent="0.3">
      <c r="B62">
        <v>40</v>
      </c>
    </row>
    <row r="63" spans="2:2" x14ac:dyDescent="0.3">
      <c r="B63">
        <v>41</v>
      </c>
    </row>
    <row r="64" spans="2:2" x14ac:dyDescent="0.3">
      <c r="B64">
        <v>42</v>
      </c>
    </row>
    <row r="65" spans="2:2" x14ac:dyDescent="0.3">
      <c r="B65">
        <v>43</v>
      </c>
    </row>
    <row r="66" spans="2:2" x14ac:dyDescent="0.3">
      <c r="B66">
        <v>44</v>
      </c>
    </row>
    <row r="67" spans="2:2" x14ac:dyDescent="0.3">
      <c r="B67">
        <v>45</v>
      </c>
    </row>
    <row r="68" spans="2:2" x14ac:dyDescent="0.3">
      <c r="B68">
        <v>46</v>
      </c>
    </row>
    <row r="69" spans="2:2" x14ac:dyDescent="0.3">
      <c r="B69">
        <v>47</v>
      </c>
    </row>
    <row r="70" spans="2:2" x14ac:dyDescent="0.3">
      <c r="B70">
        <v>48</v>
      </c>
    </row>
    <row r="71" spans="2:2" x14ac:dyDescent="0.3">
      <c r="B71">
        <v>49</v>
      </c>
    </row>
    <row r="72" spans="2:2" x14ac:dyDescent="0.3">
      <c r="B72">
        <v>50</v>
      </c>
    </row>
    <row r="73" spans="2:2" x14ac:dyDescent="0.3">
      <c r="B73">
        <v>51</v>
      </c>
    </row>
    <row r="74" spans="2:2" x14ac:dyDescent="0.3">
      <c r="B74">
        <v>52</v>
      </c>
    </row>
    <row r="75" spans="2:2" x14ac:dyDescent="0.3">
      <c r="B75">
        <v>53</v>
      </c>
    </row>
    <row r="76" spans="2:2" x14ac:dyDescent="0.3">
      <c r="B76">
        <v>54</v>
      </c>
    </row>
    <row r="77" spans="2:2" x14ac:dyDescent="0.3">
      <c r="B77">
        <v>55</v>
      </c>
    </row>
    <row r="78" spans="2:2" x14ac:dyDescent="0.3">
      <c r="B78">
        <v>56</v>
      </c>
    </row>
    <row r="79" spans="2:2" x14ac:dyDescent="0.3">
      <c r="B79">
        <v>57</v>
      </c>
    </row>
    <row r="80" spans="2:2" x14ac:dyDescent="0.3">
      <c r="B80">
        <v>58</v>
      </c>
    </row>
    <row r="81" spans="2:2" x14ac:dyDescent="0.3">
      <c r="B81">
        <v>59</v>
      </c>
    </row>
    <row r="82" spans="2:2" x14ac:dyDescent="0.3">
      <c r="B82">
        <v>60</v>
      </c>
    </row>
    <row r="83" spans="2:2" x14ac:dyDescent="0.3">
      <c r="B83">
        <v>61</v>
      </c>
    </row>
    <row r="84" spans="2:2" x14ac:dyDescent="0.3">
      <c r="B84">
        <v>62</v>
      </c>
    </row>
    <row r="85" spans="2:2" x14ac:dyDescent="0.3">
      <c r="B85">
        <v>63</v>
      </c>
    </row>
    <row r="86" spans="2:2" x14ac:dyDescent="0.3">
      <c r="B86">
        <v>64</v>
      </c>
    </row>
    <row r="87" spans="2:2" x14ac:dyDescent="0.3">
      <c r="B87">
        <v>65</v>
      </c>
    </row>
    <row r="88" spans="2:2" x14ac:dyDescent="0.3">
      <c r="B88">
        <v>66</v>
      </c>
    </row>
    <row r="89" spans="2:2" x14ac:dyDescent="0.3">
      <c r="B89">
        <v>67</v>
      </c>
    </row>
    <row r="90" spans="2:2" x14ac:dyDescent="0.3">
      <c r="B90">
        <v>68</v>
      </c>
    </row>
    <row r="91" spans="2:2" x14ac:dyDescent="0.3">
      <c r="B91">
        <v>69</v>
      </c>
    </row>
    <row r="92" spans="2:2" x14ac:dyDescent="0.3">
      <c r="B92">
        <v>70</v>
      </c>
    </row>
    <row r="93" spans="2:2" x14ac:dyDescent="0.3">
      <c r="B93">
        <v>71</v>
      </c>
    </row>
    <row r="94" spans="2:2" x14ac:dyDescent="0.3">
      <c r="B94">
        <v>72</v>
      </c>
    </row>
    <row r="95" spans="2:2" x14ac:dyDescent="0.3">
      <c r="B95">
        <v>73</v>
      </c>
    </row>
    <row r="96" spans="2:2" x14ac:dyDescent="0.3">
      <c r="B96">
        <v>74</v>
      </c>
    </row>
    <row r="97" spans="2:2" x14ac:dyDescent="0.3">
      <c r="B97">
        <v>75</v>
      </c>
    </row>
    <row r="98" spans="2:2" x14ac:dyDescent="0.3">
      <c r="B98">
        <v>76</v>
      </c>
    </row>
    <row r="99" spans="2:2" x14ac:dyDescent="0.3">
      <c r="B99">
        <v>77</v>
      </c>
    </row>
    <row r="100" spans="2:2" x14ac:dyDescent="0.3">
      <c r="B100">
        <v>78</v>
      </c>
    </row>
    <row r="101" spans="2:2" x14ac:dyDescent="0.3">
      <c r="B101">
        <v>79</v>
      </c>
    </row>
    <row r="102" spans="2:2" x14ac:dyDescent="0.3">
      <c r="B102">
        <v>80</v>
      </c>
    </row>
    <row r="103" spans="2:2" x14ac:dyDescent="0.3">
      <c r="B103">
        <v>81</v>
      </c>
    </row>
    <row r="104" spans="2:2" x14ac:dyDescent="0.3">
      <c r="B104">
        <v>82</v>
      </c>
    </row>
    <row r="105" spans="2:2" x14ac:dyDescent="0.3">
      <c r="B105">
        <v>83</v>
      </c>
    </row>
    <row r="106" spans="2:2" x14ac:dyDescent="0.3">
      <c r="B106">
        <v>84</v>
      </c>
    </row>
    <row r="107" spans="2:2" x14ac:dyDescent="0.3">
      <c r="B107">
        <v>85</v>
      </c>
    </row>
    <row r="108" spans="2:2" x14ac:dyDescent="0.3">
      <c r="B108">
        <v>86</v>
      </c>
    </row>
    <row r="109" spans="2:2" x14ac:dyDescent="0.3">
      <c r="B109">
        <v>87</v>
      </c>
    </row>
    <row r="110" spans="2:2" x14ac:dyDescent="0.3">
      <c r="B110">
        <v>88</v>
      </c>
    </row>
    <row r="111" spans="2:2" x14ac:dyDescent="0.3">
      <c r="B111">
        <v>89</v>
      </c>
    </row>
    <row r="112" spans="2:2" x14ac:dyDescent="0.3">
      <c r="B112">
        <v>90</v>
      </c>
    </row>
    <row r="113" spans="2:2" x14ac:dyDescent="0.3">
      <c r="B113">
        <v>91</v>
      </c>
    </row>
    <row r="114" spans="2:2" x14ac:dyDescent="0.3">
      <c r="B114">
        <v>92</v>
      </c>
    </row>
    <row r="115" spans="2:2" x14ac:dyDescent="0.3">
      <c r="B115">
        <v>93</v>
      </c>
    </row>
    <row r="116" spans="2:2" x14ac:dyDescent="0.3">
      <c r="B116">
        <v>94</v>
      </c>
    </row>
    <row r="117" spans="2:2" x14ac:dyDescent="0.3">
      <c r="B117">
        <v>95</v>
      </c>
    </row>
    <row r="118" spans="2:2" x14ac:dyDescent="0.3">
      <c r="B118">
        <v>96</v>
      </c>
    </row>
    <row r="119" spans="2:2" x14ac:dyDescent="0.3">
      <c r="B119">
        <v>97</v>
      </c>
    </row>
    <row r="120" spans="2:2" x14ac:dyDescent="0.3">
      <c r="B120">
        <v>98</v>
      </c>
    </row>
    <row r="121" spans="2:2" x14ac:dyDescent="0.3">
      <c r="B121">
        <v>99</v>
      </c>
    </row>
    <row r="122" spans="2:2" x14ac:dyDescent="0.3">
      <c r="B122">
        <v>100</v>
      </c>
    </row>
    <row r="123" spans="2:2" x14ac:dyDescent="0.3">
      <c r="B123">
        <v>101</v>
      </c>
    </row>
    <row r="124" spans="2:2" x14ac:dyDescent="0.3">
      <c r="B124">
        <v>102</v>
      </c>
    </row>
    <row r="125" spans="2:2" x14ac:dyDescent="0.3">
      <c r="B125">
        <v>103</v>
      </c>
    </row>
    <row r="126" spans="2:2" x14ac:dyDescent="0.3">
      <c r="B126">
        <v>104</v>
      </c>
    </row>
    <row r="127" spans="2:2" x14ac:dyDescent="0.3">
      <c r="B127">
        <v>105</v>
      </c>
    </row>
    <row r="128" spans="2:2" x14ac:dyDescent="0.3">
      <c r="B128">
        <v>106</v>
      </c>
    </row>
    <row r="129" spans="2:2" x14ac:dyDescent="0.3">
      <c r="B129">
        <v>107</v>
      </c>
    </row>
    <row r="130" spans="2:2" x14ac:dyDescent="0.3">
      <c r="B130">
        <v>108</v>
      </c>
    </row>
    <row r="131" spans="2:2" x14ac:dyDescent="0.3">
      <c r="B131">
        <v>109</v>
      </c>
    </row>
    <row r="132" spans="2:2" x14ac:dyDescent="0.3">
      <c r="B132">
        <v>110</v>
      </c>
    </row>
    <row r="133" spans="2:2" x14ac:dyDescent="0.3">
      <c r="B133">
        <v>111</v>
      </c>
    </row>
    <row r="134" spans="2:2" x14ac:dyDescent="0.3">
      <c r="B134">
        <v>112</v>
      </c>
    </row>
    <row r="135" spans="2:2" x14ac:dyDescent="0.3">
      <c r="B135">
        <v>113</v>
      </c>
    </row>
    <row r="136" spans="2:2" x14ac:dyDescent="0.3">
      <c r="B136">
        <v>114</v>
      </c>
    </row>
    <row r="137" spans="2:2" x14ac:dyDescent="0.3">
      <c r="B137">
        <v>115</v>
      </c>
    </row>
    <row r="138" spans="2:2" x14ac:dyDescent="0.3">
      <c r="B138">
        <v>116</v>
      </c>
    </row>
    <row r="139" spans="2:2" x14ac:dyDescent="0.3">
      <c r="B139">
        <v>117</v>
      </c>
    </row>
    <row r="140" spans="2:2" x14ac:dyDescent="0.3">
      <c r="B140">
        <v>118</v>
      </c>
    </row>
    <row r="141" spans="2:2" x14ac:dyDescent="0.3">
      <c r="B141">
        <v>119</v>
      </c>
    </row>
    <row r="142" spans="2:2" x14ac:dyDescent="0.3">
      <c r="B142">
        <v>120</v>
      </c>
    </row>
    <row r="143" spans="2:2" x14ac:dyDescent="0.3">
      <c r="B143">
        <v>121</v>
      </c>
    </row>
    <row r="144" spans="2:2" x14ac:dyDescent="0.3">
      <c r="B144">
        <v>122</v>
      </c>
    </row>
    <row r="145" spans="2:2" x14ac:dyDescent="0.3">
      <c r="B145">
        <v>123</v>
      </c>
    </row>
    <row r="146" spans="2:2" x14ac:dyDescent="0.3">
      <c r="B146">
        <v>124</v>
      </c>
    </row>
    <row r="147" spans="2:2" x14ac:dyDescent="0.3">
      <c r="B147">
        <v>125</v>
      </c>
    </row>
    <row r="148" spans="2:2" x14ac:dyDescent="0.3">
      <c r="B148">
        <v>126</v>
      </c>
    </row>
    <row r="149" spans="2:2" x14ac:dyDescent="0.3">
      <c r="B149">
        <v>127</v>
      </c>
    </row>
    <row r="150" spans="2:2" x14ac:dyDescent="0.3">
      <c r="B150">
        <v>128</v>
      </c>
    </row>
    <row r="151" spans="2:2" x14ac:dyDescent="0.3">
      <c r="B151">
        <v>129</v>
      </c>
    </row>
    <row r="152" spans="2:2" x14ac:dyDescent="0.3">
      <c r="B152">
        <v>130</v>
      </c>
    </row>
    <row r="153" spans="2:2" x14ac:dyDescent="0.3">
      <c r="B153">
        <v>131</v>
      </c>
    </row>
    <row r="154" spans="2:2" x14ac:dyDescent="0.3">
      <c r="B154">
        <v>132</v>
      </c>
    </row>
    <row r="155" spans="2:2" x14ac:dyDescent="0.3">
      <c r="B155">
        <v>133</v>
      </c>
    </row>
    <row r="156" spans="2:2" x14ac:dyDescent="0.3">
      <c r="B156">
        <v>134</v>
      </c>
    </row>
    <row r="157" spans="2:2" x14ac:dyDescent="0.3">
      <c r="B157">
        <v>135</v>
      </c>
    </row>
    <row r="158" spans="2:2" x14ac:dyDescent="0.3">
      <c r="B158">
        <v>136</v>
      </c>
    </row>
    <row r="159" spans="2:2" x14ac:dyDescent="0.3">
      <c r="B159">
        <v>137</v>
      </c>
    </row>
    <row r="160" spans="2:2" x14ac:dyDescent="0.3">
      <c r="B160">
        <v>138</v>
      </c>
    </row>
    <row r="161" spans="2:2" x14ac:dyDescent="0.3">
      <c r="B161">
        <v>139</v>
      </c>
    </row>
    <row r="162" spans="2:2" x14ac:dyDescent="0.3">
      <c r="B162">
        <v>140</v>
      </c>
    </row>
    <row r="163" spans="2:2" x14ac:dyDescent="0.3">
      <c r="B163">
        <v>141</v>
      </c>
    </row>
    <row r="164" spans="2:2" x14ac:dyDescent="0.3">
      <c r="B164">
        <v>142</v>
      </c>
    </row>
    <row r="165" spans="2:2" x14ac:dyDescent="0.3">
      <c r="B165">
        <v>143</v>
      </c>
    </row>
    <row r="166" spans="2:2" x14ac:dyDescent="0.3">
      <c r="B166">
        <v>144</v>
      </c>
    </row>
    <row r="167" spans="2:2" x14ac:dyDescent="0.3">
      <c r="B167">
        <v>145</v>
      </c>
    </row>
    <row r="168" spans="2:2" x14ac:dyDescent="0.3">
      <c r="B168">
        <v>146</v>
      </c>
    </row>
    <row r="169" spans="2:2" x14ac:dyDescent="0.3">
      <c r="B169">
        <v>147</v>
      </c>
    </row>
    <row r="170" spans="2:2" x14ac:dyDescent="0.3">
      <c r="B170">
        <v>148</v>
      </c>
    </row>
    <row r="171" spans="2:2" x14ac:dyDescent="0.3">
      <c r="B171">
        <v>149</v>
      </c>
    </row>
    <row r="172" spans="2:2" x14ac:dyDescent="0.3">
      <c r="B172">
        <v>150</v>
      </c>
    </row>
    <row r="173" spans="2:2" x14ac:dyDescent="0.3">
      <c r="B173">
        <v>151</v>
      </c>
    </row>
    <row r="174" spans="2:2" x14ac:dyDescent="0.3">
      <c r="B174">
        <v>152</v>
      </c>
    </row>
    <row r="175" spans="2:2" x14ac:dyDescent="0.3">
      <c r="B175">
        <v>153</v>
      </c>
    </row>
    <row r="176" spans="2:2" x14ac:dyDescent="0.3">
      <c r="B176">
        <v>154</v>
      </c>
    </row>
    <row r="177" spans="2:2" x14ac:dyDescent="0.3">
      <c r="B177">
        <v>155</v>
      </c>
    </row>
    <row r="178" spans="2:2" x14ac:dyDescent="0.3">
      <c r="B178">
        <v>156</v>
      </c>
    </row>
    <row r="179" spans="2:2" x14ac:dyDescent="0.3">
      <c r="B179">
        <v>157</v>
      </c>
    </row>
    <row r="180" spans="2:2" x14ac:dyDescent="0.3">
      <c r="B180">
        <v>158</v>
      </c>
    </row>
    <row r="181" spans="2:2" x14ac:dyDescent="0.3">
      <c r="B181">
        <v>159</v>
      </c>
    </row>
    <row r="182" spans="2:2" x14ac:dyDescent="0.3">
      <c r="B182">
        <v>160</v>
      </c>
    </row>
    <row r="183" spans="2:2" x14ac:dyDescent="0.3">
      <c r="B183">
        <v>161</v>
      </c>
    </row>
    <row r="184" spans="2:2" x14ac:dyDescent="0.3">
      <c r="B184">
        <v>162</v>
      </c>
    </row>
    <row r="185" spans="2:2" x14ac:dyDescent="0.3">
      <c r="B185">
        <v>163</v>
      </c>
    </row>
    <row r="186" spans="2:2" x14ac:dyDescent="0.3">
      <c r="B186">
        <v>164</v>
      </c>
    </row>
    <row r="187" spans="2:2" x14ac:dyDescent="0.3">
      <c r="B187">
        <v>165</v>
      </c>
    </row>
    <row r="188" spans="2:2" x14ac:dyDescent="0.3">
      <c r="B188">
        <v>166</v>
      </c>
    </row>
    <row r="189" spans="2:2" x14ac:dyDescent="0.3">
      <c r="B189">
        <v>167</v>
      </c>
    </row>
    <row r="190" spans="2:2" x14ac:dyDescent="0.3">
      <c r="B190">
        <v>168</v>
      </c>
    </row>
    <row r="191" spans="2:2" x14ac:dyDescent="0.3">
      <c r="B191">
        <v>169</v>
      </c>
    </row>
    <row r="192" spans="2:2" x14ac:dyDescent="0.3">
      <c r="B192">
        <v>170</v>
      </c>
    </row>
    <row r="193" spans="2:2" x14ac:dyDescent="0.3">
      <c r="B193">
        <v>171</v>
      </c>
    </row>
    <row r="194" spans="2:2" x14ac:dyDescent="0.3">
      <c r="B194">
        <v>172</v>
      </c>
    </row>
    <row r="195" spans="2:2" x14ac:dyDescent="0.3">
      <c r="B195">
        <v>173</v>
      </c>
    </row>
    <row r="196" spans="2:2" x14ac:dyDescent="0.3">
      <c r="B196">
        <v>174</v>
      </c>
    </row>
    <row r="197" spans="2:2" x14ac:dyDescent="0.3">
      <c r="B197">
        <v>175</v>
      </c>
    </row>
    <row r="198" spans="2:2" x14ac:dyDescent="0.3">
      <c r="B198">
        <v>176</v>
      </c>
    </row>
    <row r="199" spans="2:2" x14ac:dyDescent="0.3">
      <c r="B199">
        <v>177</v>
      </c>
    </row>
    <row r="200" spans="2:2" x14ac:dyDescent="0.3">
      <c r="B200">
        <v>178</v>
      </c>
    </row>
    <row r="201" spans="2:2" x14ac:dyDescent="0.3">
      <c r="B201">
        <v>179</v>
      </c>
    </row>
    <row r="202" spans="2:2" x14ac:dyDescent="0.3">
      <c r="B202">
        <v>180</v>
      </c>
    </row>
    <row r="203" spans="2:2" x14ac:dyDescent="0.3">
      <c r="B203">
        <v>181</v>
      </c>
    </row>
    <row r="204" spans="2:2" x14ac:dyDescent="0.3">
      <c r="B204">
        <v>182</v>
      </c>
    </row>
    <row r="205" spans="2:2" x14ac:dyDescent="0.3">
      <c r="B205">
        <v>183</v>
      </c>
    </row>
    <row r="206" spans="2:2" x14ac:dyDescent="0.3">
      <c r="B206">
        <v>184</v>
      </c>
    </row>
    <row r="207" spans="2:2" x14ac:dyDescent="0.3">
      <c r="B207">
        <v>185</v>
      </c>
    </row>
    <row r="208" spans="2:2" x14ac:dyDescent="0.3">
      <c r="B208">
        <v>186</v>
      </c>
    </row>
    <row r="209" spans="2:2" x14ac:dyDescent="0.3">
      <c r="B209">
        <v>187</v>
      </c>
    </row>
    <row r="210" spans="2:2" x14ac:dyDescent="0.3">
      <c r="B210">
        <v>188</v>
      </c>
    </row>
    <row r="211" spans="2:2" x14ac:dyDescent="0.3">
      <c r="B211">
        <v>189</v>
      </c>
    </row>
    <row r="212" spans="2:2" x14ac:dyDescent="0.3">
      <c r="B212">
        <v>190</v>
      </c>
    </row>
    <row r="213" spans="2:2" x14ac:dyDescent="0.3">
      <c r="B213">
        <v>191</v>
      </c>
    </row>
    <row r="214" spans="2:2" x14ac:dyDescent="0.3">
      <c r="B214">
        <v>192</v>
      </c>
    </row>
    <row r="215" spans="2:2" x14ac:dyDescent="0.3">
      <c r="B215">
        <v>193</v>
      </c>
    </row>
    <row r="216" spans="2:2" x14ac:dyDescent="0.3">
      <c r="B216">
        <v>194</v>
      </c>
    </row>
    <row r="217" spans="2:2" x14ac:dyDescent="0.3">
      <c r="B217">
        <v>195</v>
      </c>
    </row>
    <row r="218" spans="2:2" x14ac:dyDescent="0.3">
      <c r="B218">
        <v>196</v>
      </c>
    </row>
    <row r="219" spans="2:2" x14ac:dyDescent="0.3">
      <c r="B219">
        <v>197</v>
      </c>
    </row>
    <row r="220" spans="2:2" x14ac:dyDescent="0.3">
      <c r="B220">
        <v>198</v>
      </c>
    </row>
    <row r="221" spans="2:2" x14ac:dyDescent="0.3">
      <c r="B221">
        <v>199</v>
      </c>
    </row>
    <row r="222" spans="2:2" x14ac:dyDescent="0.3">
      <c r="B222">
        <v>200</v>
      </c>
    </row>
    <row r="223" spans="2:2" x14ac:dyDescent="0.3">
      <c r="B223">
        <v>201</v>
      </c>
    </row>
    <row r="224" spans="2:2" x14ac:dyDescent="0.3">
      <c r="B224">
        <v>202</v>
      </c>
    </row>
    <row r="225" spans="2:2" x14ac:dyDescent="0.3">
      <c r="B225">
        <v>203</v>
      </c>
    </row>
    <row r="226" spans="2:2" x14ac:dyDescent="0.3">
      <c r="B226">
        <v>204</v>
      </c>
    </row>
    <row r="227" spans="2:2" x14ac:dyDescent="0.3">
      <c r="B227">
        <v>205</v>
      </c>
    </row>
    <row r="228" spans="2:2" x14ac:dyDescent="0.3">
      <c r="B228">
        <v>206</v>
      </c>
    </row>
    <row r="229" spans="2:2" x14ac:dyDescent="0.3">
      <c r="B229">
        <v>207</v>
      </c>
    </row>
    <row r="230" spans="2:2" x14ac:dyDescent="0.3">
      <c r="B230">
        <v>208</v>
      </c>
    </row>
    <row r="231" spans="2:2" x14ac:dyDescent="0.3">
      <c r="B231">
        <v>209</v>
      </c>
    </row>
    <row r="232" spans="2:2" x14ac:dyDescent="0.3">
      <c r="B232">
        <v>210</v>
      </c>
    </row>
    <row r="233" spans="2:2" x14ac:dyDescent="0.3">
      <c r="B233">
        <v>211</v>
      </c>
    </row>
    <row r="234" spans="2:2" x14ac:dyDescent="0.3">
      <c r="B234">
        <v>212</v>
      </c>
    </row>
    <row r="235" spans="2:2" x14ac:dyDescent="0.3">
      <c r="B235">
        <v>213</v>
      </c>
    </row>
    <row r="236" spans="2:2" x14ac:dyDescent="0.3">
      <c r="B236">
        <v>214</v>
      </c>
    </row>
    <row r="237" spans="2:2" x14ac:dyDescent="0.3">
      <c r="B237">
        <v>215</v>
      </c>
    </row>
    <row r="238" spans="2:2" x14ac:dyDescent="0.3">
      <c r="B238">
        <v>216</v>
      </c>
    </row>
    <row r="239" spans="2:2" x14ac:dyDescent="0.3">
      <c r="B239">
        <v>217</v>
      </c>
    </row>
    <row r="240" spans="2:2" x14ac:dyDescent="0.3">
      <c r="B240">
        <v>218</v>
      </c>
    </row>
    <row r="241" spans="2:2" x14ac:dyDescent="0.3">
      <c r="B241">
        <v>219</v>
      </c>
    </row>
    <row r="242" spans="2:2" x14ac:dyDescent="0.3">
      <c r="B242">
        <v>220</v>
      </c>
    </row>
    <row r="243" spans="2:2" x14ac:dyDescent="0.3">
      <c r="B243">
        <v>221</v>
      </c>
    </row>
    <row r="244" spans="2:2" x14ac:dyDescent="0.3">
      <c r="B244">
        <v>222</v>
      </c>
    </row>
    <row r="245" spans="2:2" x14ac:dyDescent="0.3">
      <c r="B245">
        <v>223</v>
      </c>
    </row>
    <row r="246" spans="2:2" x14ac:dyDescent="0.3">
      <c r="B246">
        <v>224</v>
      </c>
    </row>
    <row r="247" spans="2:2" x14ac:dyDescent="0.3">
      <c r="B247">
        <v>225</v>
      </c>
    </row>
    <row r="248" spans="2:2" x14ac:dyDescent="0.3">
      <c r="B248">
        <v>226</v>
      </c>
    </row>
    <row r="249" spans="2:2" x14ac:dyDescent="0.3">
      <c r="B249">
        <v>227</v>
      </c>
    </row>
    <row r="250" spans="2:2" x14ac:dyDescent="0.3">
      <c r="B250">
        <v>228</v>
      </c>
    </row>
    <row r="251" spans="2:2" x14ac:dyDescent="0.3">
      <c r="B251">
        <v>229</v>
      </c>
    </row>
    <row r="252" spans="2:2" x14ac:dyDescent="0.3">
      <c r="B252">
        <v>230</v>
      </c>
    </row>
    <row r="253" spans="2:2" x14ac:dyDescent="0.3">
      <c r="B253">
        <v>231</v>
      </c>
    </row>
    <row r="254" spans="2:2" x14ac:dyDescent="0.3">
      <c r="B254">
        <v>232</v>
      </c>
    </row>
    <row r="255" spans="2:2" x14ac:dyDescent="0.3">
      <c r="B255">
        <v>233</v>
      </c>
    </row>
    <row r="256" spans="2:2" x14ac:dyDescent="0.3">
      <c r="B256">
        <v>234</v>
      </c>
    </row>
    <row r="257" spans="2:2" x14ac:dyDescent="0.3">
      <c r="B257">
        <v>235</v>
      </c>
    </row>
    <row r="258" spans="2:2" x14ac:dyDescent="0.3">
      <c r="B258">
        <v>236</v>
      </c>
    </row>
    <row r="259" spans="2:2" x14ac:dyDescent="0.3">
      <c r="B259">
        <v>237</v>
      </c>
    </row>
    <row r="260" spans="2:2" x14ac:dyDescent="0.3">
      <c r="B260">
        <v>238</v>
      </c>
    </row>
    <row r="261" spans="2:2" x14ac:dyDescent="0.3">
      <c r="B261">
        <v>239</v>
      </c>
    </row>
    <row r="262" spans="2:2" x14ac:dyDescent="0.3">
      <c r="B262">
        <v>240</v>
      </c>
    </row>
    <row r="263" spans="2:2" x14ac:dyDescent="0.3">
      <c r="B263">
        <v>241</v>
      </c>
    </row>
    <row r="264" spans="2:2" x14ac:dyDescent="0.3">
      <c r="B264">
        <v>242</v>
      </c>
    </row>
    <row r="265" spans="2:2" x14ac:dyDescent="0.3">
      <c r="B265">
        <v>243</v>
      </c>
    </row>
    <row r="266" spans="2:2" x14ac:dyDescent="0.3">
      <c r="B266">
        <v>244</v>
      </c>
    </row>
    <row r="267" spans="2:2" x14ac:dyDescent="0.3">
      <c r="B267">
        <v>245</v>
      </c>
    </row>
    <row r="268" spans="2:2" x14ac:dyDescent="0.3">
      <c r="B268">
        <v>246</v>
      </c>
    </row>
    <row r="269" spans="2:2" x14ac:dyDescent="0.3">
      <c r="B269">
        <v>247</v>
      </c>
    </row>
    <row r="270" spans="2:2" x14ac:dyDescent="0.3">
      <c r="B270">
        <v>248</v>
      </c>
    </row>
    <row r="271" spans="2:2" x14ac:dyDescent="0.3">
      <c r="B271">
        <v>249</v>
      </c>
    </row>
    <row r="272" spans="2:2" x14ac:dyDescent="0.3">
      <c r="B272">
        <v>250</v>
      </c>
    </row>
    <row r="273" spans="2:2" x14ac:dyDescent="0.3">
      <c r="B273">
        <v>251</v>
      </c>
    </row>
    <row r="274" spans="2:2" x14ac:dyDescent="0.3">
      <c r="B274">
        <v>252</v>
      </c>
    </row>
    <row r="275" spans="2:2" x14ac:dyDescent="0.3">
      <c r="B275">
        <v>253</v>
      </c>
    </row>
    <row r="276" spans="2:2" x14ac:dyDescent="0.3">
      <c r="B276">
        <v>254</v>
      </c>
    </row>
    <row r="277" spans="2:2" x14ac:dyDescent="0.3">
      <c r="B277">
        <v>255</v>
      </c>
    </row>
    <row r="278" spans="2:2" x14ac:dyDescent="0.3">
      <c r="B278">
        <v>256</v>
      </c>
    </row>
    <row r="279" spans="2:2" x14ac:dyDescent="0.3">
      <c r="B279">
        <v>257</v>
      </c>
    </row>
    <row r="280" spans="2:2" x14ac:dyDescent="0.3">
      <c r="B280">
        <v>258</v>
      </c>
    </row>
    <row r="281" spans="2:2" x14ac:dyDescent="0.3">
      <c r="B281">
        <v>259</v>
      </c>
    </row>
    <row r="282" spans="2:2" x14ac:dyDescent="0.3">
      <c r="B282">
        <v>260</v>
      </c>
    </row>
    <row r="283" spans="2:2" x14ac:dyDescent="0.3">
      <c r="B283">
        <v>261</v>
      </c>
    </row>
    <row r="284" spans="2:2" x14ac:dyDescent="0.3">
      <c r="B284">
        <v>262</v>
      </c>
    </row>
    <row r="285" spans="2:2" x14ac:dyDescent="0.3">
      <c r="B285">
        <v>263</v>
      </c>
    </row>
    <row r="286" spans="2:2" x14ac:dyDescent="0.3">
      <c r="B286">
        <v>264</v>
      </c>
    </row>
    <row r="287" spans="2:2" x14ac:dyDescent="0.3">
      <c r="B287">
        <v>265</v>
      </c>
    </row>
    <row r="288" spans="2:2" x14ac:dyDescent="0.3">
      <c r="B288">
        <v>266</v>
      </c>
    </row>
    <row r="289" spans="2:2" x14ac:dyDescent="0.3">
      <c r="B289">
        <v>267</v>
      </c>
    </row>
    <row r="290" spans="2:2" x14ac:dyDescent="0.3">
      <c r="B290">
        <v>268</v>
      </c>
    </row>
    <row r="291" spans="2:2" x14ac:dyDescent="0.3">
      <c r="B291">
        <v>269</v>
      </c>
    </row>
    <row r="292" spans="2:2" x14ac:dyDescent="0.3">
      <c r="B292">
        <v>270</v>
      </c>
    </row>
    <row r="293" spans="2:2" x14ac:dyDescent="0.3">
      <c r="B293">
        <v>271</v>
      </c>
    </row>
    <row r="294" spans="2:2" x14ac:dyDescent="0.3">
      <c r="B294">
        <v>272</v>
      </c>
    </row>
    <row r="295" spans="2:2" x14ac:dyDescent="0.3">
      <c r="B295">
        <v>273</v>
      </c>
    </row>
    <row r="296" spans="2:2" x14ac:dyDescent="0.3">
      <c r="B296">
        <v>274</v>
      </c>
    </row>
    <row r="297" spans="2:2" x14ac:dyDescent="0.3">
      <c r="B297">
        <v>275</v>
      </c>
    </row>
    <row r="298" spans="2:2" x14ac:dyDescent="0.3">
      <c r="B298">
        <v>276</v>
      </c>
    </row>
    <row r="299" spans="2:2" x14ac:dyDescent="0.3">
      <c r="B299">
        <v>277</v>
      </c>
    </row>
    <row r="300" spans="2:2" x14ac:dyDescent="0.3">
      <c r="B300">
        <v>278</v>
      </c>
    </row>
    <row r="301" spans="2:2" x14ac:dyDescent="0.3">
      <c r="B301">
        <v>279</v>
      </c>
    </row>
    <row r="302" spans="2:2" x14ac:dyDescent="0.3">
      <c r="B302">
        <v>280</v>
      </c>
    </row>
    <row r="303" spans="2:2" x14ac:dyDescent="0.3">
      <c r="B303">
        <v>281</v>
      </c>
    </row>
    <row r="304" spans="2:2" x14ac:dyDescent="0.3">
      <c r="B304">
        <v>282</v>
      </c>
    </row>
    <row r="305" spans="2:2" x14ac:dyDescent="0.3">
      <c r="B305">
        <v>283</v>
      </c>
    </row>
    <row r="306" spans="2:2" x14ac:dyDescent="0.3">
      <c r="B306">
        <v>284</v>
      </c>
    </row>
    <row r="307" spans="2:2" x14ac:dyDescent="0.3">
      <c r="B307">
        <v>285</v>
      </c>
    </row>
    <row r="308" spans="2:2" x14ac:dyDescent="0.3">
      <c r="B308">
        <v>286</v>
      </c>
    </row>
    <row r="309" spans="2:2" x14ac:dyDescent="0.3">
      <c r="B309">
        <v>287</v>
      </c>
    </row>
    <row r="310" spans="2:2" x14ac:dyDescent="0.3">
      <c r="B310">
        <v>288</v>
      </c>
    </row>
    <row r="311" spans="2:2" x14ac:dyDescent="0.3">
      <c r="B311">
        <v>289</v>
      </c>
    </row>
    <row r="312" spans="2:2" x14ac:dyDescent="0.3">
      <c r="B312">
        <v>290</v>
      </c>
    </row>
    <row r="313" spans="2:2" x14ac:dyDescent="0.3">
      <c r="B313">
        <v>291</v>
      </c>
    </row>
    <row r="314" spans="2:2" x14ac:dyDescent="0.3">
      <c r="B314">
        <v>292</v>
      </c>
    </row>
    <row r="315" spans="2:2" x14ac:dyDescent="0.3">
      <c r="B315">
        <v>293</v>
      </c>
    </row>
    <row r="316" spans="2:2" x14ac:dyDescent="0.3">
      <c r="B316">
        <v>294</v>
      </c>
    </row>
    <row r="317" spans="2:2" x14ac:dyDescent="0.3">
      <c r="B317">
        <v>295</v>
      </c>
    </row>
    <row r="318" spans="2:2" x14ac:dyDescent="0.3">
      <c r="B318">
        <v>296</v>
      </c>
    </row>
    <row r="319" spans="2:2" x14ac:dyDescent="0.3">
      <c r="B319">
        <v>297</v>
      </c>
    </row>
    <row r="320" spans="2:2" x14ac:dyDescent="0.3">
      <c r="B320">
        <v>298</v>
      </c>
    </row>
    <row r="321" spans="2:2" x14ac:dyDescent="0.3">
      <c r="B321">
        <v>299</v>
      </c>
    </row>
    <row r="322" spans="2:2" x14ac:dyDescent="0.3">
      <c r="B322">
        <v>300</v>
      </c>
    </row>
    <row r="323" spans="2:2" x14ac:dyDescent="0.3">
      <c r="B323">
        <v>301</v>
      </c>
    </row>
    <row r="324" spans="2:2" x14ac:dyDescent="0.3">
      <c r="B324">
        <v>302</v>
      </c>
    </row>
    <row r="325" spans="2:2" x14ac:dyDescent="0.3">
      <c r="B325">
        <v>303</v>
      </c>
    </row>
    <row r="326" spans="2:2" x14ac:dyDescent="0.3">
      <c r="B326">
        <v>304</v>
      </c>
    </row>
    <row r="327" spans="2:2" x14ac:dyDescent="0.3">
      <c r="B327">
        <v>305</v>
      </c>
    </row>
    <row r="328" spans="2:2" x14ac:dyDescent="0.3">
      <c r="B328">
        <v>306</v>
      </c>
    </row>
    <row r="329" spans="2:2" x14ac:dyDescent="0.3">
      <c r="B329">
        <v>307</v>
      </c>
    </row>
    <row r="330" spans="2:2" x14ac:dyDescent="0.3">
      <c r="B330">
        <v>308</v>
      </c>
    </row>
    <row r="331" spans="2:2" x14ac:dyDescent="0.3">
      <c r="B331">
        <v>309</v>
      </c>
    </row>
    <row r="332" spans="2:2" x14ac:dyDescent="0.3">
      <c r="B332">
        <v>310</v>
      </c>
    </row>
    <row r="333" spans="2:2" x14ac:dyDescent="0.3">
      <c r="B333">
        <v>311</v>
      </c>
    </row>
    <row r="334" spans="2:2" x14ac:dyDescent="0.3">
      <c r="B334">
        <v>312</v>
      </c>
    </row>
    <row r="335" spans="2:2" x14ac:dyDescent="0.3">
      <c r="B335">
        <v>313</v>
      </c>
    </row>
    <row r="336" spans="2:2" x14ac:dyDescent="0.3">
      <c r="B336">
        <v>314</v>
      </c>
    </row>
    <row r="337" spans="2:2" x14ac:dyDescent="0.3">
      <c r="B337">
        <v>315</v>
      </c>
    </row>
    <row r="338" spans="2:2" x14ac:dyDescent="0.3">
      <c r="B338">
        <v>316</v>
      </c>
    </row>
    <row r="339" spans="2:2" x14ac:dyDescent="0.3">
      <c r="B339">
        <v>317</v>
      </c>
    </row>
    <row r="340" spans="2:2" x14ac:dyDescent="0.3">
      <c r="B340">
        <v>318</v>
      </c>
    </row>
    <row r="341" spans="2:2" x14ac:dyDescent="0.3">
      <c r="B341">
        <v>319</v>
      </c>
    </row>
    <row r="342" spans="2:2" x14ac:dyDescent="0.3">
      <c r="B342">
        <v>320</v>
      </c>
    </row>
    <row r="343" spans="2:2" x14ac:dyDescent="0.3">
      <c r="B343">
        <v>321</v>
      </c>
    </row>
    <row r="344" spans="2:2" x14ac:dyDescent="0.3">
      <c r="B344">
        <v>322</v>
      </c>
    </row>
    <row r="345" spans="2:2" x14ac:dyDescent="0.3">
      <c r="B345">
        <v>323</v>
      </c>
    </row>
    <row r="346" spans="2:2" x14ac:dyDescent="0.3">
      <c r="B346">
        <v>324</v>
      </c>
    </row>
    <row r="347" spans="2:2" x14ac:dyDescent="0.3">
      <c r="B347">
        <v>325</v>
      </c>
    </row>
    <row r="348" spans="2:2" x14ac:dyDescent="0.3">
      <c r="B348">
        <v>326</v>
      </c>
    </row>
    <row r="349" spans="2:2" x14ac:dyDescent="0.3">
      <c r="B349">
        <v>327</v>
      </c>
    </row>
    <row r="350" spans="2:2" x14ac:dyDescent="0.3">
      <c r="B350">
        <v>328</v>
      </c>
    </row>
    <row r="351" spans="2:2" x14ac:dyDescent="0.3">
      <c r="B351">
        <v>329</v>
      </c>
    </row>
    <row r="352" spans="2:2" x14ac:dyDescent="0.3">
      <c r="B352">
        <v>330</v>
      </c>
    </row>
    <row r="353" spans="2:2" x14ac:dyDescent="0.3">
      <c r="B353">
        <v>331</v>
      </c>
    </row>
    <row r="354" spans="2:2" x14ac:dyDescent="0.3">
      <c r="B354">
        <v>332</v>
      </c>
    </row>
    <row r="355" spans="2:2" x14ac:dyDescent="0.3">
      <c r="B355">
        <v>333</v>
      </c>
    </row>
    <row r="356" spans="2:2" x14ac:dyDescent="0.3">
      <c r="B356">
        <v>334</v>
      </c>
    </row>
    <row r="357" spans="2:2" x14ac:dyDescent="0.3">
      <c r="B357">
        <v>335</v>
      </c>
    </row>
    <row r="358" spans="2:2" x14ac:dyDescent="0.3">
      <c r="B358">
        <v>336</v>
      </c>
    </row>
    <row r="359" spans="2:2" x14ac:dyDescent="0.3">
      <c r="B359">
        <v>337</v>
      </c>
    </row>
    <row r="360" spans="2:2" x14ac:dyDescent="0.3">
      <c r="B360">
        <v>338</v>
      </c>
    </row>
    <row r="361" spans="2:2" x14ac:dyDescent="0.3">
      <c r="B361">
        <v>339</v>
      </c>
    </row>
    <row r="362" spans="2:2" x14ac:dyDescent="0.3">
      <c r="B362">
        <v>340</v>
      </c>
    </row>
    <row r="363" spans="2:2" x14ac:dyDescent="0.3">
      <c r="B363">
        <v>341</v>
      </c>
    </row>
    <row r="364" spans="2:2" x14ac:dyDescent="0.3">
      <c r="B364">
        <v>342</v>
      </c>
    </row>
    <row r="365" spans="2:2" x14ac:dyDescent="0.3">
      <c r="B365">
        <v>343</v>
      </c>
    </row>
    <row r="366" spans="2:2" x14ac:dyDescent="0.3">
      <c r="B366">
        <v>344</v>
      </c>
    </row>
    <row r="367" spans="2:2" x14ac:dyDescent="0.3">
      <c r="B367">
        <v>345</v>
      </c>
    </row>
    <row r="368" spans="2:2" x14ac:dyDescent="0.3">
      <c r="B368">
        <v>346</v>
      </c>
    </row>
    <row r="369" spans="2:2" x14ac:dyDescent="0.3">
      <c r="B369">
        <v>347</v>
      </c>
    </row>
    <row r="370" spans="2:2" x14ac:dyDescent="0.3">
      <c r="B370">
        <v>348</v>
      </c>
    </row>
    <row r="371" spans="2:2" x14ac:dyDescent="0.3">
      <c r="B371">
        <v>349</v>
      </c>
    </row>
    <row r="372" spans="2:2" x14ac:dyDescent="0.3">
      <c r="B372">
        <v>350</v>
      </c>
    </row>
    <row r="373" spans="2:2" x14ac:dyDescent="0.3">
      <c r="B373">
        <v>351</v>
      </c>
    </row>
    <row r="374" spans="2:2" x14ac:dyDescent="0.3">
      <c r="B374">
        <v>352</v>
      </c>
    </row>
    <row r="375" spans="2:2" x14ac:dyDescent="0.3">
      <c r="B375">
        <v>353</v>
      </c>
    </row>
    <row r="376" spans="2:2" x14ac:dyDescent="0.3">
      <c r="B376">
        <v>354</v>
      </c>
    </row>
    <row r="377" spans="2:2" x14ac:dyDescent="0.3">
      <c r="B377">
        <v>355</v>
      </c>
    </row>
    <row r="378" spans="2:2" x14ac:dyDescent="0.3">
      <c r="B378">
        <v>356</v>
      </c>
    </row>
    <row r="379" spans="2:2" x14ac:dyDescent="0.3">
      <c r="B379">
        <v>357</v>
      </c>
    </row>
    <row r="380" spans="2:2" x14ac:dyDescent="0.3">
      <c r="B380">
        <v>358</v>
      </c>
    </row>
    <row r="381" spans="2:2" x14ac:dyDescent="0.3">
      <c r="B381">
        <v>359</v>
      </c>
    </row>
    <row r="382" spans="2:2" x14ac:dyDescent="0.3">
      <c r="B382">
        <v>360</v>
      </c>
    </row>
    <row r="383" spans="2:2" x14ac:dyDescent="0.3">
      <c r="B383">
        <v>361</v>
      </c>
    </row>
    <row r="384" spans="2:2" x14ac:dyDescent="0.3">
      <c r="B384">
        <v>362</v>
      </c>
    </row>
    <row r="385" spans="2:2" x14ac:dyDescent="0.3">
      <c r="B385">
        <v>363</v>
      </c>
    </row>
    <row r="386" spans="2:2" x14ac:dyDescent="0.3">
      <c r="B386">
        <v>364</v>
      </c>
    </row>
    <row r="387" spans="2:2" x14ac:dyDescent="0.3">
      <c r="B387">
        <v>365</v>
      </c>
    </row>
    <row r="388" spans="2:2" x14ac:dyDescent="0.3">
      <c r="B388">
        <v>366</v>
      </c>
    </row>
    <row r="389" spans="2:2" x14ac:dyDescent="0.3">
      <c r="B389">
        <v>367</v>
      </c>
    </row>
    <row r="390" spans="2:2" x14ac:dyDescent="0.3">
      <c r="B390">
        <v>368</v>
      </c>
    </row>
    <row r="391" spans="2:2" x14ac:dyDescent="0.3">
      <c r="B391">
        <v>369</v>
      </c>
    </row>
    <row r="392" spans="2:2" x14ac:dyDescent="0.3">
      <c r="B392">
        <v>370</v>
      </c>
    </row>
    <row r="393" spans="2:2" x14ac:dyDescent="0.3">
      <c r="B393">
        <v>371</v>
      </c>
    </row>
    <row r="394" spans="2:2" x14ac:dyDescent="0.3">
      <c r="B394">
        <v>372</v>
      </c>
    </row>
    <row r="395" spans="2:2" x14ac:dyDescent="0.3">
      <c r="B395">
        <v>373</v>
      </c>
    </row>
    <row r="396" spans="2:2" x14ac:dyDescent="0.3">
      <c r="B396">
        <v>374</v>
      </c>
    </row>
    <row r="397" spans="2:2" x14ac:dyDescent="0.3">
      <c r="B397">
        <v>375</v>
      </c>
    </row>
    <row r="398" spans="2:2" x14ac:dyDescent="0.3">
      <c r="B398">
        <v>376</v>
      </c>
    </row>
    <row r="399" spans="2:2" x14ac:dyDescent="0.3">
      <c r="B399">
        <v>377</v>
      </c>
    </row>
    <row r="400" spans="2:2" x14ac:dyDescent="0.3">
      <c r="B400">
        <v>378</v>
      </c>
    </row>
    <row r="401" spans="2:2" x14ac:dyDescent="0.3">
      <c r="B401">
        <v>379</v>
      </c>
    </row>
    <row r="402" spans="2:2" x14ac:dyDescent="0.3">
      <c r="B402">
        <v>380</v>
      </c>
    </row>
    <row r="403" spans="2:2" x14ac:dyDescent="0.3">
      <c r="B403">
        <v>381</v>
      </c>
    </row>
    <row r="404" spans="2:2" x14ac:dyDescent="0.3">
      <c r="B404">
        <v>382</v>
      </c>
    </row>
    <row r="405" spans="2:2" x14ac:dyDescent="0.3">
      <c r="B405">
        <v>383</v>
      </c>
    </row>
    <row r="406" spans="2:2" x14ac:dyDescent="0.3">
      <c r="B406">
        <v>384</v>
      </c>
    </row>
    <row r="407" spans="2:2" x14ac:dyDescent="0.3">
      <c r="B407">
        <v>385</v>
      </c>
    </row>
    <row r="408" spans="2:2" x14ac:dyDescent="0.3">
      <c r="B408">
        <v>386</v>
      </c>
    </row>
    <row r="409" spans="2:2" x14ac:dyDescent="0.3">
      <c r="B409">
        <v>387</v>
      </c>
    </row>
    <row r="410" spans="2:2" x14ac:dyDescent="0.3">
      <c r="B410">
        <v>388</v>
      </c>
    </row>
    <row r="411" spans="2:2" x14ac:dyDescent="0.3">
      <c r="B411">
        <v>389</v>
      </c>
    </row>
    <row r="412" spans="2:2" x14ac:dyDescent="0.3">
      <c r="B412">
        <v>390</v>
      </c>
    </row>
    <row r="413" spans="2:2" x14ac:dyDescent="0.3">
      <c r="B413">
        <v>391</v>
      </c>
    </row>
    <row r="414" spans="2:2" x14ac:dyDescent="0.3">
      <c r="B414">
        <v>392</v>
      </c>
    </row>
    <row r="415" spans="2:2" x14ac:dyDescent="0.3">
      <c r="B415">
        <v>393</v>
      </c>
    </row>
    <row r="416" spans="2:2" x14ac:dyDescent="0.3">
      <c r="B416">
        <v>394</v>
      </c>
    </row>
    <row r="417" spans="2:2" x14ac:dyDescent="0.3">
      <c r="B417">
        <v>395</v>
      </c>
    </row>
    <row r="418" spans="2:2" x14ac:dyDescent="0.3">
      <c r="B418">
        <v>396</v>
      </c>
    </row>
    <row r="419" spans="2:2" x14ac:dyDescent="0.3">
      <c r="B419">
        <v>397</v>
      </c>
    </row>
    <row r="420" spans="2:2" x14ac:dyDescent="0.3">
      <c r="B420">
        <v>398</v>
      </c>
    </row>
    <row r="421" spans="2:2" x14ac:dyDescent="0.3">
      <c r="B421">
        <v>399</v>
      </c>
    </row>
    <row r="422" spans="2:2" x14ac:dyDescent="0.3">
      <c r="B422">
        <v>400</v>
      </c>
    </row>
    <row r="423" spans="2:2" x14ac:dyDescent="0.3">
      <c r="B423">
        <v>401</v>
      </c>
    </row>
    <row r="424" spans="2:2" x14ac:dyDescent="0.3">
      <c r="B424">
        <v>402</v>
      </c>
    </row>
    <row r="425" spans="2:2" x14ac:dyDescent="0.3">
      <c r="B425">
        <v>403</v>
      </c>
    </row>
    <row r="426" spans="2:2" x14ac:dyDescent="0.3">
      <c r="B426">
        <v>404</v>
      </c>
    </row>
    <row r="427" spans="2:2" x14ac:dyDescent="0.3">
      <c r="B427">
        <v>405</v>
      </c>
    </row>
    <row r="428" spans="2:2" x14ac:dyDescent="0.3">
      <c r="B428">
        <v>406</v>
      </c>
    </row>
    <row r="429" spans="2:2" x14ac:dyDescent="0.3">
      <c r="B429">
        <v>407</v>
      </c>
    </row>
    <row r="430" spans="2:2" x14ac:dyDescent="0.3">
      <c r="B430">
        <v>408</v>
      </c>
    </row>
    <row r="431" spans="2:2" x14ac:dyDescent="0.3">
      <c r="B431">
        <v>409</v>
      </c>
    </row>
    <row r="432" spans="2:2" x14ac:dyDescent="0.3">
      <c r="B432">
        <v>410</v>
      </c>
    </row>
    <row r="433" spans="2:2" x14ac:dyDescent="0.3">
      <c r="B433">
        <v>411</v>
      </c>
    </row>
    <row r="434" spans="2:2" x14ac:dyDescent="0.3">
      <c r="B434">
        <v>412</v>
      </c>
    </row>
    <row r="435" spans="2:2" x14ac:dyDescent="0.3">
      <c r="B435">
        <v>413</v>
      </c>
    </row>
    <row r="436" spans="2:2" x14ac:dyDescent="0.3">
      <c r="B436">
        <v>414</v>
      </c>
    </row>
    <row r="437" spans="2:2" x14ac:dyDescent="0.3">
      <c r="B437">
        <v>415</v>
      </c>
    </row>
    <row r="438" spans="2:2" x14ac:dyDescent="0.3">
      <c r="B438">
        <v>416</v>
      </c>
    </row>
    <row r="439" spans="2:2" x14ac:dyDescent="0.3">
      <c r="B439">
        <v>417</v>
      </c>
    </row>
    <row r="440" spans="2:2" x14ac:dyDescent="0.3">
      <c r="B440">
        <v>418</v>
      </c>
    </row>
    <row r="441" spans="2:2" x14ac:dyDescent="0.3">
      <c r="B441">
        <v>419</v>
      </c>
    </row>
    <row r="442" spans="2:2" x14ac:dyDescent="0.3">
      <c r="B442">
        <v>420</v>
      </c>
    </row>
    <row r="443" spans="2:2" x14ac:dyDescent="0.3">
      <c r="B443">
        <v>421</v>
      </c>
    </row>
    <row r="444" spans="2:2" x14ac:dyDescent="0.3">
      <c r="B444">
        <v>422</v>
      </c>
    </row>
    <row r="445" spans="2:2" x14ac:dyDescent="0.3">
      <c r="B445">
        <v>423</v>
      </c>
    </row>
    <row r="446" spans="2:2" x14ac:dyDescent="0.3">
      <c r="B446">
        <v>424</v>
      </c>
    </row>
    <row r="447" spans="2:2" x14ac:dyDescent="0.3">
      <c r="B447">
        <v>425</v>
      </c>
    </row>
    <row r="448" spans="2:2" x14ac:dyDescent="0.3">
      <c r="B448">
        <v>426</v>
      </c>
    </row>
    <row r="449" spans="2:2" x14ac:dyDescent="0.3">
      <c r="B449">
        <v>427</v>
      </c>
    </row>
    <row r="450" spans="2:2" x14ac:dyDescent="0.3">
      <c r="B450">
        <v>428</v>
      </c>
    </row>
    <row r="451" spans="2:2" x14ac:dyDescent="0.3">
      <c r="B451">
        <v>429</v>
      </c>
    </row>
    <row r="452" spans="2:2" x14ac:dyDescent="0.3">
      <c r="B452">
        <v>430</v>
      </c>
    </row>
    <row r="453" spans="2:2" x14ac:dyDescent="0.3">
      <c r="B453">
        <v>431</v>
      </c>
    </row>
    <row r="454" spans="2:2" x14ac:dyDescent="0.3">
      <c r="B454">
        <v>432</v>
      </c>
    </row>
    <row r="455" spans="2:2" x14ac:dyDescent="0.3">
      <c r="B455">
        <v>433</v>
      </c>
    </row>
    <row r="456" spans="2:2" x14ac:dyDescent="0.3">
      <c r="B456">
        <v>434</v>
      </c>
    </row>
    <row r="457" spans="2:2" x14ac:dyDescent="0.3">
      <c r="B457">
        <v>435</v>
      </c>
    </row>
    <row r="458" spans="2:2" x14ac:dyDescent="0.3">
      <c r="B458">
        <v>436</v>
      </c>
    </row>
    <row r="459" spans="2:2" x14ac:dyDescent="0.3">
      <c r="B459">
        <v>437</v>
      </c>
    </row>
    <row r="460" spans="2:2" x14ac:dyDescent="0.3">
      <c r="B460">
        <v>438</v>
      </c>
    </row>
    <row r="461" spans="2:2" x14ac:dyDescent="0.3">
      <c r="B461">
        <v>439</v>
      </c>
    </row>
    <row r="462" spans="2:2" x14ac:dyDescent="0.3">
      <c r="B462">
        <v>440</v>
      </c>
    </row>
    <row r="463" spans="2:2" x14ac:dyDescent="0.3">
      <c r="B463">
        <v>441</v>
      </c>
    </row>
    <row r="464" spans="2:2" x14ac:dyDescent="0.3">
      <c r="B464">
        <v>442</v>
      </c>
    </row>
    <row r="465" spans="2:2" x14ac:dyDescent="0.3">
      <c r="B465">
        <v>443</v>
      </c>
    </row>
    <row r="466" spans="2:2" x14ac:dyDescent="0.3">
      <c r="B466">
        <v>444</v>
      </c>
    </row>
    <row r="467" spans="2:2" x14ac:dyDescent="0.3">
      <c r="B467">
        <v>445</v>
      </c>
    </row>
    <row r="468" spans="2:2" x14ac:dyDescent="0.3">
      <c r="B468">
        <v>446</v>
      </c>
    </row>
    <row r="469" spans="2:2" x14ac:dyDescent="0.3">
      <c r="B469">
        <v>447</v>
      </c>
    </row>
    <row r="470" spans="2:2" x14ac:dyDescent="0.3">
      <c r="B470">
        <v>448</v>
      </c>
    </row>
    <row r="471" spans="2:2" x14ac:dyDescent="0.3">
      <c r="B471">
        <v>449</v>
      </c>
    </row>
    <row r="472" spans="2:2" x14ac:dyDescent="0.3">
      <c r="B472">
        <v>450</v>
      </c>
    </row>
    <row r="473" spans="2:2" x14ac:dyDescent="0.3">
      <c r="B473">
        <v>451</v>
      </c>
    </row>
    <row r="474" spans="2:2" x14ac:dyDescent="0.3">
      <c r="B474">
        <v>452</v>
      </c>
    </row>
    <row r="475" spans="2:2" x14ac:dyDescent="0.3">
      <c r="B475">
        <v>453</v>
      </c>
    </row>
    <row r="476" spans="2:2" x14ac:dyDescent="0.3">
      <c r="B476">
        <v>454</v>
      </c>
    </row>
    <row r="477" spans="2:2" x14ac:dyDescent="0.3">
      <c r="B477">
        <v>455</v>
      </c>
    </row>
    <row r="478" spans="2:2" x14ac:dyDescent="0.3">
      <c r="B478">
        <v>456</v>
      </c>
    </row>
    <row r="479" spans="2:2" x14ac:dyDescent="0.3">
      <c r="B479">
        <v>457</v>
      </c>
    </row>
    <row r="480" spans="2:2" x14ac:dyDescent="0.3">
      <c r="B480">
        <v>458</v>
      </c>
    </row>
    <row r="481" spans="2:2" x14ac:dyDescent="0.3">
      <c r="B481">
        <v>459</v>
      </c>
    </row>
    <row r="482" spans="2:2" x14ac:dyDescent="0.3">
      <c r="B482">
        <v>460</v>
      </c>
    </row>
    <row r="483" spans="2:2" x14ac:dyDescent="0.3">
      <c r="B483">
        <v>461</v>
      </c>
    </row>
    <row r="484" spans="2:2" x14ac:dyDescent="0.3">
      <c r="B484">
        <v>462</v>
      </c>
    </row>
    <row r="485" spans="2:2" x14ac:dyDescent="0.3">
      <c r="B485">
        <v>463</v>
      </c>
    </row>
    <row r="486" spans="2:2" x14ac:dyDescent="0.3">
      <c r="B486">
        <v>464</v>
      </c>
    </row>
    <row r="487" spans="2:2" x14ac:dyDescent="0.3">
      <c r="B487">
        <v>465</v>
      </c>
    </row>
    <row r="488" spans="2:2" x14ac:dyDescent="0.3">
      <c r="B488">
        <v>466</v>
      </c>
    </row>
    <row r="489" spans="2:2" x14ac:dyDescent="0.3">
      <c r="B489">
        <v>467</v>
      </c>
    </row>
    <row r="490" spans="2:2" x14ac:dyDescent="0.3">
      <c r="B490">
        <v>468</v>
      </c>
    </row>
    <row r="491" spans="2:2" x14ac:dyDescent="0.3">
      <c r="B491">
        <v>469</v>
      </c>
    </row>
    <row r="492" spans="2:2" x14ac:dyDescent="0.3">
      <c r="B492">
        <v>470</v>
      </c>
    </row>
    <row r="493" spans="2:2" x14ac:dyDescent="0.3">
      <c r="B493">
        <v>471</v>
      </c>
    </row>
    <row r="494" spans="2:2" x14ac:dyDescent="0.3">
      <c r="B494">
        <v>472</v>
      </c>
    </row>
    <row r="495" spans="2:2" x14ac:dyDescent="0.3">
      <c r="B495">
        <v>473</v>
      </c>
    </row>
    <row r="496" spans="2:2" x14ac:dyDescent="0.3">
      <c r="B496">
        <v>474</v>
      </c>
    </row>
    <row r="497" spans="2:2" x14ac:dyDescent="0.3">
      <c r="B497">
        <v>475</v>
      </c>
    </row>
    <row r="498" spans="2:2" x14ac:dyDescent="0.3">
      <c r="B498">
        <v>476</v>
      </c>
    </row>
    <row r="499" spans="2:2" x14ac:dyDescent="0.3">
      <c r="B499">
        <v>477</v>
      </c>
    </row>
    <row r="500" spans="2:2" x14ac:dyDescent="0.3">
      <c r="B500">
        <v>478</v>
      </c>
    </row>
    <row r="501" spans="2:2" x14ac:dyDescent="0.3">
      <c r="B501">
        <v>479</v>
      </c>
    </row>
    <row r="502" spans="2:2" x14ac:dyDescent="0.3">
      <c r="B502">
        <v>480</v>
      </c>
    </row>
    <row r="503" spans="2:2" x14ac:dyDescent="0.3">
      <c r="B503">
        <v>481</v>
      </c>
    </row>
    <row r="504" spans="2:2" x14ac:dyDescent="0.3">
      <c r="B504">
        <v>482</v>
      </c>
    </row>
    <row r="505" spans="2:2" x14ac:dyDescent="0.3">
      <c r="B505">
        <v>483</v>
      </c>
    </row>
    <row r="506" spans="2:2" x14ac:dyDescent="0.3">
      <c r="B506">
        <v>484</v>
      </c>
    </row>
    <row r="507" spans="2:2" x14ac:dyDescent="0.3">
      <c r="B507">
        <v>485</v>
      </c>
    </row>
    <row r="508" spans="2:2" x14ac:dyDescent="0.3">
      <c r="B508">
        <v>486</v>
      </c>
    </row>
    <row r="509" spans="2:2" x14ac:dyDescent="0.3">
      <c r="B509">
        <v>487</v>
      </c>
    </row>
    <row r="510" spans="2:2" x14ac:dyDescent="0.3">
      <c r="B510">
        <v>488</v>
      </c>
    </row>
    <row r="511" spans="2:2" x14ac:dyDescent="0.3">
      <c r="B511">
        <v>489</v>
      </c>
    </row>
    <row r="512" spans="2:2" x14ac:dyDescent="0.3">
      <c r="B512">
        <v>490</v>
      </c>
    </row>
    <row r="513" spans="2:2" x14ac:dyDescent="0.3">
      <c r="B513">
        <v>491</v>
      </c>
    </row>
    <row r="514" spans="2:2" x14ac:dyDescent="0.3">
      <c r="B514">
        <v>492</v>
      </c>
    </row>
    <row r="515" spans="2:2" x14ac:dyDescent="0.3">
      <c r="B515">
        <v>493</v>
      </c>
    </row>
    <row r="516" spans="2:2" x14ac:dyDescent="0.3">
      <c r="B516">
        <v>494</v>
      </c>
    </row>
    <row r="517" spans="2:2" x14ac:dyDescent="0.3">
      <c r="B517">
        <v>495</v>
      </c>
    </row>
    <row r="518" spans="2:2" x14ac:dyDescent="0.3">
      <c r="B518">
        <v>496</v>
      </c>
    </row>
    <row r="519" spans="2:2" x14ac:dyDescent="0.3">
      <c r="B519">
        <v>497</v>
      </c>
    </row>
    <row r="520" spans="2:2" x14ac:dyDescent="0.3">
      <c r="B520">
        <v>498</v>
      </c>
    </row>
    <row r="521" spans="2:2" x14ac:dyDescent="0.3">
      <c r="B521">
        <v>499</v>
      </c>
    </row>
    <row r="522" spans="2:2" x14ac:dyDescent="0.3">
      <c r="B522">
        <v>500</v>
      </c>
    </row>
    <row r="523" spans="2:2" x14ac:dyDescent="0.3">
      <c r="B523">
        <v>501</v>
      </c>
    </row>
    <row r="524" spans="2:2" x14ac:dyDescent="0.3">
      <c r="B524">
        <v>502</v>
      </c>
    </row>
    <row r="525" spans="2:2" x14ac:dyDescent="0.3">
      <c r="B525">
        <v>503</v>
      </c>
    </row>
    <row r="526" spans="2:2" x14ac:dyDescent="0.3">
      <c r="B526">
        <v>504</v>
      </c>
    </row>
    <row r="527" spans="2:2" x14ac:dyDescent="0.3">
      <c r="B527">
        <v>505</v>
      </c>
    </row>
    <row r="528" spans="2:2" x14ac:dyDescent="0.3">
      <c r="B528">
        <v>506</v>
      </c>
    </row>
    <row r="529" spans="2:2" x14ac:dyDescent="0.3">
      <c r="B529">
        <v>507</v>
      </c>
    </row>
    <row r="530" spans="2:2" x14ac:dyDescent="0.3">
      <c r="B530">
        <v>508</v>
      </c>
    </row>
    <row r="531" spans="2:2" x14ac:dyDescent="0.3">
      <c r="B531">
        <v>509</v>
      </c>
    </row>
    <row r="532" spans="2:2" x14ac:dyDescent="0.3">
      <c r="B532">
        <v>510</v>
      </c>
    </row>
    <row r="533" spans="2:2" x14ac:dyDescent="0.3">
      <c r="B533">
        <v>511</v>
      </c>
    </row>
    <row r="534" spans="2:2" x14ac:dyDescent="0.3">
      <c r="B534">
        <v>512</v>
      </c>
    </row>
    <row r="535" spans="2:2" x14ac:dyDescent="0.3">
      <c r="B535">
        <v>513</v>
      </c>
    </row>
    <row r="536" spans="2:2" x14ac:dyDescent="0.3">
      <c r="B536">
        <v>514</v>
      </c>
    </row>
    <row r="537" spans="2:2" x14ac:dyDescent="0.3">
      <c r="B537">
        <v>515</v>
      </c>
    </row>
    <row r="538" spans="2:2" x14ac:dyDescent="0.3">
      <c r="B538">
        <v>516</v>
      </c>
    </row>
    <row r="539" spans="2:2" x14ac:dyDescent="0.3">
      <c r="B539">
        <v>517</v>
      </c>
    </row>
    <row r="540" spans="2:2" x14ac:dyDescent="0.3">
      <c r="B540">
        <v>518</v>
      </c>
    </row>
    <row r="541" spans="2:2" x14ac:dyDescent="0.3">
      <c r="B541">
        <v>519</v>
      </c>
    </row>
    <row r="542" spans="2:2" x14ac:dyDescent="0.3">
      <c r="B542">
        <v>520</v>
      </c>
    </row>
    <row r="543" spans="2:2" x14ac:dyDescent="0.3">
      <c r="B543">
        <v>521</v>
      </c>
    </row>
    <row r="544" spans="2:2" x14ac:dyDescent="0.3">
      <c r="B544">
        <v>522</v>
      </c>
    </row>
    <row r="545" spans="2:2" x14ac:dyDescent="0.3">
      <c r="B545">
        <v>523</v>
      </c>
    </row>
    <row r="546" spans="2:2" x14ac:dyDescent="0.3">
      <c r="B546">
        <v>524</v>
      </c>
    </row>
    <row r="547" spans="2:2" x14ac:dyDescent="0.3">
      <c r="B547">
        <v>525</v>
      </c>
    </row>
    <row r="548" spans="2:2" x14ac:dyDescent="0.3">
      <c r="B548">
        <v>526</v>
      </c>
    </row>
    <row r="549" spans="2:2" x14ac:dyDescent="0.3">
      <c r="B549">
        <v>527</v>
      </c>
    </row>
    <row r="550" spans="2:2" x14ac:dyDescent="0.3">
      <c r="B550">
        <v>528</v>
      </c>
    </row>
    <row r="551" spans="2:2" x14ac:dyDescent="0.3">
      <c r="B551">
        <v>529</v>
      </c>
    </row>
    <row r="552" spans="2:2" x14ac:dyDescent="0.3">
      <c r="B552">
        <v>530</v>
      </c>
    </row>
    <row r="553" spans="2:2" x14ac:dyDescent="0.3">
      <c r="B553">
        <v>531</v>
      </c>
    </row>
    <row r="554" spans="2:2" x14ac:dyDescent="0.3">
      <c r="B554">
        <v>532</v>
      </c>
    </row>
    <row r="555" spans="2:2" x14ac:dyDescent="0.3">
      <c r="B555">
        <v>533</v>
      </c>
    </row>
    <row r="556" spans="2:2" x14ac:dyDescent="0.3">
      <c r="B556">
        <v>534</v>
      </c>
    </row>
    <row r="557" spans="2:2" x14ac:dyDescent="0.3">
      <c r="B557">
        <v>535</v>
      </c>
    </row>
    <row r="558" spans="2:2" x14ac:dyDescent="0.3">
      <c r="B558">
        <v>536</v>
      </c>
    </row>
    <row r="559" spans="2:2" x14ac:dyDescent="0.3">
      <c r="B559">
        <v>537</v>
      </c>
    </row>
    <row r="560" spans="2:2" x14ac:dyDescent="0.3">
      <c r="B560">
        <v>538</v>
      </c>
    </row>
    <row r="561" spans="2:2" x14ac:dyDescent="0.3">
      <c r="B561">
        <v>539</v>
      </c>
    </row>
    <row r="562" spans="2:2" x14ac:dyDescent="0.3">
      <c r="B562">
        <v>540</v>
      </c>
    </row>
    <row r="563" spans="2:2" x14ac:dyDescent="0.3">
      <c r="B563">
        <v>541</v>
      </c>
    </row>
    <row r="564" spans="2:2" x14ac:dyDescent="0.3">
      <c r="B564">
        <v>542</v>
      </c>
    </row>
    <row r="565" spans="2:2" x14ac:dyDescent="0.3">
      <c r="B565">
        <v>543</v>
      </c>
    </row>
    <row r="566" spans="2:2" x14ac:dyDescent="0.3">
      <c r="B566">
        <v>544</v>
      </c>
    </row>
    <row r="567" spans="2:2" x14ac:dyDescent="0.3">
      <c r="B567">
        <v>545</v>
      </c>
    </row>
    <row r="568" spans="2:2" x14ac:dyDescent="0.3">
      <c r="B568">
        <v>546</v>
      </c>
    </row>
    <row r="569" spans="2:2" x14ac:dyDescent="0.3">
      <c r="B569">
        <v>547</v>
      </c>
    </row>
    <row r="570" spans="2:2" x14ac:dyDescent="0.3">
      <c r="B570">
        <v>548</v>
      </c>
    </row>
    <row r="571" spans="2:2" x14ac:dyDescent="0.3">
      <c r="B571">
        <v>549</v>
      </c>
    </row>
    <row r="572" spans="2:2" x14ac:dyDescent="0.3">
      <c r="B572">
        <v>550</v>
      </c>
    </row>
    <row r="573" spans="2:2" x14ac:dyDescent="0.3">
      <c r="B573">
        <v>551</v>
      </c>
    </row>
    <row r="574" spans="2:2" x14ac:dyDescent="0.3">
      <c r="B574">
        <v>552</v>
      </c>
    </row>
    <row r="575" spans="2:2" x14ac:dyDescent="0.3">
      <c r="B575">
        <v>553</v>
      </c>
    </row>
    <row r="576" spans="2:2" x14ac:dyDescent="0.3">
      <c r="B576">
        <v>554</v>
      </c>
    </row>
    <row r="577" spans="2:2" x14ac:dyDescent="0.3">
      <c r="B577">
        <v>555</v>
      </c>
    </row>
    <row r="578" spans="2:2" x14ac:dyDescent="0.3">
      <c r="B578">
        <v>556</v>
      </c>
    </row>
    <row r="579" spans="2:2" x14ac:dyDescent="0.3">
      <c r="B579">
        <v>557</v>
      </c>
    </row>
    <row r="580" spans="2:2" x14ac:dyDescent="0.3">
      <c r="B580">
        <v>558</v>
      </c>
    </row>
    <row r="581" spans="2:2" x14ac:dyDescent="0.3">
      <c r="B581">
        <v>559</v>
      </c>
    </row>
    <row r="582" spans="2:2" x14ac:dyDescent="0.3">
      <c r="B582">
        <v>560</v>
      </c>
    </row>
    <row r="583" spans="2:2" x14ac:dyDescent="0.3">
      <c r="B583">
        <v>561</v>
      </c>
    </row>
    <row r="584" spans="2:2" x14ac:dyDescent="0.3">
      <c r="B584">
        <v>562</v>
      </c>
    </row>
    <row r="585" spans="2:2" x14ac:dyDescent="0.3">
      <c r="B585">
        <v>563</v>
      </c>
    </row>
    <row r="586" spans="2:2" x14ac:dyDescent="0.3">
      <c r="B586">
        <v>564</v>
      </c>
    </row>
    <row r="587" spans="2:2" x14ac:dyDescent="0.3">
      <c r="B587">
        <v>565</v>
      </c>
    </row>
    <row r="588" spans="2:2" x14ac:dyDescent="0.3">
      <c r="B588">
        <v>566</v>
      </c>
    </row>
    <row r="589" spans="2:2" x14ac:dyDescent="0.3">
      <c r="B589">
        <v>567</v>
      </c>
    </row>
    <row r="590" spans="2:2" x14ac:dyDescent="0.3">
      <c r="B590">
        <v>568</v>
      </c>
    </row>
    <row r="591" spans="2:2" x14ac:dyDescent="0.3">
      <c r="B591">
        <v>569</v>
      </c>
    </row>
    <row r="592" spans="2:2" x14ac:dyDescent="0.3">
      <c r="B592">
        <v>570</v>
      </c>
    </row>
    <row r="593" spans="2:2" x14ac:dyDescent="0.3">
      <c r="B593">
        <v>571</v>
      </c>
    </row>
    <row r="594" spans="2:2" x14ac:dyDescent="0.3">
      <c r="B594">
        <v>572</v>
      </c>
    </row>
    <row r="595" spans="2:2" x14ac:dyDescent="0.3">
      <c r="B595">
        <v>573</v>
      </c>
    </row>
    <row r="596" spans="2:2" x14ac:dyDescent="0.3">
      <c r="B596">
        <v>574</v>
      </c>
    </row>
    <row r="597" spans="2:2" x14ac:dyDescent="0.3">
      <c r="B597">
        <v>575</v>
      </c>
    </row>
    <row r="598" spans="2:2" x14ac:dyDescent="0.3">
      <c r="B598">
        <v>576</v>
      </c>
    </row>
    <row r="599" spans="2:2" x14ac:dyDescent="0.3">
      <c r="B599">
        <v>577</v>
      </c>
    </row>
    <row r="600" spans="2:2" x14ac:dyDescent="0.3">
      <c r="B600">
        <v>578</v>
      </c>
    </row>
    <row r="601" spans="2:2" x14ac:dyDescent="0.3">
      <c r="B601">
        <v>579</v>
      </c>
    </row>
    <row r="602" spans="2:2" x14ac:dyDescent="0.3">
      <c r="B602">
        <v>580</v>
      </c>
    </row>
    <row r="603" spans="2:2" x14ac:dyDescent="0.3">
      <c r="B603">
        <v>581</v>
      </c>
    </row>
    <row r="604" spans="2:2" x14ac:dyDescent="0.3">
      <c r="B604">
        <v>582</v>
      </c>
    </row>
    <row r="605" spans="2:2" x14ac:dyDescent="0.3">
      <c r="B605">
        <v>583</v>
      </c>
    </row>
    <row r="606" spans="2:2" x14ac:dyDescent="0.3">
      <c r="B606">
        <v>584</v>
      </c>
    </row>
    <row r="607" spans="2:2" x14ac:dyDescent="0.3">
      <c r="B607">
        <v>585</v>
      </c>
    </row>
    <row r="608" spans="2:2" x14ac:dyDescent="0.3">
      <c r="B608">
        <v>586</v>
      </c>
    </row>
    <row r="609" spans="2:2" x14ac:dyDescent="0.3">
      <c r="B609">
        <v>587</v>
      </c>
    </row>
    <row r="610" spans="2:2" x14ac:dyDescent="0.3">
      <c r="B610">
        <v>588</v>
      </c>
    </row>
    <row r="611" spans="2:2" x14ac:dyDescent="0.3">
      <c r="B611">
        <v>589</v>
      </c>
    </row>
    <row r="612" spans="2:2" x14ac:dyDescent="0.3">
      <c r="B612">
        <v>590</v>
      </c>
    </row>
    <row r="613" spans="2:2" x14ac:dyDescent="0.3">
      <c r="B613">
        <v>591</v>
      </c>
    </row>
    <row r="614" spans="2:2" x14ac:dyDescent="0.3">
      <c r="B614">
        <v>592</v>
      </c>
    </row>
    <row r="615" spans="2:2" x14ac:dyDescent="0.3">
      <c r="B615">
        <v>593</v>
      </c>
    </row>
    <row r="616" spans="2:2" x14ac:dyDescent="0.3">
      <c r="B616">
        <v>594</v>
      </c>
    </row>
    <row r="617" spans="2:2" x14ac:dyDescent="0.3">
      <c r="B617">
        <v>595</v>
      </c>
    </row>
    <row r="618" spans="2:2" x14ac:dyDescent="0.3">
      <c r="B618">
        <v>596</v>
      </c>
    </row>
    <row r="619" spans="2:2" x14ac:dyDescent="0.3">
      <c r="B619">
        <v>597</v>
      </c>
    </row>
    <row r="620" spans="2:2" x14ac:dyDescent="0.3">
      <c r="B620">
        <v>598</v>
      </c>
    </row>
    <row r="621" spans="2:2" x14ac:dyDescent="0.3">
      <c r="B621">
        <v>599</v>
      </c>
    </row>
    <row r="622" spans="2:2" x14ac:dyDescent="0.3">
      <c r="B622">
        <v>600</v>
      </c>
    </row>
    <row r="623" spans="2:2" x14ac:dyDescent="0.3">
      <c r="B623">
        <v>601</v>
      </c>
    </row>
    <row r="624" spans="2:2" x14ac:dyDescent="0.3">
      <c r="B624">
        <v>602</v>
      </c>
    </row>
    <row r="625" spans="2:2" x14ac:dyDescent="0.3">
      <c r="B625">
        <v>603</v>
      </c>
    </row>
    <row r="626" spans="2:2" x14ac:dyDescent="0.3">
      <c r="B626">
        <v>604</v>
      </c>
    </row>
    <row r="627" spans="2:2" x14ac:dyDescent="0.3">
      <c r="B627">
        <v>605</v>
      </c>
    </row>
    <row r="628" spans="2:2" x14ac:dyDescent="0.3">
      <c r="B628">
        <v>606</v>
      </c>
    </row>
    <row r="629" spans="2:2" x14ac:dyDescent="0.3">
      <c r="B629">
        <v>607</v>
      </c>
    </row>
    <row r="630" spans="2:2" x14ac:dyDescent="0.3">
      <c r="B630">
        <v>608</v>
      </c>
    </row>
    <row r="631" spans="2:2" x14ac:dyDescent="0.3">
      <c r="B631">
        <v>609</v>
      </c>
    </row>
    <row r="632" spans="2:2" x14ac:dyDescent="0.3">
      <c r="B632">
        <v>610</v>
      </c>
    </row>
    <row r="633" spans="2:2" x14ac:dyDescent="0.3">
      <c r="B633">
        <v>611</v>
      </c>
    </row>
    <row r="634" spans="2:2" x14ac:dyDescent="0.3">
      <c r="B634">
        <v>612</v>
      </c>
    </row>
    <row r="635" spans="2:2" x14ac:dyDescent="0.3">
      <c r="B635">
        <v>613</v>
      </c>
    </row>
    <row r="636" spans="2:2" x14ac:dyDescent="0.3">
      <c r="B636">
        <v>614</v>
      </c>
    </row>
    <row r="637" spans="2:2" x14ac:dyDescent="0.3">
      <c r="B637">
        <v>615</v>
      </c>
    </row>
    <row r="638" spans="2:2" x14ac:dyDescent="0.3">
      <c r="B638">
        <v>616</v>
      </c>
    </row>
    <row r="639" spans="2:2" x14ac:dyDescent="0.3">
      <c r="B639">
        <v>617</v>
      </c>
    </row>
    <row r="640" spans="2:2" x14ac:dyDescent="0.3">
      <c r="B640">
        <v>618</v>
      </c>
    </row>
    <row r="641" spans="2:2" x14ac:dyDescent="0.3">
      <c r="B641">
        <v>619</v>
      </c>
    </row>
    <row r="642" spans="2:2" x14ac:dyDescent="0.3">
      <c r="B642">
        <v>620</v>
      </c>
    </row>
    <row r="643" spans="2:2" x14ac:dyDescent="0.3">
      <c r="B643">
        <v>621</v>
      </c>
    </row>
    <row r="644" spans="2:2" x14ac:dyDescent="0.3">
      <c r="B644">
        <v>622</v>
      </c>
    </row>
    <row r="645" spans="2:2" x14ac:dyDescent="0.3">
      <c r="B645">
        <v>623</v>
      </c>
    </row>
    <row r="646" spans="2:2" x14ac:dyDescent="0.3">
      <c r="B646">
        <v>624</v>
      </c>
    </row>
    <row r="647" spans="2:2" x14ac:dyDescent="0.3">
      <c r="B647">
        <v>625</v>
      </c>
    </row>
    <row r="648" spans="2:2" x14ac:dyDescent="0.3">
      <c r="B648">
        <v>626</v>
      </c>
    </row>
    <row r="649" spans="2:2" x14ac:dyDescent="0.3">
      <c r="B649">
        <v>627</v>
      </c>
    </row>
    <row r="650" spans="2:2" x14ac:dyDescent="0.3">
      <c r="B650">
        <v>628</v>
      </c>
    </row>
    <row r="651" spans="2:2" x14ac:dyDescent="0.3">
      <c r="B651">
        <v>629</v>
      </c>
    </row>
    <row r="652" spans="2:2" x14ac:dyDescent="0.3">
      <c r="B652">
        <v>630</v>
      </c>
    </row>
    <row r="653" spans="2:2" x14ac:dyDescent="0.3">
      <c r="B653">
        <v>631</v>
      </c>
    </row>
    <row r="654" spans="2:2" x14ac:dyDescent="0.3">
      <c r="B654">
        <v>632</v>
      </c>
    </row>
    <row r="655" spans="2:2" x14ac:dyDescent="0.3">
      <c r="B655">
        <v>633</v>
      </c>
    </row>
    <row r="656" spans="2:2" x14ac:dyDescent="0.3">
      <c r="B656">
        <v>634</v>
      </c>
    </row>
    <row r="657" spans="2:2" x14ac:dyDescent="0.3">
      <c r="B657">
        <v>635</v>
      </c>
    </row>
    <row r="658" spans="2:2" x14ac:dyDescent="0.3">
      <c r="B658">
        <v>636</v>
      </c>
    </row>
    <row r="659" spans="2:2" x14ac:dyDescent="0.3">
      <c r="B659">
        <v>637</v>
      </c>
    </row>
    <row r="660" spans="2:2" x14ac:dyDescent="0.3">
      <c r="B660">
        <v>638</v>
      </c>
    </row>
    <row r="661" spans="2:2" x14ac:dyDescent="0.3">
      <c r="B661">
        <v>639</v>
      </c>
    </row>
    <row r="662" spans="2:2" x14ac:dyDescent="0.3">
      <c r="B662">
        <v>640</v>
      </c>
    </row>
    <row r="663" spans="2:2" x14ac:dyDescent="0.3">
      <c r="B663">
        <v>641</v>
      </c>
    </row>
    <row r="664" spans="2:2" x14ac:dyDescent="0.3">
      <c r="B664">
        <v>642</v>
      </c>
    </row>
    <row r="665" spans="2:2" x14ac:dyDescent="0.3">
      <c r="B665">
        <v>643</v>
      </c>
    </row>
    <row r="666" spans="2:2" x14ac:dyDescent="0.3">
      <c r="B666">
        <v>644</v>
      </c>
    </row>
    <row r="667" spans="2:2" x14ac:dyDescent="0.3">
      <c r="B667">
        <v>645</v>
      </c>
    </row>
    <row r="668" spans="2:2" x14ac:dyDescent="0.3">
      <c r="B668">
        <v>646</v>
      </c>
    </row>
    <row r="669" spans="2:2" x14ac:dyDescent="0.3">
      <c r="B669">
        <v>647</v>
      </c>
    </row>
    <row r="670" spans="2:2" x14ac:dyDescent="0.3">
      <c r="B670">
        <v>648</v>
      </c>
    </row>
    <row r="671" spans="2:2" x14ac:dyDescent="0.3">
      <c r="B671">
        <v>649</v>
      </c>
    </row>
    <row r="672" spans="2:2" x14ac:dyDescent="0.3">
      <c r="B672">
        <v>650</v>
      </c>
    </row>
    <row r="673" spans="2:2" x14ac:dyDescent="0.3">
      <c r="B673">
        <v>651</v>
      </c>
    </row>
    <row r="674" spans="2:2" x14ac:dyDescent="0.3">
      <c r="B674">
        <v>652</v>
      </c>
    </row>
    <row r="675" spans="2:2" x14ac:dyDescent="0.3">
      <c r="B675">
        <v>653</v>
      </c>
    </row>
    <row r="676" spans="2:2" x14ac:dyDescent="0.3">
      <c r="B676">
        <v>654</v>
      </c>
    </row>
    <row r="677" spans="2:2" x14ac:dyDescent="0.3">
      <c r="B677">
        <v>655</v>
      </c>
    </row>
    <row r="678" spans="2:2" x14ac:dyDescent="0.3">
      <c r="B678">
        <v>656</v>
      </c>
    </row>
    <row r="679" spans="2:2" x14ac:dyDescent="0.3">
      <c r="B679">
        <v>657</v>
      </c>
    </row>
    <row r="680" spans="2:2" x14ac:dyDescent="0.3">
      <c r="B680">
        <v>658</v>
      </c>
    </row>
    <row r="681" spans="2:2" x14ac:dyDescent="0.3">
      <c r="B681">
        <v>659</v>
      </c>
    </row>
    <row r="682" spans="2:2" x14ac:dyDescent="0.3">
      <c r="B682">
        <v>660</v>
      </c>
    </row>
    <row r="683" spans="2:2" x14ac:dyDescent="0.3">
      <c r="B683">
        <v>661</v>
      </c>
    </row>
    <row r="684" spans="2:2" x14ac:dyDescent="0.3">
      <c r="B684">
        <v>662</v>
      </c>
    </row>
    <row r="685" spans="2:2" x14ac:dyDescent="0.3">
      <c r="B685">
        <v>663</v>
      </c>
    </row>
    <row r="686" spans="2:2" x14ac:dyDescent="0.3">
      <c r="B686">
        <v>664</v>
      </c>
    </row>
    <row r="687" spans="2:2" x14ac:dyDescent="0.3">
      <c r="B687">
        <v>665</v>
      </c>
    </row>
    <row r="688" spans="2:2" x14ac:dyDescent="0.3">
      <c r="B688">
        <v>666</v>
      </c>
    </row>
    <row r="689" spans="2:2" x14ac:dyDescent="0.3">
      <c r="B689">
        <v>667</v>
      </c>
    </row>
    <row r="690" spans="2:2" x14ac:dyDescent="0.3">
      <c r="B690">
        <v>668</v>
      </c>
    </row>
    <row r="691" spans="2:2" x14ac:dyDescent="0.3">
      <c r="B691">
        <v>669</v>
      </c>
    </row>
    <row r="692" spans="2:2" x14ac:dyDescent="0.3">
      <c r="B692">
        <v>670</v>
      </c>
    </row>
    <row r="693" spans="2:2" x14ac:dyDescent="0.3">
      <c r="B693">
        <v>671</v>
      </c>
    </row>
    <row r="694" spans="2:2" x14ac:dyDescent="0.3">
      <c r="B694">
        <v>672</v>
      </c>
    </row>
    <row r="695" spans="2:2" x14ac:dyDescent="0.3">
      <c r="B695">
        <v>673</v>
      </c>
    </row>
    <row r="696" spans="2:2" x14ac:dyDescent="0.3">
      <c r="B696">
        <v>674</v>
      </c>
    </row>
    <row r="697" spans="2:2" x14ac:dyDescent="0.3">
      <c r="B697">
        <v>675</v>
      </c>
    </row>
    <row r="698" spans="2:2" x14ac:dyDescent="0.3">
      <c r="B698">
        <v>676</v>
      </c>
    </row>
    <row r="699" spans="2:2" x14ac:dyDescent="0.3">
      <c r="B699">
        <v>677</v>
      </c>
    </row>
    <row r="700" spans="2:2" x14ac:dyDescent="0.3">
      <c r="B700">
        <v>678</v>
      </c>
    </row>
    <row r="701" spans="2:2" x14ac:dyDescent="0.3">
      <c r="B701">
        <v>679</v>
      </c>
    </row>
    <row r="702" spans="2:2" x14ac:dyDescent="0.3">
      <c r="B702">
        <v>680</v>
      </c>
    </row>
    <row r="703" spans="2:2" x14ac:dyDescent="0.3">
      <c r="B703">
        <v>681</v>
      </c>
    </row>
    <row r="704" spans="2:2" x14ac:dyDescent="0.3">
      <c r="B704">
        <v>682</v>
      </c>
    </row>
    <row r="705" spans="2:2" x14ac:dyDescent="0.3">
      <c r="B705">
        <v>683</v>
      </c>
    </row>
    <row r="706" spans="2:2" x14ac:dyDescent="0.3">
      <c r="B706">
        <v>684</v>
      </c>
    </row>
    <row r="707" spans="2:2" x14ac:dyDescent="0.3">
      <c r="B707">
        <v>685</v>
      </c>
    </row>
    <row r="708" spans="2:2" x14ac:dyDescent="0.3">
      <c r="B708">
        <v>686</v>
      </c>
    </row>
    <row r="709" spans="2:2" x14ac:dyDescent="0.3">
      <c r="B709">
        <v>687</v>
      </c>
    </row>
    <row r="710" spans="2:2" x14ac:dyDescent="0.3">
      <c r="B710">
        <v>688</v>
      </c>
    </row>
    <row r="711" spans="2:2" x14ac:dyDescent="0.3">
      <c r="B711">
        <v>689</v>
      </c>
    </row>
    <row r="712" spans="2:2" x14ac:dyDescent="0.3">
      <c r="B712">
        <v>690</v>
      </c>
    </row>
    <row r="713" spans="2:2" x14ac:dyDescent="0.3">
      <c r="B713">
        <v>691</v>
      </c>
    </row>
    <row r="714" spans="2:2" x14ac:dyDescent="0.3">
      <c r="B714">
        <v>692</v>
      </c>
    </row>
    <row r="715" spans="2:2" x14ac:dyDescent="0.3">
      <c r="B715">
        <v>693</v>
      </c>
    </row>
    <row r="716" spans="2:2" x14ac:dyDescent="0.3">
      <c r="B716">
        <v>694</v>
      </c>
    </row>
    <row r="717" spans="2:2" x14ac:dyDescent="0.3">
      <c r="B717">
        <v>695</v>
      </c>
    </row>
    <row r="718" spans="2:2" x14ac:dyDescent="0.3">
      <c r="B718">
        <v>696</v>
      </c>
    </row>
    <row r="719" spans="2:2" x14ac:dyDescent="0.3">
      <c r="B719">
        <v>697</v>
      </c>
    </row>
    <row r="720" spans="2:2" x14ac:dyDescent="0.3">
      <c r="B720">
        <v>698</v>
      </c>
    </row>
    <row r="721" spans="2:2" x14ac:dyDescent="0.3">
      <c r="B721">
        <v>699</v>
      </c>
    </row>
    <row r="722" spans="2:2" x14ac:dyDescent="0.3">
      <c r="B722">
        <v>700</v>
      </c>
    </row>
    <row r="723" spans="2:2" x14ac:dyDescent="0.3">
      <c r="B723">
        <v>701</v>
      </c>
    </row>
    <row r="724" spans="2:2" x14ac:dyDescent="0.3">
      <c r="B724">
        <v>702</v>
      </c>
    </row>
    <row r="725" spans="2:2" x14ac:dyDescent="0.3">
      <c r="B725">
        <v>703</v>
      </c>
    </row>
    <row r="726" spans="2:2" x14ac:dyDescent="0.3">
      <c r="B726">
        <v>704</v>
      </c>
    </row>
    <row r="727" spans="2:2" x14ac:dyDescent="0.3">
      <c r="B727">
        <v>705</v>
      </c>
    </row>
    <row r="728" spans="2:2" x14ac:dyDescent="0.3">
      <c r="B728">
        <v>706</v>
      </c>
    </row>
    <row r="729" spans="2:2" x14ac:dyDescent="0.3">
      <c r="B729">
        <v>707</v>
      </c>
    </row>
    <row r="730" spans="2:2" x14ac:dyDescent="0.3">
      <c r="B730">
        <v>708</v>
      </c>
    </row>
    <row r="731" spans="2:2" x14ac:dyDescent="0.3">
      <c r="B731">
        <v>709</v>
      </c>
    </row>
    <row r="732" spans="2:2" x14ac:dyDescent="0.3">
      <c r="B732">
        <v>710</v>
      </c>
    </row>
    <row r="733" spans="2:2" x14ac:dyDescent="0.3">
      <c r="B733">
        <v>711</v>
      </c>
    </row>
    <row r="734" spans="2:2" x14ac:dyDescent="0.3">
      <c r="B734">
        <v>712</v>
      </c>
    </row>
    <row r="735" spans="2:2" x14ac:dyDescent="0.3">
      <c r="B735">
        <v>713</v>
      </c>
    </row>
    <row r="736" spans="2:2" x14ac:dyDescent="0.3">
      <c r="B736">
        <v>714</v>
      </c>
    </row>
    <row r="737" spans="2:2" x14ac:dyDescent="0.3">
      <c r="B737">
        <v>715</v>
      </c>
    </row>
    <row r="738" spans="2:2" x14ac:dyDescent="0.3">
      <c r="B738">
        <v>716</v>
      </c>
    </row>
    <row r="739" spans="2:2" x14ac:dyDescent="0.3">
      <c r="B739">
        <v>717</v>
      </c>
    </row>
    <row r="740" spans="2:2" x14ac:dyDescent="0.3">
      <c r="B740">
        <v>718</v>
      </c>
    </row>
    <row r="741" spans="2:2" x14ac:dyDescent="0.3">
      <c r="B741">
        <v>719</v>
      </c>
    </row>
    <row r="742" spans="2:2" x14ac:dyDescent="0.3">
      <c r="B742">
        <v>720</v>
      </c>
    </row>
    <row r="743" spans="2:2" x14ac:dyDescent="0.3">
      <c r="B743">
        <v>721</v>
      </c>
    </row>
    <row r="744" spans="2:2" x14ac:dyDescent="0.3">
      <c r="B744">
        <v>722</v>
      </c>
    </row>
    <row r="745" spans="2:2" x14ac:dyDescent="0.3">
      <c r="B745">
        <v>723</v>
      </c>
    </row>
    <row r="746" spans="2:2" x14ac:dyDescent="0.3">
      <c r="B746">
        <v>724</v>
      </c>
    </row>
    <row r="747" spans="2:2" x14ac:dyDescent="0.3">
      <c r="B747">
        <v>725</v>
      </c>
    </row>
    <row r="748" spans="2:2" x14ac:dyDescent="0.3">
      <c r="B748">
        <v>726</v>
      </c>
    </row>
    <row r="749" spans="2:2" x14ac:dyDescent="0.3">
      <c r="B749">
        <v>727</v>
      </c>
    </row>
    <row r="750" spans="2:2" x14ac:dyDescent="0.3">
      <c r="B750">
        <v>728</v>
      </c>
    </row>
    <row r="751" spans="2:2" x14ac:dyDescent="0.3">
      <c r="B751">
        <v>729</v>
      </c>
    </row>
    <row r="752" spans="2:2" x14ac:dyDescent="0.3">
      <c r="B752">
        <v>730</v>
      </c>
    </row>
    <row r="753" spans="2:2" x14ac:dyDescent="0.3">
      <c r="B753">
        <v>731</v>
      </c>
    </row>
    <row r="754" spans="2:2" x14ac:dyDescent="0.3">
      <c r="B754">
        <v>732</v>
      </c>
    </row>
    <row r="755" spans="2:2" x14ac:dyDescent="0.3">
      <c r="B755">
        <v>733</v>
      </c>
    </row>
    <row r="756" spans="2:2" x14ac:dyDescent="0.3">
      <c r="B756">
        <v>734</v>
      </c>
    </row>
    <row r="757" spans="2:2" x14ac:dyDescent="0.3">
      <c r="B757">
        <v>735</v>
      </c>
    </row>
    <row r="758" spans="2:2" x14ac:dyDescent="0.3">
      <c r="B758">
        <v>736</v>
      </c>
    </row>
    <row r="759" spans="2:2" x14ac:dyDescent="0.3">
      <c r="B759">
        <v>737</v>
      </c>
    </row>
    <row r="760" spans="2:2" x14ac:dyDescent="0.3">
      <c r="B760">
        <v>738</v>
      </c>
    </row>
    <row r="761" spans="2:2" x14ac:dyDescent="0.3">
      <c r="B761">
        <v>739</v>
      </c>
    </row>
    <row r="762" spans="2:2" x14ac:dyDescent="0.3">
      <c r="B762">
        <v>740</v>
      </c>
    </row>
    <row r="763" spans="2:2" x14ac:dyDescent="0.3">
      <c r="B763">
        <v>741</v>
      </c>
    </row>
    <row r="764" spans="2:2" x14ac:dyDescent="0.3">
      <c r="B764">
        <v>742</v>
      </c>
    </row>
    <row r="765" spans="2:2" x14ac:dyDescent="0.3">
      <c r="B765">
        <v>743</v>
      </c>
    </row>
    <row r="766" spans="2:2" x14ac:dyDescent="0.3">
      <c r="B766">
        <v>744</v>
      </c>
    </row>
    <row r="767" spans="2:2" x14ac:dyDescent="0.3">
      <c r="B767">
        <v>745</v>
      </c>
    </row>
    <row r="768" spans="2:2" x14ac:dyDescent="0.3">
      <c r="B768">
        <v>746</v>
      </c>
    </row>
    <row r="769" spans="2:2" x14ac:dyDescent="0.3">
      <c r="B769">
        <v>747</v>
      </c>
    </row>
    <row r="770" spans="2:2" x14ac:dyDescent="0.3">
      <c r="B770">
        <v>748</v>
      </c>
    </row>
    <row r="771" spans="2:2" x14ac:dyDescent="0.3">
      <c r="B771">
        <v>749</v>
      </c>
    </row>
    <row r="772" spans="2:2" x14ac:dyDescent="0.3">
      <c r="B772">
        <v>750</v>
      </c>
    </row>
    <row r="773" spans="2:2" x14ac:dyDescent="0.3">
      <c r="B773">
        <v>751</v>
      </c>
    </row>
    <row r="774" spans="2:2" x14ac:dyDescent="0.3">
      <c r="B774">
        <v>752</v>
      </c>
    </row>
    <row r="775" spans="2:2" x14ac:dyDescent="0.3">
      <c r="B775">
        <v>753</v>
      </c>
    </row>
    <row r="776" spans="2:2" x14ac:dyDescent="0.3">
      <c r="B776">
        <v>754</v>
      </c>
    </row>
    <row r="777" spans="2:2" x14ac:dyDescent="0.3">
      <c r="B777">
        <v>755</v>
      </c>
    </row>
    <row r="778" spans="2:2" x14ac:dyDescent="0.3">
      <c r="B778">
        <v>756</v>
      </c>
    </row>
    <row r="779" spans="2:2" x14ac:dyDescent="0.3">
      <c r="B779">
        <v>757</v>
      </c>
    </row>
    <row r="780" spans="2:2" x14ac:dyDescent="0.3">
      <c r="B780">
        <v>758</v>
      </c>
    </row>
    <row r="781" spans="2:2" x14ac:dyDescent="0.3">
      <c r="B781">
        <v>759</v>
      </c>
    </row>
    <row r="782" spans="2:2" x14ac:dyDescent="0.3">
      <c r="B782">
        <v>760</v>
      </c>
    </row>
    <row r="783" spans="2:2" x14ac:dyDescent="0.3">
      <c r="B783">
        <v>761</v>
      </c>
    </row>
    <row r="784" spans="2:2" x14ac:dyDescent="0.3">
      <c r="B784">
        <v>762</v>
      </c>
    </row>
    <row r="785" spans="2:2" x14ac:dyDescent="0.3">
      <c r="B785">
        <v>763</v>
      </c>
    </row>
    <row r="786" spans="2:2" x14ac:dyDescent="0.3">
      <c r="B786">
        <v>764</v>
      </c>
    </row>
    <row r="787" spans="2:2" x14ac:dyDescent="0.3">
      <c r="B787">
        <v>765</v>
      </c>
    </row>
    <row r="788" spans="2:2" x14ac:dyDescent="0.3">
      <c r="B788">
        <v>766</v>
      </c>
    </row>
    <row r="789" spans="2:2" x14ac:dyDescent="0.3">
      <c r="B789">
        <v>767</v>
      </c>
    </row>
    <row r="790" spans="2:2" x14ac:dyDescent="0.3">
      <c r="B790">
        <v>768</v>
      </c>
    </row>
    <row r="791" spans="2:2" x14ac:dyDescent="0.3">
      <c r="B791">
        <v>769</v>
      </c>
    </row>
    <row r="792" spans="2:2" x14ac:dyDescent="0.3">
      <c r="B792">
        <v>770</v>
      </c>
    </row>
    <row r="793" spans="2:2" x14ac:dyDescent="0.3">
      <c r="B793">
        <v>771</v>
      </c>
    </row>
    <row r="794" spans="2:2" x14ac:dyDescent="0.3">
      <c r="B794">
        <v>772</v>
      </c>
    </row>
    <row r="795" spans="2:2" x14ac:dyDescent="0.3">
      <c r="B795">
        <v>773</v>
      </c>
    </row>
    <row r="796" spans="2:2" x14ac:dyDescent="0.3">
      <c r="B796">
        <v>774</v>
      </c>
    </row>
    <row r="797" spans="2:2" x14ac:dyDescent="0.3">
      <c r="B797">
        <v>775</v>
      </c>
    </row>
    <row r="798" spans="2:2" x14ac:dyDescent="0.3">
      <c r="B798">
        <v>776</v>
      </c>
    </row>
    <row r="799" spans="2:2" x14ac:dyDescent="0.3">
      <c r="B799">
        <v>777</v>
      </c>
    </row>
    <row r="800" spans="2:2" x14ac:dyDescent="0.3">
      <c r="B800">
        <v>778</v>
      </c>
    </row>
    <row r="801" spans="2:2" x14ac:dyDescent="0.3">
      <c r="B801">
        <v>779</v>
      </c>
    </row>
    <row r="802" spans="2:2" x14ac:dyDescent="0.3">
      <c r="B802">
        <v>780</v>
      </c>
    </row>
    <row r="803" spans="2:2" x14ac:dyDescent="0.3">
      <c r="B803">
        <v>781</v>
      </c>
    </row>
    <row r="804" spans="2:2" x14ac:dyDescent="0.3">
      <c r="B804">
        <v>782</v>
      </c>
    </row>
    <row r="805" spans="2:2" x14ac:dyDescent="0.3">
      <c r="B805">
        <v>783</v>
      </c>
    </row>
    <row r="806" spans="2:2" x14ac:dyDescent="0.3">
      <c r="B806">
        <v>784</v>
      </c>
    </row>
    <row r="807" spans="2:2" x14ac:dyDescent="0.3">
      <c r="B807">
        <v>785</v>
      </c>
    </row>
    <row r="808" spans="2:2" x14ac:dyDescent="0.3">
      <c r="B808">
        <v>786</v>
      </c>
    </row>
    <row r="809" spans="2:2" x14ac:dyDescent="0.3">
      <c r="B809">
        <v>787</v>
      </c>
    </row>
    <row r="810" spans="2:2" x14ac:dyDescent="0.3">
      <c r="B810">
        <v>788</v>
      </c>
    </row>
    <row r="811" spans="2:2" x14ac:dyDescent="0.3">
      <c r="B811">
        <v>789</v>
      </c>
    </row>
    <row r="812" spans="2:2" x14ac:dyDescent="0.3">
      <c r="B812">
        <v>790</v>
      </c>
    </row>
    <row r="813" spans="2:2" x14ac:dyDescent="0.3">
      <c r="B813">
        <v>791</v>
      </c>
    </row>
    <row r="814" spans="2:2" x14ac:dyDescent="0.3">
      <c r="B814">
        <v>792</v>
      </c>
    </row>
    <row r="815" spans="2:2" x14ac:dyDescent="0.3">
      <c r="B815">
        <v>793</v>
      </c>
    </row>
    <row r="816" spans="2:2" x14ac:dyDescent="0.3">
      <c r="B816">
        <v>794</v>
      </c>
    </row>
    <row r="817" spans="2:2" x14ac:dyDescent="0.3">
      <c r="B817">
        <v>795</v>
      </c>
    </row>
    <row r="818" spans="2:2" x14ac:dyDescent="0.3">
      <c r="B818">
        <v>796</v>
      </c>
    </row>
    <row r="819" spans="2:2" x14ac:dyDescent="0.3">
      <c r="B819">
        <v>797</v>
      </c>
    </row>
    <row r="820" spans="2:2" x14ac:dyDescent="0.3">
      <c r="B820">
        <v>798</v>
      </c>
    </row>
    <row r="821" spans="2:2" x14ac:dyDescent="0.3">
      <c r="B821">
        <v>799</v>
      </c>
    </row>
    <row r="822" spans="2:2" x14ac:dyDescent="0.3">
      <c r="B822">
        <v>800</v>
      </c>
    </row>
    <row r="823" spans="2:2" x14ac:dyDescent="0.3">
      <c r="B823">
        <v>801</v>
      </c>
    </row>
    <row r="824" spans="2:2" x14ac:dyDescent="0.3">
      <c r="B824">
        <v>802</v>
      </c>
    </row>
    <row r="825" spans="2:2" x14ac:dyDescent="0.3">
      <c r="B825">
        <v>803</v>
      </c>
    </row>
    <row r="826" spans="2:2" x14ac:dyDescent="0.3">
      <c r="B826">
        <v>804</v>
      </c>
    </row>
    <row r="827" spans="2:2" x14ac:dyDescent="0.3">
      <c r="B827">
        <v>805</v>
      </c>
    </row>
    <row r="828" spans="2:2" x14ac:dyDescent="0.3">
      <c r="B828">
        <v>806</v>
      </c>
    </row>
    <row r="829" spans="2:2" x14ac:dyDescent="0.3">
      <c r="B829">
        <v>807</v>
      </c>
    </row>
    <row r="830" spans="2:2" x14ac:dyDescent="0.3">
      <c r="B830">
        <v>808</v>
      </c>
    </row>
    <row r="831" spans="2:2" x14ac:dyDescent="0.3">
      <c r="B831">
        <v>809</v>
      </c>
    </row>
    <row r="832" spans="2:2" x14ac:dyDescent="0.3">
      <c r="B832">
        <v>810</v>
      </c>
    </row>
    <row r="833" spans="2:2" x14ac:dyDescent="0.3">
      <c r="B833">
        <v>811</v>
      </c>
    </row>
    <row r="834" spans="2:2" x14ac:dyDescent="0.3">
      <c r="B834">
        <v>812</v>
      </c>
    </row>
    <row r="835" spans="2:2" x14ac:dyDescent="0.3">
      <c r="B835">
        <v>813</v>
      </c>
    </row>
    <row r="836" spans="2:2" x14ac:dyDescent="0.3">
      <c r="B836">
        <v>814</v>
      </c>
    </row>
    <row r="837" spans="2:2" x14ac:dyDescent="0.3">
      <c r="B837">
        <v>815</v>
      </c>
    </row>
    <row r="838" spans="2:2" x14ac:dyDescent="0.3">
      <c r="B838">
        <v>816</v>
      </c>
    </row>
    <row r="839" spans="2:2" x14ac:dyDescent="0.3">
      <c r="B839">
        <v>817</v>
      </c>
    </row>
    <row r="840" spans="2:2" x14ac:dyDescent="0.3">
      <c r="B840">
        <v>818</v>
      </c>
    </row>
    <row r="841" spans="2:2" x14ac:dyDescent="0.3">
      <c r="B841">
        <v>819</v>
      </c>
    </row>
    <row r="842" spans="2:2" x14ac:dyDescent="0.3">
      <c r="B842">
        <v>820</v>
      </c>
    </row>
    <row r="843" spans="2:2" x14ac:dyDescent="0.3">
      <c r="B843">
        <v>821</v>
      </c>
    </row>
    <row r="844" spans="2:2" x14ac:dyDescent="0.3">
      <c r="B844">
        <v>822</v>
      </c>
    </row>
    <row r="845" spans="2:2" x14ac:dyDescent="0.3">
      <c r="B845">
        <v>823</v>
      </c>
    </row>
    <row r="846" spans="2:2" x14ac:dyDescent="0.3">
      <c r="B846">
        <v>824</v>
      </c>
    </row>
    <row r="847" spans="2:2" x14ac:dyDescent="0.3">
      <c r="B847">
        <v>825</v>
      </c>
    </row>
    <row r="848" spans="2:2" x14ac:dyDescent="0.3">
      <c r="B848">
        <v>826</v>
      </c>
    </row>
    <row r="849" spans="2:2" x14ac:dyDescent="0.3">
      <c r="B849">
        <v>827</v>
      </c>
    </row>
    <row r="850" spans="2:2" x14ac:dyDescent="0.3">
      <c r="B850">
        <v>828</v>
      </c>
    </row>
    <row r="851" spans="2:2" x14ac:dyDescent="0.3">
      <c r="B851">
        <v>829</v>
      </c>
    </row>
    <row r="852" spans="2:2" x14ac:dyDescent="0.3">
      <c r="B852">
        <v>830</v>
      </c>
    </row>
    <row r="853" spans="2:2" x14ac:dyDescent="0.3">
      <c r="B853">
        <v>831</v>
      </c>
    </row>
    <row r="854" spans="2:2" x14ac:dyDescent="0.3">
      <c r="B854">
        <v>832</v>
      </c>
    </row>
    <row r="855" spans="2:2" x14ac:dyDescent="0.3">
      <c r="B855">
        <v>833</v>
      </c>
    </row>
    <row r="856" spans="2:2" x14ac:dyDescent="0.3">
      <c r="B856">
        <v>834</v>
      </c>
    </row>
    <row r="857" spans="2:2" x14ac:dyDescent="0.3">
      <c r="B857">
        <v>835</v>
      </c>
    </row>
    <row r="858" spans="2:2" x14ac:dyDescent="0.3">
      <c r="B858">
        <v>836</v>
      </c>
    </row>
    <row r="859" spans="2:2" x14ac:dyDescent="0.3">
      <c r="B859">
        <v>837</v>
      </c>
    </row>
    <row r="860" spans="2:2" x14ac:dyDescent="0.3">
      <c r="B860">
        <v>838</v>
      </c>
    </row>
    <row r="861" spans="2:2" x14ac:dyDescent="0.3">
      <c r="B861">
        <v>839</v>
      </c>
    </row>
    <row r="862" spans="2:2" x14ac:dyDescent="0.3">
      <c r="B862">
        <v>840</v>
      </c>
    </row>
    <row r="863" spans="2:2" x14ac:dyDescent="0.3">
      <c r="B863">
        <v>841</v>
      </c>
    </row>
    <row r="864" spans="2:2" x14ac:dyDescent="0.3">
      <c r="B864">
        <v>842</v>
      </c>
    </row>
    <row r="865" spans="2:2" x14ac:dyDescent="0.3">
      <c r="B865">
        <v>843</v>
      </c>
    </row>
    <row r="866" spans="2:2" x14ac:dyDescent="0.3">
      <c r="B866">
        <v>844</v>
      </c>
    </row>
    <row r="867" spans="2:2" x14ac:dyDescent="0.3">
      <c r="B867">
        <v>845</v>
      </c>
    </row>
    <row r="868" spans="2:2" x14ac:dyDescent="0.3">
      <c r="B868">
        <v>846</v>
      </c>
    </row>
    <row r="869" spans="2:2" x14ac:dyDescent="0.3">
      <c r="B869">
        <v>847</v>
      </c>
    </row>
    <row r="870" spans="2:2" x14ac:dyDescent="0.3">
      <c r="B870">
        <v>848</v>
      </c>
    </row>
    <row r="871" spans="2:2" x14ac:dyDescent="0.3">
      <c r="B871">
        <v>849</v>
      </c>
    </row>
    <row r="872" spans="2:2" x14ac:dyDescent="0.3">
      <c r="B872">
        <v>850</v>
      </c>
    </row>
    <row r="873" spans="2:2" x14ac:dyDescent="0.3">
      <c r="B873">
        <v>851</v>
      </c>
    </row>
    <row r="874" spans="2:2" x14ac:dyDescent="0.3">
      <c r="B874">
        <v>852</v>
      </c>
    </row>
    <row r="875" spans="2:2" x14ac:dyDescent="0.3">
      <c r="B875">
        <v>853</v>
      </c>
    </row>
    <row r="876" spans="2:2" x14ac:dyDescent="0.3">
      <c r="B876">
        <v>854</v>
      </c>
    </row>
    <row r="877" spans="2:2" x14ac:dyDescent="0.3">
      <c r="B877">
        <v>855</v>
      </c>
    </row>
    <row r="878" spans="2:2" x14ac:dyDescent="0.3">
      <c r="B878">
        <v>856</v>
      </c>
    </row>
    <row r="879" spans="2:2" x14ac:dyDescent="0.3">
      <c r="B879">
        <v>857</v>
      </c>
    </row>
    <row r="880" spans="2:2" x14ac:dyDescent="0.3">
      <c r="B880">
        <v>858</v>
      </c>
    </row>
    <row r="881" spans="2:2" x14ac:dyDescent="0.3">
      <c r="B881">
        <v>859</v>
      </c>
    </row>
    <row r="882" spans="2:2" x14ac:dyDescent="0.3">
      <c r="B882">
        <v>860</v>
      </c>
    </row>
    <row r="883" spans="2:2" x14ac:dyDescent="0.3">
      <c r="B883">
        <v>861</v>
      </c>
    </row>
    <row r="884" spans="2:2" x14ac:dyDescent="0.3">
      <c r="B884">
        <v>862</v>
      </c>
    </row>
    <row r="885" spans="2:2" x14ac:dyDescent="0.3">
      <c r="B885">
        <v>863</v>
      </c>
    </row>
    <row r="886" spans="2:2" x14ac:dyDescent="0.3">
      <c r="B886">
        <v>864</v>
      </c>
    </row>
    <row r="887" spans="2:2" x14ac:dyDescent="0.3">
      <c r="B887">
        <v>865</v>
      </c>
    </row>
    <row r="888" spans="2:2" x14ac:dyDescent="0.3">
      <c r="B888">
        <v>866</v>
      </c>
    </row>
    <row r="889" spans="2:2" x14ac:dyDescent="0.3">
      <c r="B889">
        <v>867</v>
      </c>
    </row>
    <row r="890" spans="2:2" x14ac:dyDescent="0.3">
      <c r="B890">
        <v>868</v>
      </c>
    </row>
    <row r="891" spans="2:2" x14ac:dyDescent="0.3">
      <c r="B891">
        <v>869</v>
      </c>
    </row>
    <row r="892" spans="2:2" x14ac:dyDescent="0.3">
      <c r="B892">
        <v>870</v>
      </c>
    </row>
    <row r="893" spans="2:2" x14ac:dyDescent="0.3">
      <c r="B893">
        <v>871</v>
      </c>
    </row>
    <row r="894" spans="2:2" x14ac:dyDescent="0.3">
      <c r="B894">
        <v>872</v>
      </c>
    </row>
    <row r="895" spans="2:2" x14ac:dyDescent="0.3">
      <c r="B895">
        <v>873</v>
      </c>
    </row>
    <row r="896" spans="2:2" x14ac:dyDescent="0.3">
      <c r="B896">
        <v>874</v>
      </c>
    </row>
    <row r="897" spans="2:2" x14ac:dyDescent="0.3">
      <c r="B897">
        <v>875</v>
      </c>
    </row>
    <row r="898" spans="2:2" x14ac:dyDescent="0.3">
      <c r="B898">
        <v>876</v>
      </c>
    </row>
    <row r="899" spans="2:2" x14ac:dyDescent="0.3">
      <c r="B899">
        <v>877</v>
      </c>
    </row>
    <row r="900" spans="2:2" x14ac:dyDescent="0.3">
      <c r="B900">
        <v>878</v>
      </c>
    </row>
    <row r="901" spans="2:2" x14ac:dyDescent="0.3">
      <c r="B901">
        <v>879</v>
      </c>
    </row>
    <row r="902" spans="2:2" x14ac:dyDescent="0.3">
      <c r="B902">
        <v>880</v>
      </c>
    </row>
    <row r="903" spans="2:2" x14ac:dyDescent="0.3">
      <c r="B903">
        <v>881</v>
      </c>
    </row>
    <row r="904" spans="2:2" x14ac:dyDescent="0.3">
      <c r="B904">
        <v>882</v>
      </c>
    </row>
    <row r="905" spans="2:2" x14ac:dyDescent="0.3">
      <c r="B905">
        <v>883</v>
      </c>
    </row>
    <row r="906" spans="2:2" x14ac:dyDescent="0.3">
      <c r="B906">
        <v>884</v>
      </c>
    </row>
    <row r="907" spans="2:2" x14ac:dyDescent="0.3">
      <c r="B907">
        <v>885</v>
      </c>
    </row>
    <row r="908" spans="2:2" x14ac:dyDescent="0.3">
      <c r="B908">
        <v>886</v>
      </c>
    </row>
    <row r="909" spans="2:2" x14ac:dyDescent="0.3">
      <c r="B909">
        <v>887</v>
      </c>
    </row>
    <row r="910" spans="2:2" x14ac:dyDescent="0.3">
      <c r="B910">
        <v>888</v>
      </c>
    </row>
    <row r="911" spans="2:2" x14ac:dyDescent="0.3">
      <c r="B911">
        <v>889</v>
      </c>
    </row>
    <row r="912" spans="2:2" x14ac:dyDescent="0.3">
      <c r="B912">
        <v>890</v>
      </c>
    </row>
    <row r="913" spans="2:2" x14ac:dyDescent="0.3">
      <c r="B913">
        <v>891</v>
      </c>
    </row>
    <row r="914" spans="2:2" x14ac:dyDescent="0.3">
      <c r="B914">
        <v>892</v>
      </c>
    </row>
    <row r="915" spans="2:2" x14ac:dyDescent="0.3">
      <c r="B915">
        <v>893</v>
      </c>
    </row>
    <row r="916" spans="2:2" x14ac:dyDescent="0.3">
      <c r="B916">
        <v>894</v>
      </c>
    </row>
    <row r="917" spans="2:2" x14ac:dyDescent="0.3">
      <c r="B917">
        <v>895</v>
      </c>
    </row>
    <row r="918" spans="2:2" x14ac:dyDescent="0.3">
      <c r="B918">
        <v>896</v>
      </c>
    </row>
    <row r="919" spans="2:2" x14ac:dyDescent="0.3">
      <c r="B919">
        <v>897</v>
      </c>
    </row>
    <row r="920" spans="2:2" x14ac:dyDescent="0.3">
      <c r="B920">
        <v>898</v>
      </c>
    </row>
    <row r="921" spans="2:2" x14ac:dyDescent="0.3">
      <c r="B921">
        <v>899</v>
      </c>
    </row>
    <row r="922" spans="2:2" x14ac:dyDescent="0.3">
      <c r="B922">
        <v>900</v>
      </c>
    </row>
    <row r="923" spans="2:2" x14ac:dyDescent="0.3">
      <c r="B923">
        <v>901</v>
      </c>
    </row>
    <row r="924" spans="2:2" x14ac:dyDescent="0.3">
      <c r="B924">
        <v>902</v>
      </c>
    </row>
    <row r="925" spans="2:2" x14ac:dyDescent="0.3">
      <c r="B925">
        <v>903</v>
      </c>
    </row>
    <row r="926" spans="2:2" x14ac:dyDescent="0.3">
      <c r="B926">
        <v>904</v>
      </c>
    </row>
    <row r="927" spans="2:2" x14ac:dyDescent="0.3">
      <c r="B927">
        <v>905</v>
      </c>
    </row>
    <row r="928" spans="2:2" x14ac:dyDescent="0.3">
      <c r="B928">
        <v>906</v>
      </c>
    </row>
    <row r="929" spans="2:2" x14ac:dyDescent="0.3">
      <c r="B929">
        <v>907</v>
      </c>
    </row>
    <row r="930" spans="2:2" x14ac:dyDescent="0.3">
      <c r="B930">
        <v>908</v>
      </c>
    </row>
    <row r="931" spans="2:2" x14ac:dyDescent="0.3">
      <c r="B931">
        <v>909</v>
      </c>
    </row>
    <row r="932" spans="2:2" x14ac:dyDescent="0.3">
      <c r="B932">
        <v>910</v>
      </c>
    </row>
    <row r="933" spans="2:2" x14ac:dyDescent="0.3">
      <c r="B933">
        <v>911</v>
      </c>
    </row>
    <row r="934" spans="2:2" x14ac:dyDescent="0.3">
      <c r="B934">
        <v>912</v>
      </c>
    </row>
    <row r="935" spans="2:2" x14ac:dyDescent="0.3">
      <c r="B935">
        <v>913</v>
      </c>
    </row>
    <row r="936" spans="2:2" x14ac:dyDescent="0.3">
      <c r="B936">
        <v>914</v>
      </c>
    </row>
    <row r="937" spans="2:2" x14ac:dyDescent="0.3">
      <c r="B937">
        <v>915</v>
      </c>
    </row>
    <row r="938" spans="2:2" x14ac:dyDescent="0.3">
      <c r="B938">
        <v>916</v>
      </c>
    </row>
    <row r="939" spans="2:2" x14ac:dyDescent="0.3">
      <c r="B939">
        <v>917</v>
      </c>
    </row>
    <row r="940" spans="2:2" x14ac:dyDescent="0.3">
      <c r="B940">
        <v>918</v>
      </c>
    </row>
    <row r="941" spans="2:2" x14ac:dyDescent="0.3">
      <c r="B941">
        <v>919</v>
      </c>
    </row>
    <row r="942" spans="2:2" x14ac:dyDescent="0.3">
      <c r="B942">
        <v>920</v>
      </c>
    </row>
    <row r="943" spans="2:2" x14ac:dyDescent="0.3">
      <c r="B943">
        <v>921</v>
      </c>
    </row>
    <row r="944" spans="2:2" x14ac:dyDescent="0.3">
      <c r="B944">
        <v>922</v>
      </c>
    </row>
    <row r="945" spans="2:2" x14ac:dyDescent="0.3">
      <c r="B945">
        <v>923</v>
      </c>
    </row>
    <row r="946" spans="2:2" x14ac:dyDescent="0.3">
      <c r="B946">
        <v>924</v>
      </c>
    </row>
    <row r="947" spans="2:2" x14ac:dyDescent="0.3">
      <c r="B947">
        <v>925</v>
      </c>
    </row>
    <row r="948" spans="2:2" x14ac:dyDescent="0.3">
      <c r="B948">
        <v>926</v>
      </c>
    </row>
    <row r="949" spans="2:2" x14ac:dyDescent="0.3">
      <c r="B949">
        <v>927</v>
      </c>
    </row>
    <row r="950" spans="2:2" x14ac:dyDescent="0.3">
      <c r="B950">
        <v>928</v>
      </c>
    </row>
    <row r="951" spans="2:2" x14ac:dyDescent="0.3">
      <c r="B951">
        <v>929</v>
      </c>
    </row>
    <row r="952" spans="2:2" x14ac:dyDescent="0.3">
      <c r="B952">
        <v>930</v>
      </c>
    </row>
    <row r="953" spans="2:2" x14ac:dyDescent="0.3">
      <c r="B953">
        <v>931</v>
      </c>
    </row>
    <row r="954" spans="2:2" x14ac:dyDescent="0.3">
      <c r="B954">
        <v>932</v>
      </c>
    </row>
    <row r="955" spans="2:2" x14ac:dyDescent="0.3">
      <c r="B955">
        <v>933</v>
      </c>
    </row>
    <row r="956" spans="2:2" x14ac:dyDescent="0.3">
      <c r="B956">
        <v>934</v>
      </c>
    </row>
    <row r="957" spans="2:2" x14ac:dyDescent="0.3">
      <c r="B957">
        <v>935</v>
      </c>
    </row>
    <row r="958" spans="2:2" x14ac:dyDescent="0.3">
      <c r="B958">
        <v>936</v>
      </c>
    </row>
    <row r="959" spans="2:2" x14ac:dyDescent="0.3">
      <c r="B959">
        <v>937</v>
      </c>
    </row>
    <row r="960" spans="2:2" x14ac:dyDescent="0.3">
      <c r="B960">
        <v>938</v>
      </c>
    </row>
    <row r="961" spans="2:2" x14ac:dyDescent="0.3">
      <c r="B961">
        <v>939</v>
      </c>
    </row>
    <row r="962" spans="2:2" x14ac:dyDescent="0.3">
      <c r="B962">
        <v>940</v>
      </c>
    </row>
    <row r="963" spans="2:2" x14ac:dyDescent="0.3">
      <c r="B963">
        <v>941</v>
      </c>
    </row>
    <row r="964" spans="2:2" x14ac:dyDescent="0.3">
      <c r="B964">
        <v>942</v>
      </c>
    </row>
    <row r="965" spans="2:2" x14ac:dyDescent="0.3">
      <c r="B965">
        <v>943</v>
      </c>
    </row>
    <row r="966" spans="2:2" x14ac:dyDescent="0.3">
      <c r="B966">
        <v>944</v>
      </c>
    </row>
    <row r="967" spans="2:2" x14ac:dyDescent="0.3">
      <c r="B967">
        <v>945</v>
      </c>
    </row>
    <row r="968" spans="2:2" x14ac:dyDescent="0.3">
      <c r="B968">
        <v>946</v>
      </c>
    </row>
    <row r="969" spans="2:2" x14ac:dyDescent="0.3">
      <c r="B969">
        <v>947</v>
      </c>
    </row>
    <row r="970" spans="2:2" x14ac:dyDescent="0.3">
      <c r="B970">
        <v>948</v>
      </c>
    </row>
    <row r="971" spans="2:2" x14ac:dyDescent="0.3">
      <c r="B971">
        <v>949</v>
      </c>
    </row>
    <row r="972" spans="2:2" x14ac:dyDescent="0.3">
      <c r="B972">
        <v>950</v>
      </c>
    </row>
    <row r="973" spans="2:2" x14ac:dyDescent="0.3">
      <c r="B973">
        <v>951</v>
      </c>
    </row>
    <row r="974" spans="2:2" x14ac:dyDescent="0.3">
      <c r="B974">
        <v>952</v>
      </c>
    </row>
    <row r="975" spans="2:2" x14ac:dyDescent="0.3">
      <c r="B975">
        <v>953</v>
      </c>
    </row>
    <row r="976" spans="2:2" x14ac:dyDescent="0.3">
      <c r="B976">
        <v>954</v>
      </c>
    </row>
    <row r="977" spans="2:2" x14ac:dyDescent="0.3">
      <c r="B977">
        <v>955</v>
      </c>
    </row>
    <row r="978" spans="2:2" x14ac:dyDescent="0.3">
      <c r="B978">
        <v>956</v>
      </c>
    </row>
    <row r="979" spans="2:2" x14ac:dyDescent="0.3">
      <c r="B979">
        <v>957</v>
      </c>
    </row>
    <row r="980" spans="2:2" x14ac:dyDescent="0.3">
      <c r="B980">
        <v>958</v>
      </c>
    </row>
    <row r="981" spans="2:2" x14ac:dyDescent="0.3">
      <c r="B981">
        <v>959</v>
      </c>
    </row>
    <row r="982" spans="2:2" x14ac:dyDescent="0.3">
      <c r="B982">
        <v>960</v>
      </c>
    </row>
    <row r="983" spans="2:2" x14ac:dyDescent="0.3">
      <c r="B983">
        <v>961</v>
      </c>
    </row>
    <row r="984" spans="2:2" x14ac:dyDescent="0.3">
      <c r="B984">
        <v>962</v>
      </c>
    </row>
    <row r="985" spans="2:2" x14ac:dyDescent="0.3">
      <c r="B985">
        <v>963</v>
      </c>
    </row>
    <row r="986" spans="2:2" x14ac:dyDescent="0.3">
      <c r="B986">
        <v>964</v>
      </c>
    </row>
    <row r="987" spans="2:2" x14ac:dyDescent="0.3">
      <c r="B987">
        <v>965</v>
      </c>
    </row>
    <row r="988" spans="2:2" x14ac:dyDescent="0.3">
      <c r="B988">
        <v>966</v>
      </c>
    </row>
    <row r="989" spans="2:2" x14ac:dyDescent="0.3">
      <c r="B989">
        <v>967</v>
      </c>
    </row>
    <row r="990" spans="2:2" x14ac:dyDescent="0.3">
      <c r="B990">
        <v>968</v>
      </c>
    </row>
    <row r="991" spans="2:2" x14ac:dyDescent="0.3">
      <c r="B991">
        <v>969</v>
      </c>
    </row>
    <row r="992" spans="2:2" x14ac:dyDescent="0.3">
      <c r="B992">
        <v>970</v>
      </c>
    </row>
    <row r="993" spans="2:2" x14ac:dyDescent="0.3">
      <c r="B993">
        <v>971</v>
      </c>
    </row>
    <row r="994" spans="2:2" x14ac:dyDescent="0.3">
      <c r="B994">
        <v>972</v>
      </c>
    </row>
    <row r="995" spans="2:2" x14ac:dyDescent="0.3">
      <c r="B995">
        <v>973</v>
      </c>
    </row>
    <row r="996" spans="2:2" x14ac:dyDescent="0.3">
      <c r="B996">
        <v>974</v>
      </c>
    </row>
    <row r="997" spans="2:2" x14ac:dyDescent="0.3">
      <c r="B997">
        <v>975</v>
      </c>
    </row>
    <row r="998" spans="2:2" x14ac:dyDescent="0.3">
      <c r="B998">
        <v>976</v>
      </c>
    </row>
    <row r="999" spans="2:2" x14ac:dyDescent="0.3">
      <c r="B999">
        <v>977</v>
      </c>
    </row>
    <row r="1000" spans="2:2" x14ac:dyDescent="0.3">
      <c r="B1000">
        <v>978</v>
      </c>
    </row>
    <row r="1001" spans="2:2" x14ac:dyDescent="0.3">
      <c r="B1001">
        <v>979</v>
      </c>
    </row>
    <row r="1002" spans="2:2" x14ac:dyDescent="0.3">
      <c r="B1002">
        <v>980</v>
      </c>
    </row>
    <row r="1003" spans="2:2" x14ac:dyDescent="0.3">
      <c r="B1003">
        <v>981</v>
      </c>
    </row>
    <row r="1004" spans="2:2" x14ac:dyDescent="0.3">
      <c r="B1004">
        <v>982</v>
      </c>
    </row>
    <row r="1005" spans="2:2" x14ac:dyDescent="0.3">
      <c r="B1005">
        <v>983</v>
      </c>
    </row>
    <row r="1006" spans="2:2" x14ac:dyDescent="0.3">
      <c r="B1006">
        <v>984</v>
      </c>
    </row>
    <row r="1007" spans="2:2" x14ac:dyDescent="0.3">
      <c r="B1007">
        <v>985</v>
      </c>
    </row>
    <row r="1008" spans="2:2" x14ac:dyDescent="0.3">
      <c r="B1008">
        <v>986</v>
      </c>
    </row>
    <row r="1009" spans="2:2" x14ac:dyDescent="0.3">
      <c r="B1009">
        <v>987</v>
      </c>
    </row>
    <row r="1010" spans="2:2" x14ac:dyDescent="0.3">
      <c r="B1010">
        <v>988</v>
      </c>
    </row>
    <row r="1011" spans="2:2" x14ac:dyDescent="0.3">
      <c r="B1011">
        <v>989</v>
      </c>
    </row>
    <row r="1012" spans="2:2" x14ac:dyDescent="0.3">
      <c r="B1012">
        <v>990</v>
      </c>
    </row>
    <row r="1013" spans="2:2" x14ac:dyDescent="0.3">
      <c r="B1013">
        <v>991</v>
      </c>
    </row>
    <row r="1014" spans="2:2" x14ac:dyDescent="0.3">
      <c r="B1014">
        <v>992</v>
      </c>
    </row>
    <row r="1015" spans="2:2" x14ac:dyDescent="0.3">
      <c r="B1015">
        <v>993</v>
      </c>
    </row>
    <row r="1016" spans="2:2" x14ac:dyDescent="0.3">
      <c r="B1016">
        <v>994</v>
      </c>
    </row>
    <row r="1017" spans="2:2" x14ac:dyDescent="0.3">
      <c r="B1017">
        <v>995</v>
      </c>
    </row>
    <row r="1018" spans="2:2" x14ac:dyDescent="0.3">
      <c r="B1018">
        <v>996</v>
      </c>
    </row>
    <row r="1019" spans="2:2" x14ac:dyDescent="0.3">
      <c r="B1019">
        <v>997</v>
      </c>
    </row>
    <row r="1020" spans="2:2" x14ac:dyDescent="0.3">
      <c r="B1020">
        <v>998</v>
      </c>
    </row>
    <row r="1021" spans="2:2" x14ac:dyDescent="0.3">
      <c r="B1021">
        <v>999</v>
      </c>
    </row>
    <row r="1022" spans="2:2" x14ac:dyDescent="0.3">
      <c r="B1022">
        <v>1000</v>
      </c>
    </row>
  </sheetData>
  <mergeCells count="2">
    <mergeCell ref="I3:O3"/>
    <mergeCell ref="A1:O1"/>
  </mergeCells>
  <pageMargins left="0.7" right="0.7" top="0.75" bottom="0.75" header="0.3" footer="0.3"/>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EEB05-54C3-4F72-A173-CA7016D564B8}">
  <dimension ref="A1:P23"/>
  <sheetViews>
    <sheetView zoomScale="104" zoomScaleNormal="97" workbookViewId="0">
      <selection activeCell="C4" activeCellId="1" sqref="A4:A10 C4:C10"/>
    </sheetView>
  </sheetViews>
  <sheetFormatPr defaultRowHeight="14.4" x14ac:dyDescent="0.3"/>
  <cols>
    <col min="1" max="1" width="22.33203125" bestFit="1" customWidth="1"/>
    <col min="2" max="2" width="22.33203125" customWidth="1"/>
    <col min="3" max="3" width="24.33203125" bestFit="1" customWidth="1"/>
    <col min="4" max="4" width="54.33203125" bestFit="1" customWidth="1"/>
    <col min="5" max="5" width="8.44140625" bestFit="1" customWidth="1"/>
    <col min="6" max="6" width="9.21875" bestFit="1" customWidth="1"/>
    <col min="7" max="7" width="9.5546875" bestFit="1" customWidth="1"/>
    <col min="10" max="10" width="16.44140625" bestFit="1" customWidth="1"/>
    <col min="11" max="11" width="13.21875" bestFit="1" customWidth="1"/>
    <col min="12" max="12" width="13.44140625" bestFit="1" customWidth="1"/>
    <col min="13" max="13" width="15" bestFit="1" customWidth="1"/>
    <col min="14" max="14" width="14.77734375" bestFit="1" customWidth="1"/>
    <col min="15" max="15" width="12.88671875" bestFit="1" customWidth="1"/>
    <col min="16" max="16" width="17.109375" bestFit="1" customWidth="1"/>
  </cols>
  <sheetData>
    <row r="1" spans="1:16" ht="18" x14ac:dyDescent="0.35">
      <c r="A1" s="38" t="s">
        <v>22</v>
      </c>
      <c r="B1" s="38"/>
      <c r="C1" s="38"/>
      <c r="D1" s="38"/>
      <c r="E1" s="38"/>
      <c r="F1" s="38"/>
      <c r="G1" s="38"/>
      <c r="H1" s="38"/>
      <c r="I1" s="38"/>
      <c r="J1" s="38"/>
      <c r="K1" s="38"/>
      <c r="L1" s="38"/>
      <c r="M1" s="38"/>
      <c r="N1" s="38"/>
      <c r="O1" s="38"/>
      <c r="P1" s="38"/>
    </row>
    <row r="3" spans="1:16" ht="15" thickBot="1" x14ac:dyDescent="0.35">
      <c r="J3" s="37" t="s">
        <v>30</v>
      </c>
      <c r="K3" s="37"/>
      <c r="L3" s="37"/>
      <c r="M3" s="37"/>
      <c r="N3" s="37"/>
      <c r="O3" s="37"/>
      <c r="P3" s="37"/>
    </row>
    <row r="4" spans="1:16" x14ac:dyDescent="0.3">
      <c r="A4" s="13" t="s">
        <v>21</v>
      </c>
      <c r="B4" s="13" t="s">
        <v>23</v>
      </c>
      <c r="C4" s="13" t="s">
        <v>24</v>
      </c>
      <c r="D4" s="13" t="s">
        <v>28</v>
      </c>
      <c r="E4" s="13" t="s">
        <v>20</v>
      </c>
      <c r="F4" s="13" t="s">
        <v>25</v>
      </c>
      <c r="G4" s="13" t="s">
        <v>26</v>
      </c>
      <c r="J4" s="15"/>
      <c r="K4" s="19" t="s">
        <v>9</v>
      </c>
      <c r="L4" s="19" t="s">
        <v>10</v>
      </c>
      <c r="M4" s="19" t="s">
        <v>11</v>
      </c>
      <c r="N4" s="19" t="s">
        <v>12</v>
      </c>
      <c r="O4" s="19" t="s">
        <v>13</v>
      </c>
      <c r="P4" s="19" t="s">
        <v>14</v>
      </c>
    </row>
    <row r="5" spans="1:16" x14ac:dyDescent="0.3">
      <c r="A5" s="13" t="s">
        <v>1</v>
      </c>
      <c r="B5" s="12">
        <v>0.64826842339276047</v>
      </c>
      <c r="C5" s="16">
        <v>0.24999999999999997</v>
      </c>
      <c r="D5" s="16">
        <v>0.1428450128533667</v>
      </c>
      <c r="E5" s="16">
        <v>0.26064580138107701</v>
      </c>
      <c r="F5" s="24">
        <v>0.05</v>
      </c>
      <c r="G5" s="24">
        <v>0.25</v>
      </c>
      <c r="J5" s="13" t="s">
        <v>9</v>
      </c>
      <c r="K5">
        <f>VARP('Corel and Covari'!$B$2:$B$1283)</f>
        <v>2.6937794204580178E-4</v>
      </c>
      <c r="L5">
        <v>9.119636968858496E-5</v>
      </c>
      <c r="M5">
        <v>1.5938157110352257E-5</v>
      </c>
      <c r="N5">
        <v>1.3939344542325253E-5</v>
      </c>
      <c r="O5">
        <v>5.2398134488450191E-5</v>
      </c>
      <c r="P5">
        <v>-1.5225829258253266E-5</v>
      </c>
    </row>
    <row r="6" spans="1:16" x14ac:dyDescent="0.3">
      <c r="A6" s="13" t="s">
        <v>2</v>
      </c>
      <c r="B6" s="12">
        <v>0.93833451955991842</v>
      </c>
      <c r="C6" s="16">
        <v>0.25</v>
      </c>
      <c r="D6" s="16">
        <v>0.37912340247270082</v>
      </c>
      <c r="E6" s="16">
        <v>0.44767138682726781</v>
      </c>
      <c r="F6" s="24">
        <v>0.05</v>
      </c>
      <c r="G6" s="24">
        <v>0.25</v>
      </c>
      <c r="J6" s="13" t="s">
        <v>10</v>
      </c>
      <c r="K6">
        <v>9.119636968858496E-5</v>
      </c>
      <c r="L6">
        <f>VARP('Corel and Covari'!$C$2:$C$1283)</f>
        <v>7.9465613011016627E-4</v>
      </c>
      <c r="M6">
        <v>2.4521807454710836E-5</v>
      </c>
      <c r="N6">
        <v>4.7583980166076119E-5</v>
      </c>
      <c r="O6">
        <v>1.7114767806269805E-4</v>
      </c>
      <c r="P6">
        <v>6.4395667378717046E-6</v>
      </c>
    </row>
    <row r="7" spans="1:16" x14ac:dyDescent="0.3">
      <c r="A7" s="13" t="s">
        <v>3</v>
      </c>
      <c r="B7" s="12">
        <v>0.30938915314327076</v>
      </c>
      <c r="C7" s="16">
        <v>0.18510913824698472</v>
      </c>
      <c r="D7" s="16">
        <v>6.4660483147737827E-2</v>
      </c>
      <c r="E7" s="16">
        <v>0.30843168550323397</v>
      </c>
      <c r="F7" s="24">
        <v>0.05</v>
      </c>
      <c r="G7" s="24">
        <v>0.25</v>
      </c>
      <c r="J7" s="13" t="s">
        <v>11</v>
      </c>
      <c r="K7">
        <v>1.5938157110352257E-5</v>
      </c>
      <c r="L7">
        <v>2.4521807454710836E-5</v>
      </c>
      <c r="M7">
        <f>VARP('Corel and Covari'!$D$2:$D$1283)</f>
        <v>3.7720595306580307E-4</v>
      </c>
      <c r="N7">
        <v>1.7761867487269584E-5</v>
      </c>
      <c r="O7">
        <v>3.7836140941489865E-5</v>
      </c>
      <c r="P7">
        <v>3.6492306411156634E-6</v>
      </c>
    </row>
    <row r="8" spans="1:16" x14ac:dyDescent="0.3">
      <c r="A8" s="13" t="s">
        <v>4</v>
      </c>
      <c r="B8" s="12">
        <v>0.35783535404135314</v>
      </c>
      <c r="C8" s="16">
        <v>0.05</v>
      </c>
      <c r="D8" s="16">
        <v>1.4009929577720218E-2</v>
      </c>
      <c r="E8" s="16">
        <v>0.26641419371631569</v>
      </c>
      <c r="F8" s="24">
        <v>0.05</v>
      </c>
      <c r="G8" s="24">
        <v>0.25</v>
      </c>
      <c r="J8" s="13" t="s">
        <v>12</v>
      </c>
      <c r="K8">
        <v>1.3939344542325253E-5</v>
      </c>
      <c r="L8">
        <v>4.7583980166076119E-5</v>
      </c>
      <c r="M8">
        <v>1.7761867487269584E-5</v>
      </c>
      <c r="N8">
        <f>VARP('Corel and Covari'!$E$2:$E$1283)</f>
        <v>2.8143316948936497E-4</v>
      </c>
      <c r="O8">
        <v>4.0039405683491961E-5</v>
      </c>
      <c r="P8">
        <v>-4.6581342694046734E-6</v>
      </c>
    </row>
    <row r="9" spans="1:16" x14ac:dyDescent="0.3">
      <c r="A9" s="13" t="s">
        <v>5</v>
      </c>
      <c r="B9" s="12">
        <v>0.99056395427514243</v>
      </c>
      <c r="C9" s="16">
        <v>0.21897253119612084</v>
      </c>
      <c r="D9" s="16">
        <v>0.11426476317713563</v>
      </c>
      <c r="E9" s="16">
        <v>0.32922686680487823</v>
      </c>
      <c r="F9" s="24">
        <v>0.05</v>
      </c>
      <c r="G9" s="24">
        <v>0.25</v>
      </c>
      <c r="J9" s="13" t="s">
        <v>13</v>
      </c>
      <c r="K9">
        <v>5.2398134488450191E-5</v>
      </c>
      <c r="L9">
        <v>1.7114767806269805E-4</v>
      </c>
      <c r="M9">
        <v>3.7836140941489865E-5</v>
      </c>
      <c r="N9">
        <v>4.0039405683491961E-5</v>
      </c>
      <c r="O9">
        <f>VARP('Corel and Covari'!$F$2:$F$1283)</f>
        <v>4.2978484915467876E-4</v>
      </c>
      <c r="P9">
        <v>3.3798735475824056E-7</v>
      </c>
    </row>
    <row r="10" spans="1:16" ht="15" thickBot="1" x14ac:dyDescent="0.35">
      <c r="A10" s="13" t="s">
        <v>31</v>
      </c>
      <c r="B10" s="12">
        <v>0.17216264402663772</v>
      </c>
      <c r="C10" s="16">
        <v>0.25</v>
      </c>
      <c r="D10" s="16">
        <v>0.28124854285830392</v>
      </c>
      <c r="E10" s="16">
        <v>0.23238254723662852</v>
      </c>
      <c r="F10" s="24">
        <v>0.05</v>
      </c>
      <c r="G10" s="24">
        <v>0.25</v>
      </c>
      <c r="J10" s="20" t="s">
        <v>14</v>
      </c>
      <c r="K10" s="14">
        <v>-1.5225829258253266E-5</v>
      </c>
      <c r="L10" s="14">
        <v>6.4395667378717046E-6</v>
      </c>
      <c r="M10" s="14">
        <v>3.6492306411156634E-6</v>
      </c>
      <c r="N10" s="14">
        <v>-4.6581342694046734E-6</v>
      </c>
      <c r="O10" s="14">
        <v>3.3798735475824056E-7</v>
      </c>
      <c r="P10" s="14">
        <f>VARP('Corel and Covari'!$G$2:$G$1283)</f>
        <v>2.1412510035564332E-4</v>
      </c>
    </row>
    <row r="11" spans="1:16" x14ac:dyDescent="0.3">
      <c r="B11" s="21">
        <f>SUM(B5:B10)</f>
        <v>3.4165540484390826</v>
      </c>
    </row>
    <row r="12" spans="1:16" x14ac:dyDescent="0.3">
      <c r="A12" s="25" t="s">
        <v>37</v>
      </c>
      <c r="B12" s="25"/>
      <c r="C12" s="22">
        <f ca="1">SUM(C5:C12)</f>
        <v>0.99999999999999989</v>
      </c>
    </row>
    <row r="14" spans="1:16" x14ac:dyDescent="0.3">
      <c r="A14" s="25" t="s">
        <v>35</v>
      </c>
      <c r="B14" s="25"/>
      <c r="C14" s="22">
        <v>0.1245</v>
      </c>
      <c r="D14" t="s">
        <v>36</v>
      </c>
    </row>
    <row r="15" spans="1:16" x14ac:dyDescent="0.3">
      <c r="A15" s="25" t="s">
        <v>32</v>
      </c>
      <c r="C15" s="23">
        <f>SUMPRODUCT(C5:C10,D5:D10)</f>
        <v>0.238494826758513</v>
      </c>
    </row>
    <row r="16" spans="1:16" x14ac:dyDescent="0.3">
      <c r="A16" s="25" t="s">
        <v>33</v>
      </c>
      <c r="C16" s="23" cm="1">
        <f t="array" ref="C16">MMULT(MMULT(TRANSPOSE(C5:C10),K5:P10),C5:C10*252)</f>
        <v>3.9995376554978521E-2</v>
      </c>
    </row>
    <row r="17" spans="1:4" x14ac:dyDescent="0.3">
      <c r="A17" s="25" t="s">
        <v>34</v>
      </c>
      <c r="C17" s="23">
        <f>SQRT(C16)</f>
        <v>0.1999884410534232</v>
      </c>
    </row>
    <row r="18" spans="1:4" x14ac:dyDescent="0.3">
      <c r="A18" s="13" t="s">
        <v>27</v>
      </c>
      <c r="C18" s="22">
        <f>(C15-C14)/C17</f>
        <v>0.57000707719933374</v>
      </c>
      <c r="D18" t="s">
        <v>38</v>
      </c>
    </row>
    <row r="22" spans="1:4" x14ac:dyDescent="0.3">
      <c r="B22" s="25"/>
      <c r="C22" s="25"/>
      <c r="D22" s="25"/>
    </row>
    <row r="23" spans="1:4" x14ac:dyDescent="0.3">
      <c r="C23" s="26"/>
      <c r="D23" s="26"/>
    </row>
  </sheetData>
  <mergeCells count="2">
    <mergeCell ref="A1:P1"/>
    <mergeCell ref="J3:P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6D317-B1BC-4962-A736-05B7760D97F0}">
  <dimension ref="A3:P1022"/>
  <sheetViews>
    <sheetView tabSelected="1" topLeftCell="A27" zoomScale="72" zoomScaleNormal="120" workbookViewId="0">
      <selection activeCell="L46" sqref="L46"/>
    </sheetView>
  </sheetViews>
  <sheetFormatPr defaultRowHeight="14.4" x14ac:dyDescent="0.3"/>
  <cols>
    <col min="1" max="1" width="22.77734375" bestFit="1" customWidth="1"/>
    <col min="2" max="2" width="22.5546875" bestFit="1" customWidth="1"/>
    <col min="3" max="3" width="44" customWidth="1"/>
    <col min="4" max="4" width="15.6640625" bestFit="1" customWidth="1"/>
    <col min="5" max="5" width="8.44140625" bestFit="1" customWidth="1"/>
    <col min="6" max="6" width="9.21875" bestFit="1" customWidth="1"/>
    <col min="7" max="7" width="9.5546875" bestFit="1" customWidth="1"/>
    <col min="10" max="10" width="16.44140625" bestFit="1" customWidth="1"/>
    <col min="11" max="11" width="13.21875" bestFit="1" customWidth="1"/>
    <col min="12" max="12" width="13.44140625" bestFit="1" customWidth="1"/>
    <col min="13" max="13" width="15" bestFit="1" customWidth="1"/>
    <col min="14" max="14" width="14.77734375" bestFit="1" customWidth="1"/>
    <col min="15" max="15" width="12.88671875" bestFit="1" customWidth="1"/>
    <col min="16" max="16" width="17.109375" bestFit="1" customWidth="1"/>
  </cols>
  <sheetData>
    <row r="3" spans="1:16" ht="15" thickBot="1" x14ac:dyDescent="0.35"/>
    <row r="4" spans="1:16" x14ac:dyDescent="0.3">
      <c r="A4" s="13" t="s">
        <v>21</v>
      </c>
      <c r="B4" s="13" t="s">
        <v>23</v>
      </c>
      <c r="C4" s="13" t="s">
        <v>24</v>
      </c>
      <c r="D4" s="13" t="s">
        <v>28</v>
      </c>
      <c r="E4" s="13" t="s">
        <v>20</v>
      </c>
      <c r="F4" s="13" t="s">
        <v>25</v>
      </c>
      <c r="G4" s="13" t="s">
        <v>26</v>
      </c>
      <c r="J4" s="15"/>
      <c r="K4" s="19" t="s">
        <v>9</v>
      </c>
      <c r="L4" s="19" t="s">
        <v>10</v>
      </c>
      <c r="M4" s="19" t="s">
        <v>11</v>
      </c>
      <c r="N4" s="19" t="s">
        <v>12</v>
      </c>
      <c r="O4" s="19" t="s">
        <v>13</v>
      </c>
      <c r="P4" s="19" t="s">
        <v>14</v>
      </c>
    </row>
    <row r="5" spans="1:16" x14ac:dyDescent="0.3">
      <c r="A5" s="13" t="s">
        <v>1</v>
      </c>
      <c r="B5" s="12">
        <f ca="1">RAND()</f>
        <v>0.65176647686229472</v>
      </c>
      <c r="C5" s="16">
        <f t="shared" ref="C5:C10" ca="1" si="0">B5/$B$11</f>
        <v>0.17566555835096051</v>
      </c>
      <c r="D5" s="16">
        <v>0.1428450128533667</v>
      </c>
      <c r="E5" s="16">
        <v>0.26064580138107701</v>
      </c>
      <c r="F5" s="24">
        <v>0.05</v>
      </c>
      <c r="G5" s="24">
        <v>0.25</v>
      </c>
      <c r="J5" s="13" t="s">
        <v>9</v>
      </c>
      <c r="K5">
        <f>VARP('Corel and Covari'!$B$2:$B$1283)</f>
        <v>2.6937794204580178E-4</v>
      </c>
      <c r="L5">
        <v>9.119636968858496E-5</v>
      </c>
      <c r="M5">
        <v>1.5938157110352257E-5</v>
      </c>
      <c r="N5">
        <v>1.3939344542325253E-5</v>
      </c>
      <c r="O5">
        <v>5.2398134488450191E-5</v>
      </c>
      <c r="P5">
        <v>-1.5225829258253266E-5</v>
      </c>
    </row>
    <row r="6" spans="1:16" x14ac:dyDescent="0.3">
      <c r="A6" s="13" t="s">
        <v>2</v>
      </c>
      <c r="B6" s="12">
        <f t="shared" ref="B6:B10" ca="1" si="1">RAND()</f>
        <v>0.67165211836431171</v>
      </c>
      <c r="C6" s="16">
        <f t="shared" ca="1" si="0"/>
        <v>0.18102518091767456</v>
      </c>
      <c r="D6" s="16">
        <v>0.37912340247270082</v>
      </c>
      <c r="E6" s="16">
        <v>0.44767138682726781</v>
      </c>
      <c r="F6" s="24">
        <v>0.05</v>
      </c>
      <c r="G6" s="24">
        <v>0.25</v>
      </c>
      <c r="J6" s="13" t="s">
        <v>10</v>
      </c>
      <c r="K6">
        <v>9.119636968858496E-5</v>
      </c>
      <c r="L6">
        <f>VARP('Corel and Covari'!$C$2:$C$1283)</f>
        <v>7.9465613011016627E-4</v>
      </c>
      <c r="M6">
        <v>2.4521807454710836E-5</v>
      </c>
      <c r="N6">
        <v>4.7583980166076119E-5</v>
      </c>
      <c r="O6">
        <v>1.7114767806269805E-4</v>
      </c>
      <c r="P6">
        <v>6.4395667378717046E-6</v>
      </c>
    </row>
    <row r="7" spans="1:16" x14ac:dyDescent="0.3">
      <c r="A7" s="13" t="s">
        <v>3</v>
      </c>
      <c r="B7" s="12">
        <f t="shared" ca="1" si="1"/>
        <v>0.824933516857007</v>
      </c>
      <c r="C7" s="16">
        <f t="shared" ca="1" si="0"/>
        <v>0.2223379262136011</v>
      </c>
      <c r="D7" s="16">
        <v>6.4660483147737827E-2</v>
      </c>
      <c r="E7" s="16">
        <v>0.30843168550323397</v>
      </c>
      <c r="F7" s="24">
        <v>0.05</v>
      </c>
      <c r="G7" s="24">
        <v>0.25</v>
      </c>
      <c r="J7" s="13" t="s">
        <v>11</v>
      </c>
      <c r="K7">
        <v>1.5938157110352257E-5</v>
      </c>
      <c r="L7">
        <v>2.4521807454710836E-5</v>
      </c>
      <c r="M7">
        <f>VARP('Corel and Covari'!$D$2:$D$1283)</f>
        <v>3.7720595306580307E-4</v>
      </c>
      <c r="N7">
        <v>1.7761867487269584E-5</v>
      </c>
      <c r="O7">
        <v>3.7836140941489865E-5</v>
      </c>
      <c r="P7">
        <v>3.6492306411156634E-6</v>
      </c>
    </row>
    <row r="8" spans="1:16" x14ac:dyDescent="0.3">
      <c r="A8" s="13" t="s">
        <v>4</v>
      </c>
      <c r="B8" s="12">
        <f t="shared" ca="1" si="1"/>
        <v>0.32078282208554521</v>
      </c>
      <c r="C8" s="16">
        <f t="shared" ca="1" si="0"/>
        <v>8.6458103556252497E-2</v>
      </c>
      <c r="D8" s="16">
        <v>1.4009929577720218E-2</v>
      </c>
      <c r="E8" s="16">
        <v>0.26641419371631569</v>
      </c>
      <c r="F8" s="24">
        <v>0.05</v>
      </c>
      <c r="G8" s="24">
        <v>0.25</v>
      </c>
      <c r="J8" s="13" t="s">
        <v>12</v>
      </c>
      <c r="K8">
        <v>1.3939344542325253E-5</v>
      </c>
      <c r="L8">
        <v>4.7583980166076119E-5</v>
      </c>
      <c r="M8">
        <v>1.7761867487269584E-5</v>
      </c>
      <c r="N8">
        <f>VARP('Corel and Covari'!$E$2:$E$1283)</f>
        <v>2.8143316948936497E-4</v>
      </c>
      <c r="O8">
        <v>4.0039405683491961E-5</v>
      </c>
      <c r="P8">
        <v>-4.6581342694046734E-6</v>
      </c>
    </row>
    <row r="9" spans="1:16" x14ac:dyDescent="0.3">
      <c r="A9" s="13" t="s">
        <v>5</v>
      </c>
      <c r="B9" s="12">
        <f t="shared" ca="1" si="1"/>
        <v>0.4290373206452549</v>
      </c>
      <c r="C9" s="16">
        <f t="shared" ca="1" si="0"/>
        <v>0.11563509809123299</v>
      </c>
      <c r="D9" s="16">
        <v>0.11426476317713563</v>
      </c>
      <c r="E9" s="16">
        <v>0.32922686680487823</v>
      </c>
      <c r="F9" s="24">
        <v>0.05</v>
      </c>
      <c r="G9" s="24">
        <v>0.25</v>
      </c>
      <c r="J9" s="13" t="s">
        <v>13</v>
      </c>
      <c r="K9">
        <v>5.2398134488450191E-5</v>
      </c>
      <c r="L9">
        <v>1.7114767806269805E-4</v>
      </c>
      <c r="M9">
        <v>3.7836140941489865E-5</v>
      </c>
      <c r="N9">
        <v>4.0039405683491961E-5</v>
      </c>
      <c r="O9">
        <f>VARP('Corel and Covari'!$F$2:$F$1283)</f>
        <v>4.2978484915467876E-4</v>
      </c>
      <c r="P9">
        <v>3.3798735475824056E-7</v>
      </c>
    </row>
    <row r="10" spans="1:16" ht="15" thickBot="1" x14ac:dyDescent="0.35">
      <c r="A10" s="13" t="s">
        <v>31</v>
      </c>
      <c r="B10" s="12">
        <f t="shared" ca="1" si="1"/>
        <v>0.81209675284237881</v>
      </c>
      <c r="C10" s="16">
        <f t="shared" ca="1" si="0"/>
        <v>0.21887813287027821</v>
      </c>
      <c r="D10" s="16">
        <v>0.28124854285830392</v>
      </c>
      <c r="E10" s="16">
        <v>0.23238254723662852</v>
      </c>
      <c r="F10" s="24">
        <v>0.05</v>
      </c>
      <c r="G10" s="24">
        <v>0.25</v>
      </c>
      <c r="J10" s="20" t="s">
        <v>14</v>
      </c>
      <c r="K10" s="14">
        <v>-1.5225829258253266E-5</v>
      </c>
      <c r="L10" s="14">
        <v>6.4395667378717046E-6</v>
      </c>
      <c r="M10" s="14">
        <v>3.6492306411156634E-6</v>
      </c>
      <c r="N10" s="14">
        <v>-4.6581342694046734E-6</v>
      </c>
      <c r="O10" s="14">
        <v>3.3798735475824056E-7</v>
      </c>
      <c r="P10" s="14">
        <f>VARP('Corel and Covari'!$G$2:$G$1283)</f>
        <v>2.1412510035564332E-4</v>
      </c>
    </row>
    <row r="11" spans="1:16" x14ac:dyDescent="0.3">
      <c r="B11" s="12">
        <f ca="1">SUM(B5:B10)</f>
        <v>3.7102690076567928</v>
      </c>
    </row>
    <row r="12" spans="1:16" x14ac:dyDescent="0.3">
      <c r="A12" s="25" t="s">
        <v>37</v>
      </c>
      <c r="B12" s="25"/>
      <c r="C12" s="22">
        <f ca="1">SUM(C5:C12)</f>
        <v>0.99999999999999989</v>
      </c>
    </row>
    <row r="15" spans="1:16" x14ac:dyDescent="0.3">
      <c r="A15" s="25" t="s">
        <v>35</v>
      </c>
      <c r="B15" s="22">
        <v>0.1245</v>
      </c>
      <c r="C15" t="s">
        <v>36</v>
      </c>
    </row>
    <row r="16" spans="1:16" x14ac:dyDescent="0.3">
      <c r="B16" s="22"/>
    </row>
    <row r="17" spans="1:5" x14ac:dyDescent="0.3">
      <c r="A17" s="25" t="s">
        <v>32</v>
      </c>
      <c r="B17" s="23">
        <f ca="1">SUMPRODUCT(C5:C10,D5:D10)</f>
        <v>0.18408375416823725</v>
      </c>
    </row>
    <row r="18" spans="1:5" x14ac:dyDescent="0.3">
      <c r="A18" s="25" t="s">
        <v>33</v>
      </c>
      <c r="B18" s="23" cm="1">
        <f t="array" aca="1" ref="B18" ca="1">MMULT(MMULT(TRANSPOSE(C5:C10),K5:P10),C5:C10*252)</f>
        <v>2.3763477902921725E-2</v>
      </c>
    </row>
    <row r="19" spans="1:5" x14ac:dyDescent="0.3">
      <c r="A19" s="25" t="s">
        <v>34</v>
      </c>
      <c r="B19" s="23">
        <f ca="1">SQRT(B18)</f>
        <v>0.15415407196347986</v>
      </c>
    </row>
    <row r="20" spans="1:5" x14ac:dyDescent="0.3">
      <c r="A20" s="13" t="s">
        <v>27</v>
      </c>
      <c r="B20" s="22">
        <f ca="1">(B17-B15)/B19</f>
        <v>0.38652079318639759</v>
      </c>
    </row>
    <row r="22" spans="1:5" x14ac:dyDescent="0.3">
      <c r="B22" s="25" t="s">
        <v>39</v>
      </c>
      <c r="C22" s="25" t="s">
        <v>41</v>
      </c>
      <c r="D22" s="25" t="s">
        <v>40</v>
      </c>
      <c r="E22" s="13" t="s">
        <v>42</v>
      </c>
    </row>
    <row r="23" spans="1:5" x14ac:dyDescent="0.3">
      <c r="B23">
        <v>1</v>
      </c>
      <c r="C23" s="26">
        <v>0.16943728840459207</v>
      </c>
      <c r="D23" s="26">
        <v>0.20439953667121707</v>
      </c>
    </row>
    <row r="24" spans="1:5" x14ac:dyDescent="0.3">
      <c r="B24">
        <v>2</v>
      </c>
      <c r="C24">
        <v>0.15954542263492624</v>
      </c>
      <c r="D24">
        <v>0.19839483826812665</v>
      </c>
    </row>
    <row r="25" spans="1:5" x14ac:dyDescent="0.3">
      <c r="B25">
        <v>3</v>
      </c>
      <c r="C25">
        <v>0.17632753260308853</v>
      </c>
      <c r="D25">
        <v>0.13252587919574271</v>
      </c>
    </row>
    <row r="26" spans="1:5" x14ac:dyDescent="0.3">
      <c r="B26">
        <v>4</v>
      </c>
      <c r="C26">
        <v>0.1598723866312137</v>
      </c>
      <c r="D26">
        <v>0.1613279412553226</v>
      </c>
    </row>
    <row r="27" spans="1:5" x14ac:dyDescent="0.3">
      <c r="B27">
        <v>5</v>
      </c>
      <c r="C27">
        <v>0.15817360880716469</v>
      </c>
      <c r="D27">
        <v>0.12662379111412911</v>
      </c>
    </row>
    <row r="28" spans="1:5" x14ac:dyDescent="0.3">
      <c r="B28">
        <v>6</v>
      </c>
      <c r="C28">
        <v>0.17518057160355141</v>
      </c>
      <c r="D28">
        <v>0.20293306288088886</v>
      </c>
    </row>
    <row r="29" spans="1:5" x14ac:dyDescent="0.3">
      <c r="B29">
        <v>7</v>
      </c>
      <c r="C29">
        <v>0.14346627709280127</v>
      </c>
      <c r="D29">
        <v>0.13365323781683991</v>
      </c>
    </row>
    <row r="30" spans="1:5" x14ac:dyDescent="0.3">
      <c r="B30">
        <v>8</v>
      </c>
      <c r="C30">
        <v>0.1398835170446347</v>
      </c>
      <c r="D30">
        <v>0.16711069574386989</v>
      </c>
    </row>
    <row r="31" spans="1:5" x14ac:dyDescent="0.3">
      <c r="B31">
        <v>9</v>
      </c>
      <c r="C31">
        <v>0.1846679450439804</v>
      </c>
      <c r="D31">
        <v>0.22119760778534464</v>
      </c>
    </row>
    <row r="32" spans="1:5" x14ac:dyDescent="0.3">
      <c r="B32">
        <v>10</v>
      </c>
      <c r="C32">
        <v>0.1427198093109027</v>
      </c>
      <c r="D32">
        <v>0.15891856620252026</v>
      </c>
    </row>
    <row r="33" spans="2:7" x14ac:dyDescent="0.3">
      <c r="B33">
        <v>11</v>
      </c>
      <c r="C33">
        <v>0.16841059847085391</v>
      </c>
      <c r="D33">
        <v>0.13528026036413934</v>
      </c>
    </row>
    <row r="34" spans="2:7" x14ac:dyDescent="0.3">
      <c r="B34">
        <v>12</v>
      </c>
      <c r="C34">
        <v>0.15399388873508177</v>
      </c>
      <c r="D34">
        <v>0.16373061144509385</v>
      </c>
    </row>
    <row r="35" spans="2:7" x14ac:dyDescent="0.3">
      <c r="B35">
        <v>13</v>
      </c>
      <c r="C35">
        <v>0.17052485846385154</v>
      </c>
      <c r="D35">
        <v>0.19321166033278392</v>
      </c>
    </row>
    <row r="36" spans="2:7" x14ac:dyDescent="0.3">
      <c r="B36">
        <v>14</v>
      </c>
      <c r="C36">
        <v>0.19703197966274327</v>
      </c>
      <c r="D36">
        <v>0.23376128050918815</v>
      </c>
      <c r="G36" t="s">
        <v>46</v>
      </c>
    </row>
    <row r="37" spans="2:7" x14ac:dyDescent="0.3">
      <c r="B37">
        <v>15</v>
      </c>
      <c r="C37">
        <v>0.17412858299927164</v>
      </c>
      <c r="D37">
        <v>0.17625989374694184</v>
      </c>
    </row>
    <row r="38" spans="2:7" x14ac:dyDescent="0.3">
      <c r="B38">
        <v>16</v>
      </c>
      <c r="C38">
        <v>0.17394369509449534</v>
      </c>
      <c r="D38">
        <v>0.1609416719619044</v>
      </c>
      <c r="G38" s="53" t="s">
        <v>102</v>
      </c>
    </row>
    <row r="39" spans="2:7" x14ac:dyDescent="0.3">
      <c r="B39">
        <v>17</v>
      </c>
      <c r="C39">
        <v>0.17458665450087804</v>
      </c>
      <c r="D39">
        <v>0.18262279082980548</v>
      </c>
      <c r="G39" s="53"/>
    </row>
    <row r="40" spans="2:7" x14ac:dyDescent="0.3">
      <c r="B40">
        <v>18</v>
      </c>
      <c r="C40">
        <v>0.17979561385773737</v>
      </c>
      <c r="D40">
        <v>0.20181001725032013</v>
      </c>
      <c r="G40" s="53" t="s">
        <v>103</v>
      </c>
    </row>
    <row r="41" spans="2:7" x14ac:dyDescent="0.3">
      <c r="B41">
        <v>19</v>
      </c>
      <c r="C41">
        <v>0.18299187688495386</v>
      </c>
      <c r="D41">
        <v>0.17225366973556641</v>
      </c>
      <c r="G41" s="53"/>
    </row>
    <row r="42" spans="2:7" x14ac:dyDescent="0.3">
      <c r="B42">
        <v>20</v>
      </c>
      <c r="C42">
        <v>0.15791205591277455</v>
      </c>
      <c r="D42">
        <v>0.18749874431704844</v>
      </c>
      <c r="G42" s="53" t="s">
        <v>110</v>
      </c>
    </row>
    <row r="43" spans="2:7" x14ac:dyDescent="0.3">
      <c r="B43">
        <v>21</v>
      </c>
      <c r="C43">
        <v>0.16972803812931525</v>
      </c>
      <c r="D43">
        <v>0.18100291410807345</v>
      </c>
      <c r="G43" s="53"/>
    </row>
    <row r="44" spans="2:7" x14ac:dyDescent="0.3">
      <c r="B44">
        <v>22</v>
      </c>
      <c r="C44">
        <v>0.22410332341177105</v>
      </c>
      <c r="D44">
        <v>0.19545560051746527</v>
      </c>
      <c r="G44" s="54" t="s">
        <v>104</v>
      </c>
    </row>
    <row r="45" spans="2:7" x14ac:dyDescent="0.3">
      <c r="B45">
        <v>23</v>
      </c>
      <c r="C45">
        <v>0.17080711946791968</v>
      </c>
      <c r="D45">
        <v>0.19036923230878303</v>
      </c>
      <c r="G45" s="54" t="s">
        <v>105</v>
      </c>
    </row>
    <row r="46" spans="2:7" x14ac:dyDescent="0.3">
      <c r="B46">
        <v>24</v>
      </c>
      <c r="C46">
        <v>0.14371778597628582</v>
      </c>
      <c r="D46">
        <v>0.16699127422968724</v>
      </c>
    </row>
    <row r="47" spans="2:7" x14ac:dyDescent="0.3">
      <c r="B47">
        <v>25</v>
      </c>
      <c r="C47">
        <v>0.15410439868731104</v>
      </c>
      <c r="D47">
        <v>0.1439872889562113</v>
      </c>
      <c r="G47" t="s">
        <v>106</v>
      </c>
    </row>
    <row r="48" spans="2:7" x14ac:dyDescent="0.3">
      <c r="B48">
        <v>26</v>
      </c>
      <c r="C48">
        <v>0.14886233988386552</v>
      </c>
      <c r="D48">
        <v>0.19463533897018365</v>
      </c>
      <c r="G48" s="53"/>
    </row>
    <row r="49" spans="2:7" x14ac:dyDescent="0.3">
      <c r="B49">
        <v>27</v>
      </c>
      <c r="C49">
        <v>0.19868317051353532</v>
      </c>
      <c r="D49">
        <v>0.23489305455110193</v>
      </c>
      <c r="G49" s="53" t="s">
        <v>109</v>
      </c>
    </row>
    <row r="50" spans="2:7" x14ac:dyDescent="0.3">
      <c r="B50">
        <v>28</v>
      </c>
      <c r="C50">
        <v>0.14708418632995521</v>
      </c>
      <c r="D50">
        <v>0.14810131869480223</v>
      </c>
      <c r="G50" s="53"/>
    </row>
    <row r="51" spans="2:7" x14ac:dyDescent="0.3">
      <c r="B51">
        <v>29</v>
      </c>
      <c r="C51">
        <v>0.18956227962475086</v>
      </c>
      <c r="D51">
        <v>0.22112912975342394</v>
      </c>
      <c r="G51" s="53" t="s">
        <v>107</v>
      </c>
    </row>
    <row r="52" spans="2:7" x14ac:dyDescent="0.3">
      <c r="B52">
        <v>30</v>
      </c>
      <c r="C52">
        <v>0.23843969597919148</v>
      </c>
      <c r="D52">
        <v>0.19096085986435232</v>
      </c>
      <c r="G52" s="53"/>
    </row>
    <row r="53" spans="2:7" x14ac:dyDescent="0.3">
      <c r="B53">
        <v>31</v>
      </c>
      <c r="C53">
        <v>0.16955605863201142</v>
      </c>
      <c r="D53">
        <v>0.1590102701407369</v>
      </c>
      <c r="G53" s="53" t="s">
        <v>108</v>
      </c>
    </row>
    <row r="54" spans="2:7" x14ac:dyDescent="0.3">
      <c r="B54">
        <v>32</v>
      </c>
      <c r="C54">
        <v>0.20413823034603115</v>
      </c>
      <c r="D54">
        <v>0.16652619036655464</v>
      </c>
    </row>
    <row r="55" spans="2:7" x14ac:dyDescent="0.3">
      <c r="B55">
        <v>33</v>
      </c>
      <c r="C55">
        <v>0.14737739107027129</v>
      </c>
      <c r="D55">
        <v>0.16507054223538034</v>
      </c>
    </row>
    <row r="56" spans="2:7" x14ac:dyDescent="0.3">
      <c r="B56">
        <v>34</v>
      </c>
      <c r="C56">
        <v>0.16826622076896214</v>
      </c>
      <c r="D56">
        <v>0.16352207340967151</v>
      </c>
    </row>
    <row r="57" spans="2:7" x14ac:dyDescent="0.3">
      <c r="B57">
        <v>35</v>
      </c>
      <c r="C57">
        <v>0.18234395281776331</v>
      </c>
      <c r="D57">
        <v>0.11485332519044453</v>
      </c>
    </row>
    <row r="58" spans="2:7" x14ac:dyDescent="0.3">
      <c r="B58">
        <v>36</v>
      </c>
      <c r="C58">
        <v>0.19163961020930365</v>
      </c>
      <c r="D58">
        <v>0.21499365839337675</v>
      </c>
    </row>
    <row r="59" spans="2:7" x14ac:dyDescent="0.3">
      <c r="B59">
        <v>37</v>
      </c>
      <c r="C59">
        <v>0.15930959088674707</v>
      </c>
      <c r="D59">
        <v>0.16196537487827684</v>
      </c>
    </row>
    <row r="60" spans="2:7" x14ac:dyDescent="0.3">
      <c r="B60">
        <v>38</v>
      </c>
      <c r="C60">
        <v>0.18644775149327392</v>
      </c>
      <c r="D60">
        <v>8.3970160870039237E-2</v>
      </c>
    </row>
    <row r="61" spans="2:7" x14ac:dyDescent="0.3">
      <c r="B61">
        <v>39</v>
      </c>
      <c r="C61">
        <v>0.13573784322948021</v>
      </c>
      <c r="D61">
        <v>0.16441614618474085</v>
      </c>
    </row>
    <row r="62" spans="2:7" x14ac:dyDescent="0.3">
      <c r="B62">
        <v>40</v>
      </c>
      <c r="C62">
        <v>0.15063959468412932</v>
      </c>
      <c r="D62">
        <v>0.19896406147085344</v>
      </c>
    </row>
    <row r="63" spans="2:7" x14ac:dyDescent="0.3">
      <c r="B63">
        <v>41</v>
      </c>
      <c r="C63">
        <v>0.14518484211054486</v>
      </c>
      <c r="D63">
        <v>0.1577810869813917</v>
      </c>
    </row>
    <row r="64" spans="2:7" x14ac:dyDescent="0.3">
      <c r="B64">
        <v>42</v>
      </c>
      <c r="C64">
        <v>0.16733159554390864</v>
      </c>
      <c r="D64">
        <v>0.17302711069634247</v>
      </c>
    </row>
    <row r="65" spans="2:4" x14ac:dyDescent="0.3">
      <c r="B65">
        <v>43</v>
      </c>
      <c r="C65">
        <v>0.21148234041836797</v>
      </c>
      <c r="D65">
        <v>0.22959587952768842</v>
      </c>
    </row>
    <row r="66" spans="2:4" x14ac:dyDescent="0.3">
      <c r="B66">
        <v>44</v>
      </c>
      <c r="C66">
        <v>0.14314853986438753</v>
      </c>
      <c r="D66">
        <v>0.16404858175954024</v>
      </c>
    </row>
    <row r="67" spans="2:4" x14ac:dyDescent="0.3">
      <c r="B67">
        <v>45</v>
      </c>
      <c r="C67">
        <v>0.18743907729884066</v>
      </c>
      <c r="D67">
        <v>0.20288886945398435</v>
      </c>
    </row>
    <row r="68" spans="2:4" x14ac:dyDescent="0.3">
      <c r="B68">
        <v>46</v>
      </c>
      <c r="C68">
        <v>0.15232087531032668</v>
      </c>
      <c r="D68">
        <v>0.21118345316244058</v>
      </c>
    </row>
    <row r="69" spans="2:4" x14ac:dyDescent="0.3">
      <c r="B69">
        <v>47</v>
      </c>
      <c r="C69">
        <v>0.15676037834678208</v>
      </c>
      <c r="D69">
        <v>0.19136308929309742</v>
      </c>
    </row>
    <row r="70" spans="2:4" x14ac:dyDescent="0.3">
      <c r="B70">
        <v>48</v>
      </c>
      <c r="C70">
        <v>0.16445437117611386</v>
      </c>
      <c r="D70">
        <v>0.19774752243588128</v>
      </c>
    </row>
    <row r="71" spans="2:4" x14ac:dyDescent="0.3">
      <c r="B71">
        <v>49</v>
      </c>
      <c r="C71">
        <v>0.13528730640440501</v>
      </c>
      <c r="D71">
        <v>0.13806000764615478</v>
      </c>
    </row>
    <row r="72" spans="2:4" x14ac:dyDescent="0.3">
      <c r="B72">
        <v>50</v>
      </c>
      <c r="C72">
        <v>0.17419286365142095</v>
      </c>
      <c r="D72">
        <v>0.13059538460437664</v>
      </c>
    </row>
    <row r="73" spans="2:4" x14ac:dyDescent="0.3">
      <c r="B73">
        <v>51</v>
      </c>
      <c r="C73">
        <v>0.2000791520058878</v>
      </c>
      <c r="D73">
        <v>0.14761621242216016</v>
      </c>
    </row>
    <row r="74" spans="2:4" x14ac:dyDescent="0.3">
      <c r="B74">
        <v>52</v>
      </c>
      <c r="C74">
        <v>0.15409135160912035</v>
      </c>
      <c r="D74">
        <v>0.17613065011015222</v>
      </c>
    </row>
    <row r="75" spans="2:4" x14ac:dyDescent="0.3">
      <c r="B75">
        <v>53</v>
      </c>
      <c r="C75">
        <v>0.17770585682244425</v>
      </c>
      <c r="D75">
        <v>0.15318863757692097</v>
      </c>
    </row>
    <row r="76" spans="2:4" x14ac:dyDescent="0.3">
      <c r="B76">
        <v>54</v>
      </c>
      <c r="C76">
        <v>0.17258841367004812</v>
      </c>
      <c r="D76">
        <v>0.1327043053071067</v>
      </c>
    </row>
    <row r="77" spans="2:4" x14ac:dyDescent="0.3">
      <c r="B77">
        <v>55</v>
      </c>
      <c r="C77">
        <v>0.15652206341109326</v>
      </c>
      <c r="D77">
        <v>0.20059645773740781</v>
      </c>
    </row>
    <row r="78" spans="2:4" x14ac:dyDescent="0.3">
      <c r="B78">
        <v>56</v>
      </c>
      <c r="C78">
        <v>0.14535406822627603</v>
      </c>
      <c r="D78">
        <v>0.15722347500636402</v>
      </c>
    </row>
    <row r="79" spans="2:4" x14ac:dyDescent="0.3">
      <c r="B79">
        <v>57</v>
      </c>
      <c r="C79">
        <v>0.20465043012825732</v>
      </c>
      <c r="D79">
        <v>0.20283617976797777</v>
      </c>
    </row>
    <row r="80" spans="2:4" x14ac:dyDescent="0.3">
      <c r="B80">
        <v>58</v>
      </c>
      <c r="C80">
        <v>0.17054245712227709</v>
      </c>
      <c r="D80">
        <v>0.12501774034926941</v>
      </c>
    </row>
    <row r="81" spans="2:4" x14ac:dyDescent="0.3">
      <c r="B81">
        <v>59</v>
      </c>
      <c r="C81">
        <v>0.21770865724202651</v>
      </c>
      <c r="D81">
        <v>0.1940755585549091</v>
      </c>
    </row>
    <row r="82" spans="2:4" x14ac:dyDescent="0.3">
      <c r="B82">
        <v>60</v>
      </c>
      <c r="C82">
        <v>0.14345524338537013</v>
      </c>
      <c r="D82">
        <v>0.11370254886098984</v>
      </c>
    </row>
    <row r="83" spans="2:4" x14ac:dyDescent="0.3">
      <c r="B83">
        <v>61</v>
      </c>
      <c r="C83">
        <v>0.15477389502102176</v>
      </c>
      <c r="D83">
        <v>0.16103834111248969</v>
      </c>
    </row>
    <row r="84" spans="2:4" x14ac:dyDescent="0.3">
      <c r="B84">
        <v>62</v>
      </c>
      <c r="C84">
        <v>0.16989437641788332</v>
      </c>
      <c r="D84">
        <v>0.13253377189112636</v>
      </c>
    </row>
    <row r="85" spans="2:4" x14ac:dyDescent="0.3">
      <c r="B85">
        <v>63</v>
      </c>
      <c r="C85">
        <v>0.18289607722010379</v>
      </c>
      <c r="D85">
        <v>0.16019997508517547</v>
      </c>
    </row>
    <row r="86" spans="2:4" x14ac:dyDescent="0.3">
      <c r="B86">
        <v>64</v>
      </c>
      <c r="C86">
        <v>0.17302590067401116</v>
      </c>
      <c r="D86">
        <v>0.20370644776124697</v>
      </c>
    </row>
    <row r="87" spans="2:4" x14ac:dyDescent="0.3">
      <c r="B87">
        <v>65</v>
      </c>
      <c r="C87">
        <v>0.15803875264221259</v>
      </c>
      <c r="D87">
        <v>0.19255892122429352</v>
      </c>
    </row>
    <row r="88" spans="2:4" x14ac:dyDescent="0.3">
      <c r="B88">
        <v>66</v>
      </c>
      <c r="C88">
        <v>0.21693497837215847</v>
      </c>
      <c r="D88">
        <v>0.19399623580402098</v>
      </c>
    </row>
    <row r="89" spans="2:4" x14ac:dyDescent="0.3">
      <c r="B89">
        <v>67</v>
      </c>
      <c r="C89">
        <v>0.14228466256212791</v>
      </c>
      <c r="D89">
        <v>0.13886912101318427</v>
      </c>
    </row>
    <row r="90" spans="2:4" x14ac:dyDescent="0.3">
      <c r="B90">
        <v>68</v>
      </c>
      <c r="C90">
        <v>0.1469317234962359</v>
      </c>
      <c r="D90">
        <v>0.16277883295181467</v>
      </c>
    </row>
    <row r="91" spans="2:4" x14ac:dyDescent="0.3">
      <c r="B91">
        <v>69</v>
      </c>
      <c r="C91">
        <v>0.17806587894095111</v>
      </c>
      <c r="D91">
        <v>0.15560917792928752</v>
      </c>
    </row>
    <row r="92" spans="2:4" x14ac:dyDescent="0.3">
      <c r="B92">
        <v>70</v>
      </c>
      <c r="C92">
        <v>0.15896515909088407</v>
      </c>
      <c r="D92">
        <v>0.18618835642550055</v>
      </c>
    </row>
    <row r="93" spans="2:4" x14ac:dyDescent="0.3">
      <c r="B93">
        <v>71</v>
      </c>
      <c r="C93">
        <v>0.17367865843765698</v>
      </c>
      <c r="D93">
        <v>0.18362408711301456</v>
      </c>
    </row>
    <row r="94" spans="2:4" x14ac:dyDescent="0.3">
      <c r="B94">
        <v>72</v>
      </c>
      <c r="C94">
        <v>0.18625746111891969</v>
      </c>
      <c r="D94">
        <v>0.18537029308585948</v>
      </c>
    </row>
    <row r="95" spans="2:4" x14ac:dyDescent="0.3">
      <c r="B95">
        <v>73</v>
      </c>
      <c r="C95">
        <v>0.13282193082542326</v>
      </c>
      <c r="D95">
        <v>0.13629934543560535</v>
      </c>
    </row>
    <row r="96" spans="2:4" x14ac:dyDescent="0.3">
      <c r="B96">
        <v>74</v>
      </c>
      <c r="C96">
        <v>0.13522549052864499</v>
      </c>
      <c r="D96">
        <v>0.16786538079534211</v>
      </c>
    </row>
    <row r="97" spans="2:4" x14ac:dyDescent="0.3">
      <c r="B97">
        <v>75</v>
      </c>
      <c r="C97">
        <v>0.15926192959146213</v>
      </c>
      <c r="D97">
        <v>0.14673412324150364</v>
      </c>
    </row>
    <row r="98" spans="2:4" x14ac:dyDescent="0.3">
      <c r="B98">
        <v>76</v>
      </c>
      <c r="C98">
        <v>0.18548347295449533</v>
      </c>
      <c r="D98">
        <v>0.21000178517728399</v>
      </c>
    </row>
    <row r="99" spans="2:4" x14ac:dyDescent="0.3">
      <c r="B99">
        <v>77</v>
      </c>
      <c r="C99">
        <v>0.16195357264724133</v>
      </c>
      <c r="D99">
        <v>0.15415520412110836</v>
      </c>
    </row>
    <row r="100" spans="2:4" x14ac:dyDescent="0.3">
      <c r="B100">
        <v>78</v>
      </c>
      <c r="C100">
        <v>0.17466544955821325</v>
      </c>
      <c r="D100">
        <v>0.11950804667857075</v>
      </c>
    </row>
    <row r="101" spans="2:4" x14ac:dyDescent="0.3">
      <c r="B101">
        <v>79</v>
      </c>
      <c r="C101">
        <v>0.14574158521268327</v>
      </c>
      <c r="D101">
        <v>0.16286506333875372</v>
      </c>
    </row>
    <row r="102" spans="2:4" x14ac:dyDescent="0.3">
      <c r="B102">
        <v>80</v>
      </c>
      <c r="C102">
        <v>0.16012444641923748</v>
      </c>
      <c r="D102">
        <v>0.14327923460808353</v>
      </c>
    </row>
    <row r="103" spans="2:4" x14ac:dyDescent="0.3">
      <c r="B103">
        <v>81</v>
      </c>
      <c r="C103">
        <v>0.15912036174620203</v>
      </c>
      <c r="D103">
        <v>0.17347120396592558</v>
      </c>
    </row>
    <row r="104" spans="2:4" x14ac:dyDescent="0.3">
      <c r="B104">
        <v>82</v>
      </c>
      <c r="C104">
        <v>0.17715967642551086</v>
      </c>
      <c r="D104">
        <v>0.16002426623041405</v>
      </c>
    </row>
    <row r="105" spans="2:4" x14ac:dyDescent="0.3">
      <c r="B105">
        <v>83</v>
      </c>
      <c r="C105">
        <v>0.13310913655022213</v>
      </c>
      <c r="D105">
        <v>0.12730133312499561</v>
      </c>
    </row>
    <row r="106" spans="2:4" x14ac:dyDescent="0.3">
      <c r="B106">
        <v>84</v>
      </c>
      <c r="C106">
        <v>0.18156745815192357</v>
      </c>
      <c r="D106">
        <v>0.20847266698536468</v>
      </c>
    </row>
    <row r="107" spans="2:4" x14ac:dyDescent="0.3">
      <c r="B107">
        <v>85</v>
      </c>
      <c r="C107">
        <v>0.15242389660827227</v>
      </c>
      <c r="D107">
        <v>0.16106263775912549</v>
      </c>
    </row>
    <row r="108" spans="2:4" x14ac:dyDescent="0.3">
      <c r="B108">
        <v>86</v>
      </c>
      <c r="C108">
        <v>0.17366818715946344</v>
      </c>
      <c r="D108">
        <v>9.0377982996127454E-2</v>
      </c>
    </row>
    <row r="109" spans="2:4" x14ac:dyDescent="0.3">
      <c r="B109">
        <v>87</v>
      </c>
      <c r="C109">
        <v>0.13302477846283006</v>
      </c>
      <c r="D109">
        <v>0.12924147167270802</v>
      </c>
    </row>
    <row r="110" spans="2:4" x14ac:dyDescent="0.3">
      <c r="B110">
        <v>88</v>
      </c>
      <c r="C110">
        <v>0.18579250423582669</v>
      </c>
      <c r="D110">
        <v>0.20360455950536727</v>
      </c>
    </row>
    <row r="111" spans="2:4" x14ac:dyDescent="0.3">
      <c r="B111">
        <v>89</v>
      </c>
      <c r="C111">
        <v>0.13462376736070319</v>
      </c>
      <c r="D111">
        <v>0.1657653030888413</v>
      </c>
    </row>
    <row r="112" spans="2:4" x14ac:dyDescent="0.3">
      <c r="B112">
        <v>90</v>
      </c>
      <c r="C112">
        <v>0.16807841058828207</v>
      </c>
      <c r="D112">
        <v>0.19863399840828322</v>
      </c>
    </row>
    <row r="113" spans="2:4" x14ac:dyDescent="0.3">
      <c r="B113">
        <v>91</v>
      </c>
      <c r="C113">
        <v>0.18842967818870426</v>
      </c>
      <c r="D113">
        <v>0.20645495280020135</v>
      </c>
    </row>
    <row r="114" spans="2:4" x14ac:dyDescent="0.3">
      <c r="B114">
        <v>92</v>
      </c>
      <c r="C114">
        <v>0.14477466456322385</v>
      </c>
      <c r="D114">
        <v>0.16027612011686126</v>
      </c>
    </row>
    <row r="115" spans="2:4" x14ac:dyDescent="0.3">
      <c r="B115">
        <v>93</v>
      </c>
      <c r="C115">
        <v>0.16286171755824627</v>
      </c>
      <c r="D115">
        <v>0.12592984947613897</v>
      </c>
    </row>
    <row r="116" spans="2:4" x14ac:dyDescent="0.3">
      <c r="B116">
        <v>94</v>
      </c>
      <c r="C116">
        <v>0.17153854892164871</v>
      </c>
      <c r="D116">
        <v>0.13601460286936026</v>
      </c>
    </row>
    <row r="117" spans="2:4" x14ac:dyDescent="0.3">
      <c r="B117">
        <v>95</v>
      </c>
      <c r="C117">
        <v>0.15945917634639792</v>
      </c>
      <c r="D117">
        <v>0.14776491708764944</v>
      </c>
    </row>
    <row r="118" spans="2:4" x14ac:dyDescent="0.3">
      <c r="B118">
        <v>96</v>
      </c>
      <c r="C118">
        <v>0.16364322736902992</v>
      </c>
      <c r="D118">
        <v>0.1842657981330047</v>
      </c>
    </row>
    <row r="119" spans="2:4" x14ac:dyDescent="0.3">
      <c r="B119">
        <v>97</v>
      </c>
      <c r="C119">
        <v>0.16459501610701818</v>
      </c>
      <c r="D119">
        <v>0.1959817941277904</v>
      </c>
    </row>
    <row r="120" spans="2:4" x14ac:dyDescent="0.3">
      <c r="B120">
        <v>98</v>
      </c>
      <c r="C120">
        <v>0.19074967428504533</v>
      </c>
      <c r="D120">
        <v>0.23558655241100615</v>
      </c>
    </row>
    <row r="121" spans="2:4" x14ac:dyDescent="0.3">
      <c r="B121">
        <v>99</v>
      </c>
      <c r="C121">
        <v>0.14831018432054152</v>
      </c>
      <c r="D121">
        <v>0.12482727166271347</v>
      </c>
    </row>
    <row r="122" spans="2:4" x14ac:dyDescent="0.3">
      <c r="B122">
        <v>100</v>
      </c>
      <c r="C122">
        <v>0.14818804903969446</v>
      </c>
      <c r="D122">
        <v>0.17826671066627237</v>
      </c>
    </row>
    <row r="123" spans="2:4" x14ac:dyDescent="0.3">
      <c r="B123">
        <v>101</v>
      </c>
      <c r="C123">
        <v>0.15535279640410374</v>
      </c>
      <c r="D123">
        <v>0.18333825854037111</v>
      </c>
    </row>
    <row r="124" spans="2:4" x14ac:dyDescent="0.3">
      <c r="B124">
        <v>102</v>
      </c>
      <c r="C124">
        <v>0.15836140349000424</v>
      </c>
      <c r="D124">
        <v>0.11679902957246233</v>
      </c>
    </row>
    <row r="125" spans="2:4" x14ac:dyDescent="0.3">
      <c r="B125">
        <v>103</v>
      </c>
      <c r="C125">
        <v>0.15690913586871014</v>
      </c>
      <c r="D125">
        <v>0.12277494041695909</v>
      </c>
    </row>
    <row r="126" spans="2:4" x14ac:dyDescent="0.3">
      <c r="B126">
        <v>104</v>
      </c>
      <c r="C126">
        <v>0.17569407133454293</v>
      </c>
      <c r="D126">
        <v>0.13187867000533651</v>
      </c>
    </row>
    <row r="127" spans="2:4" x14ac:dyDescent="0.3">
      <c r="B127">
        <v>105</v>
      </c>
      <c r="C127">
        <v>0.21017330123565953</v>
      </c>
      <c r="D127">
        <v>0.27778930523006828</v>
      </c>
    </row>
    <row r="128" spans="2:4" x14ac:dyDescent="0.3">
      <c r="B128">
        <v>106</v>
      </c>
      <c r="C128">
        <v>0.16548558477422726</v>
      </c>
      <c r="D128">
        <v>0.10585127635418447</v>
      </c>
    </row>
    <row r="129" spans="2:4" x14ac:dyDescent="0.3">
      <c r="B129">
        <v>107</v>
      </c>
      <c r="C129">
        <v>0.17113487857971452</v>
      </c>
      <c r="D129">
        <v>0.15199669884269429</v>
      </c>
    </row>
    <row r="130" spans="2:4" x14ac:dyDescent="0.3">
      <c r="B130">
        <v>108</v>
      </c>
      <c r="C130">
        <v>0.17516179523145403</v>
      </c>
      <c r="D130">
        <v>0.12772952256180276</v>
      </c>
    </row>
    <row r="131" spans="2:4" x14ac:dyDescent="0.3">
      <c r="B131">
        <v>109</v>
      </c>
      <c r="C131">
        <v>0.1679383919171594</v>
      </c>
      <c r="D131">
        <v>0.15036248577743197</v>
      </c>
    </row>
    <row r="132" spans="2:4" x14ac:dyDescent="0.3">
      <c r="B132">
        <v>110</v>
      </c>
      <c r="C132">
        <v>0.15817756010313938</v>
      </c>
      <c r="D132">
        <v>0.14610386360290853</v>
      </c>
    </row>
    <row r="133" spans="2:4" x14ac:dyDescent="0.3">
      <c r="B133">
        <v>111</v>
      </c>
      <c r="C133">
        <v>0.13496594789936425</v>
      </c>
      <c r="D133">
        <v>0.15083390748856623</v>
      </c>
    </row>
    <row r="134" spans="2:4" x14ac:dyDescent="0.3">
      <c r="B134">
        <v>112</v>
      </c>
      <c r="C134">
        <v>0.16908125139992533</v>
      </c>
      <c r="D134">
        <v>0.17012312634798374</v>
      </c>
    </row>
    <row r="135" spans="2:4" x14ac:dyDescent="0.3">
      <c r="B135">
        <v>113</v>
      </c>
      <c r="C135">
        <v>0.14402456087395968</v>
      </c>
      <c r="D135">
        <v>0.1554656529174416</v>
      </c>
    </row>
    <row r="136" spans="2:4" x14ac:dyDescent="0.3">
      <c r="B136">
        <v>114</v>
      </c>
      <c r="C136">
        <v>0.16352492458737214</v>
      </c>
      <c r="D136">
        <v>0.188869657180223</v>
      </c>
    </row>
    <row r="137" spans="2:4" x14ac:dyDescent="0.3">
      <c r="B137">
        <v>115</v>
      </c>
      <c r="C137">
        <v>0.1469407465847706</v>
      </c>
      <c r="D137">
        <v>0.13937148623393955</v>
      </c>
    </row>
    <row r="138" spans="2:4" x14ac:dyDescent="0.3">
      <c r="B138">
        <v>116</v>
      </c>
      <c r="C138">
        <v>0.20285638711856596</v>
      </c>
      <c r="D138">
        <v>0.16743335715454352</v>
      </c>
    </row>
    <row r="139" spans="2:4" x14ac:dyDescent="0.3">
      <c r="B139">
        <v>117</v>
      </c>
      <c r="C139">
        <v>0.14057998737437896</v>
      </c>
      <c r="D139">
        <v>0.15468872370644718</v>
      </c>
    </row>
    <row r="140" spans="2:4" x14ac:dyDescent="0.3">
      <c r="B140">
        <v>118</v>
      </c>
      <c r="C140">
        <v>0.17011232361729553</v>
      </c>
      <c r="D140">
        <v>0.15367988174285119</v>
      </c>
    </row>
    <row r="141" spans="2:4" x14ac:dyDescent="0.3">
      <c r="B141">
        <v>119</v>
      </c>
      <c r="C141">
        <v>0.1358864278907099</v>
      </c>
      <c r="D141">
        <v>0.15852333330229565</v>
      </c>
    </row>
    <row r="142" spans="2:4" x14ac:dyDescent="0.3">
      <c r="B142">
        <v>120</v>
      </c>
      <c r="C142">
        <v>0.14911752540242471</v>
      </c>
      <c r="D142">
        <v>0.17925926921527452</v>
      </c>
    </row>
    <row r="143" spans="2:4" x14ac:dyDescent="0.3">
      <c r="B143">
        <v>121</v>
      </c>
      <c r="C143">
        <v>0.14629961730554203</v>
      </c>
      <c r="D143">
        <v>0.13293318951429681</v>
      </c>
    </row>
    <row r="144" spans="2:4" x14ac:dyDescent="0.3">
      <c r="B144">
        <v>122</v>
      </c>
      <c r="C144">
        <v>0.1439491902075366</v>
      </c>
      <c r="D144">
        <v>0.15685622949831873</v>
      </c>
    </row>
    <row r="145" spans="2:4" x14ac:dyDescent="0.3">
      <c r="B145">
        <v>123</v>
      </c>
      <c r="C145">
        <v>0.15948793618911725</v>
      </c>
      <c r="D145">
        <v>0.16711098658164664</v>
      </c>
    </row>
    <row r="146" spans="2:4" x14ac:dyDescent="0.3">
      <c r="B146">
        <v>124</v>
      </c>
      <c r="C146">
        <v>0.20706072433709205</v>
      </c>
      <c r="D146">
        <v>0.18214555203368413</v>
      </c>
    </row>
    <row r="147" spans="2:4" x14ac:dyDescent="0.3">
      <c r="B147">
        <v>125</v>
      </c>
      <c r="C147">
        <v>0.1435705367496754</v>
      </c>
      <c r="D147">
        <v>0.17924940755754173</v>
      </c>
    </row>
    <row r="148" spans="2:4" x14ac:dyDescent="0.3">
      <c r="B148">
        <v>126</v>
      </c>
      <c r="C148">
        <v>0.16843145518615685</v>
      </c>
      <c r="D148">
        <v>0.15025921240363951</v>
      </c>
    </row>
    <row r="149" spans="2:4" x14ac:dyDescent="0.3">
      <c r="B149">
        <v>127</v>
      </c>
      <c r="C149">
        <v>0.16215955303867824</v>
      </c>
      <c r="D149">
        <v>0.23029708449779174</v>
      </c>
    </row>
    <row r="150" spans="2:4" x14ac:dyDescent="0.3">
      <c r="B150">
        <v>128</v>
      </c>
      <c r="C150">
        <v>0.20350446334678188</v>
      </c>
      <c r="D150">
        <v>0.18316657013213383</v>
      </c>
    </row>
    <row r="151" spans="2:4" x14ac:dyDescent="0.3">
      <c r="B151">
        <v>129</v>
      </c>
      <c r="C151">
        <v>0.19014890739258106</v>
      </c>
      <c r="D151">
        <v>0.22780637025478179</v>
      </c>
    </row>
    <row r="152" spans="2:4" x14ac:dyDescent="0.3">
      <c r="B152">
        <v>130</v>
      </c>
      <c r="C152">
        <v>0.16006054869939193</v>
      </c>
      <c r="D152">
        <v>9.1627499865555906E-2</v>
      </c>
    </row>
    <row r="153" spans="2:4" x14ac:dyDescent="0.3">
      <c r="B153">
        <v>131</v>
      </c>
      <c r="C153">
        <v>0.13635797154355037</v>
      </c>
      <c r="D153">
        <v>0.15686956617025724</v>
      </c>
    </row>
    <row r="154" spans="2:4" x14ac:dyDescent="0.3">
      <c r="B154">
        <v>132</v>
      </c>
      <c r="C154">
        <v>0.15327916033564606</v>
      </c>
      <c r="D154">
        <v>0.17320598054083963</v>
      </c>
    </row>
    <row r="155" spans="2:4" x14ac:dyDescent="0.3">
      <c r="B155">
        <v>133</v>
      </c>
      <c r="C155">
        <v>0.16634124534633923</v>
      </c>
      <c r="D155">
        <v>0.1830197763632409</v>
      </c>
    </row>
    <row r="156" spans="2:4" x14ac:dyDescent="0.3">
      <c r="B156">
        <v>134</v>
      </c>
      <c r="C156">
        <v>0.15488301174454724</v>
      </c>
      <c r="D156">
        <v>0.19077055594482104</v>
      </c>
    </row>
    <row r="157" spans="2:4" x14ac:dyDescent="0.3">
      <c r="B157">
        <v>135</v>
      </c>
      <c r="C157">
        <v>0.18688444189330219</v>
      </c>
      <c r="D157">
        <v>0.20794411201836469</v>
      </c>
    </row>
    <row r="158" spans="2:4" x14ac:dyDescent="0.3">
      <c r="B158">
        <v>136</v>
      </c>
      <c r="C158">
        <v>0.14195254966091758</v>
      </c>
      <c r="D158">
        <v>0.13730933310885168</v>
      </c>
    </row>
    <row r="159" spans="2:4" x14ac:dyDescent="0.3">
      <c r="B159">
        <v>137</v>
      </c>
      <c r="C159">
        <v>0.16538773403880189</v>
      </c>
      <c r="D159">
        <v>0.1320046795989431</v>
      </c>
    </row>
    <row r="160" spans="2:4" x14ac:dyDescent="0.3">
      <c r="B160">
        <v>138</v>
      </c>
      <c r="C160">
        <v>0.16187279341039515</v>
      </c>
      <c r="D160">
        <v>9.2046904558959794E-2</v>
      </c>
    </row>
    <row r="161" spans="2:4" x14ac:dyDescent="0.3">
      <c r="B161">
        <v>139</v>
      </c>
      <c r="C161">
        <v>0.14597825504454828</v>
      </c>
      <c r="D161">
        <v>0.17052460864604141</v>
      </c>
    </row>
    <row r="162" spans="2:4" x14ac:dyDescent="0.3">
      <c r="B162">
        <v>140</v>
      </c>
      <c r="C162">
        <v>0.15340861323263652</v>
      </c>
      <c r="D162">
        <v>0.18045356370901613</v>
      </c>
    </row>
    <row r="163" spans="2:4" x14ac:dyDescent="0.3">
      <c r="B163">
        <v>141</v>
      </c>
      <c r="C163">
        <v>0.15256340326780482</v>
      </c>
      <c r="D163">
        <v>0.15294035550057433</v>
      </c>
    </row>
    <row r="164" spans="2:4" x14ac:dyDescent="0.3">
      <c r="B164">
        <v>142</v>
      </c>
      <c r="C164">
        <v>0.18833357059556838</v>
      </c>
      <c r="D164">
        <v>0.17170063923768372</v>
      </c>
    </row>
    <row r="165" spans="2:4" x14ac:dyDescent="0.3">
      <c r="B165">
        <v>143</v>
      </c>
      <c r="C165">
        <v>0.16232439479222652</v>
      </c>
      <c r="D165">
        <v>0.18940589709045136</v>
      </c>
    </row>
    <row r="166" spans="2:4" x14ac:dyDescent="0.3">
      <c r="B166">
        <v>144</v>
      </c>
      <c r="C166">
        <v>0.15153125434286879</v>
      </c>
      <c r="D166">
        <v>0.18296194898914275</v>
      </c>
    </row>
    <row r="167" spans="2:4" x14ac:dyDescent="0.3">
      <c r="B167">
        <v>145</v>
      </c>
      <c r="C167">
        <v>0.15856625012267114</v>
      </c>
      <c r="D167">
        <v>0.18077157772620928</v>
      </c>
    </row>
    <row r="168" spans="2:4" x14ac:dyDescent="0.3">
      <c r="B168">
        <v>146</v>
      </c>
      <c r="C168">
        <v>0.17288931563961135</v>
      </c>
      <c r="D168">
        <v>0.22185799908473636</v>
      </c>
    </row>
    <row r="169" spans="2:4" x14ac:dyDescent="0.3">
      <c r="B169">
        <v>147</v>
      </c>
      <c r="C169">
        <v>0.15082608773756792</v>
      </c>
      <c r="D169">
        <v>0.15688626398972788</v>
      </c>
    </row>
    <row r="170" spans="2:4" x14ac:dyDescent="0.3">
      <c r="B170">
        <v>148</v>
      </c>
      <c r="C170">
        <v>0.17249223382649342</v>
      </c>
      <c r="D170">
        <v>0.17284767933516379</v>
      </c>
    </row>
    <row r="171" spans="2:4" x14ac:dyDescent="0.3">
      <c r="B171">
        <v>149</v>
      </c>
      <c r="C171">
        <v>0.15020277027131176</v>
      </c>
      <c r="D171">
        <v>0.14192331699667016</v>
      </c>
    </row>
    <row r="172" spans="2:4" x14ac:dyDescent="0.3">
      <c r="B172">
        <v>150</v>
      </c>
      <c r="C172">
        <v>0.15142651022113227</v>
      </c>
      <c r="D172">
        <v>0.20861531899525512</v>
      </c>
    </row>
    <row r="173" spans="2:4" x14ac:dyDescent="0.3">
      <c r="B173">
        <v>151</v>
      </c>
      <c r="C173">
        <v>0.18887525138933584</v>
      </c>
      <c r="D173">
        <v>0.16844439915991666</v>
      </c>
    </row>
    <row r="174" spans="2:4" x14ac:dyDescent="0.3">
      <c r="B174">
        <v>152</v>
      </c>
      <c r="C174">
        <v>0.19391036478331158</v>
      </c>
      <c r="D174">
        <v>0.16076523044555421</v>
      </c>
    </row>
    <row r="175" spans="2:4" x14ac:dyDescent="0.3">
      <c r="B175">
        <v>153</v>
      </c>
      <c r="C175">
        <v>0.17300565557252665</v>
      </c>
      <c r="D175">
        <v>8.5225680704859114E-2</v>
      </c>
    </row>
    <row r="176" spans="2:4" x14ac:dyDescent="0.3">
      <c r="B176">
        <v>154</v>
      </c>
      <c r="C176">
        <v>0.16947368102373886</v>
      </c>
      <c r="D176">
        <v>0.19050907851414187</v>
      </c>
    </row>
    <row r="177" spans="2:4" x14ac:dyDescent="0.3">
      <c r="B177">
        <v>155</v>
      </c>
      <c r="C177">
        <v>0.15972106976108696</v>
      </c>
      <c r="D177">
        <v>0.19495385792874126</v>
      </c>
    </row>
    <row r="178" spans="2:4" x14ac:dyDescent="0.3">
      <c r="B178">
        <v>156</v>
      </c>
      <c r="C178">
        <v>0.18443647889519196</v>
      </c>
      <c r="D178">
        <v>0.17790132614845255</v>
      </c>
    </row>
    <row r="179" spans="2:4" x14ac:dyDescent="0.3">
      <c r="B179">
        <v>157</v>
      </c>
      <c r="C179">
        <v>0.18719110443229472</v>
      </c>
      <c r="D179">
        <v>0.20087091438989238</v>
      </c>
    </row>
    <row r="180" spans="2:4" x14ac:dyDescent="0.3">
      <c r="B180">
        <v>158</v>
      </c>
      <c r="C180">
        <v>0.18557330924944246</v>
      </c>
      <c r="D180">
        <v>0.16681076745849022</v>
      </c>
    </row>
    <row r="181" spans="2:4" x14ac:dyDescent="0.3">
      <c r="B181">
        <v>159</v>
      </c>
      <c r="C181">
        <v>0.1691217783968971</v>
      </c>
      <c r="D181">
        <v>0.17104847381983032</v>
      </c>
    </row>
    <row r="182" spans="2:4" x14ac:dyDescent="0.3">
      <c r="B182">
        <v>160</v>
      </c>
      <c r="C182">
        <v>0.15798445730172472</v>
      </c>
      <c r="D182">
        <v>0.1332967162364026</v>
      </c>
    </row>
    <row r="183" spans="2:4" x14ac:dyDescent="0.3">
      <c r="B183">
        <v>161</v>
      </c>
      <c r="C183">
        <v>0.14607284734895867</v>
      </c>
      <c r="D183">
        <v>0.19721529312398473</v>
      </c>
    </row>
    <row r="184" spans="2:4" x14ac:dyDescent="0.3">
      <c r="B184">
        <v>162</v>
      </c>
      <c r="C184">
        <v>0.15255343559805221</v>
      </c>
      <c r="D184">
        <v>0.12834719027308431</v>
      </c>
    </row>
    <row r="185" spans="2:4" x14ac:dyDescent="0.3">
      <c r="B185">
        <v>163</v>
      </c>
      <c r="C185">
        <v>0.16269496390912289</v>
      </c>
      <c r="D185">
        <v>0.15217854878075848</v>
      </c>
    </row>
    <row r="186" spans="2:4" x14ac:dyDescent="0.3">
      <c r="B186">
        <v>164</v>
      </c>
      <c r="C186">
        <v>0.1768176915730395</v>
      </c>
      <c r="D186">
        <v>0.1303893065650801</v>
      </c>
    </row>
    <row r="187" spans="2:4" x14ac:dyDescent="0.3">
      <c r="B187">
        <v>165</v>
      </c>
      <c r="C187">
        <v>0.17887833651936186</v>
      </c>
      <c r="D187">
        <v>0.14529143964116958</v>
      </c>
    </row>
    <row r="188" spans="2:4" x14ac:dyDescent="0.3">
      <c r="B188">
        <v>166</v>
      </c>
      <c r="C188">
        <v>0.1736864441645401</v>
      </c>
      <c r="D188">
        <v>0.18113898290123107</v>
      </c>
    </row>
    <row r="189" spans="2:4" x14ac:dyDescent="0.3">
      <c r="B189">
        <v>167</v>
      </c>
      <c r="C189">
        <v>0.14770912105028502</v>
      </c>
      <c r="D189">
        <v>0.11444324933524629</v>
      </c>
    </row>
    <row r="190" spans="2:4" x14ac:dyDescent="0.3">
      <c r="B190">
        <v>168</v>
      </c>
      <c r="C190">
        <v>0.24492276492064197</v>
      </c>
      <c r="D190">
        <v>0.22496785988974263</v>
      </c>
    </row>
    <row r="191" spans="2:4" x14ac:dyDescent="0.3">
      <c r="B191">
        <v>169</v>
      </c>
      <c r="C191">
        <v>0.17272085044649854</v>
      </c>
      <c r="D191">
        <v>0.19975666700242697</v>
      </c>
    </row>
    <row r="192" spans="2:4" x14ac:dyDescent="0.3">
      <c r="B192">
        <v>170</v>
      </c>
      <c r="C192">
        <v>0.14513989160834781</v>
      </c>
      <c r="D192">
        <v>0.14644107368997228</v>
      </c>
    </row>
    <row r="193" spans="2:4" x14ac:dyDescent="0.3">
      <c r="B193">
        <v>171</v>
      </c>
      <c r="C193">
        <v>0.15042325677229701</v>
      </c>
      <c r="D193">
        <v>0.1704975021134004</v>
      </c>
    </row>
    <row r="194" spans="2:4" x14ac:dyDescent="0.3">
      <c r="B194">
        <v>172</v>
      </c>
      <c r="C194">
        <v>0.1936987026273895</v>
      </c>
      <c r="D194">
        <v>0.12725456765428347</v>
      </c>
    </row>
    <row r="195" spans="2:4" x14ac:dyDescent="0.3">
      <c r="B195">
        <v>173</v>
      </c>
      <c r="C195">
        <v>0.21735779897249125</v>
      </c>
      <c r="D195">
        <v>0.25526550221132183</v>
      </c>
    </row>
    <row r="196" spans="2:4" x14ac:dyDescent="0.3">
      <c r="B196">
        <v>174</v>
      </c>
      <c r="C196">
        <v>0.16739262735921909</v>
      </c>
      <c r="D196">
        <v>0.1623740682916924</v>
      </c>
    </row>
    <row r="197" spans="2:4" x14ac:dyDescent="0.3">
      <c r="B197">
        <v>175</v>
      </c>
      <c r="C197">
        <v>0.15230224899432637</v>
      </c>
      <c r="D197">
        <v>0.15332644173428023</v>
      </c>
    </row>
    <row r="198" spans="2:4" x14ac:dyDescent="0.3">
      <c r="B198">
        <v>176</v>
      </c>
      <c r="C198">
        <v>0.14676447891776767</v>
      </c>
      <c r="D198">
        <v>0.11988201194870016</v>
      </c>
    </row>
    <row r="199" spans="2:4" x14ac:dyDescent="0.3">
      <c r="B199">
        <v>177</v>
      </c>
      <c r="C199">
        <v>0.14669221776847441</v>
      </c>
      <c r="D199">
        <v>0.17768349665997685</v>
      </c>
    </row>
    <row r="200" spans="2:4" x14ac:dyDescent="0.3">
      <c r="B200">
        <v>178</v>
      </c>
      <c r="C200">
        <v>0.24281612024565163</v>
      </c>
      <c r="D200">
        <v>0.24629875398146814</v>
      </c>
    </row>
    <row r="201" spans="2:4" x14ac:dyDescent="0.3">
      <c r="B201">
        <v>179</v>
      </c>
      <c r="C201">
        <v>0.14913453966740339</v>
      </c>
      <c r="D201">
        <v>0.1357265243848168</v>
      </c>
    </row>
    <row r="202" spans="2:4" x14ac:dyDescent="0.3">
      <c r="B202">
        <v>180</v>
      </c>
      <c r="C202">
        <v>0.17302401710478854</v>
      </c>
      <c r="D202">
        <v>0.11081992024113084</v>
      </c>
    </row>
    <row r="203" spans="2:4" x14ac:dyDescent="0.3">
      <c r="B203">
        <v>181</v>
      </c>
      <c r="C203">
        <v>0.20675914181397104</v>
      </c>
      <c r="D203">
        <v>0.20986525001826709</v>
      </c>
    </row>
    <row r="204" spans="2:4" x14ac:dyDescent="0.3">
      <c r="B204">
        <v>182</v>
      </c>
      <c r="C204">
        <v>0.1507565908088003</v>
      </c>
      <c r="D204">
        <v>0.14477313761603472</v>
      </c>
    </row>
    <row r="205" spans="2:4" x14ac:dyDescent="0.3">
      <c r="B205">
        <v>183</v>
      </c>
      <c r="C205">
        <v>0.20128392336275464</v>
      </c>
      <c r="D205">
        <v>0.17735573541108637</v>
      </c>
    </row>
    <row r="206" spans="2:4" x14ac:dyDescent="0.3">
      <c r="B206">
        <v>184</v>
      </c>
      <c r="C206">
        <v>0.22329704672398434</v>
      </c>
      <c r="D206">
        <v>0.19398656964722105</v>
      </c>
    </row>
    <row r="207" spans="2:4" x14ac:dyDescent="0.3">
      <c r="B207">
        <v>185</v>
      </c>
      <c r="C207">
        <v>0.14128383760723787</v>
      </c>
      <c r="D207">
        <v>0.15530530718569607</v>
      </c>
    </row>
    <row r="208" spans="2:4" x14ac:dyDescent="0.3">
      <c r="B208">
        <v>186</v>
      </c>
      <c r="C208">
        <v>0.16914378632505137</v>
      </c>
      <c r="D208">
        <v>0.13775780228236037</v>
      </c>
    </row>
    <row r="209" spans="2:4" x14ac:dyDescent="0.3">
      <c r="B209">
        <v>187</v>
      </c>
      <c r="C209">
        <v>0.17735406285709562</v>
      </c>
      <c r="D209">
        <v>0.16861563147785696</v>
      </c>
    </row>
    <row r="210" spans="2:4" x14ac:dyDescent="0.3">
      <c r="B210">
        <v>188</v>
      </c>
      <c r="C210">
        <v>0.17783949432379048</v>
      </c>
      <c r="D210">
        <v>0.18816484386478219</v>
      </c>
    </row>
    <row r="211" spans="2:4" x14ac:dyDescent="0.3">
      <c r="B211">
        <v>189</v>
      </c>
      <c r="C211">
        <v>0.15879644590119149</v>
      </c>
      <c r="D211">
        <v>8.2637678064511097E-2</v>
      </c>
    </row>
    <row r="212" spans="2:4" x14ac:dyDescent="0.3">
      <c r="B212">
        <v>190</v>
      </c>
      <c r="C212">
        <v>0.20233715350416911</v>
      </c>
      <c r="D212">
        <v>0.21799456290307706</v>
      </c>
    </row>
    <row r="213" spans="2:4" x14ac:dyDescent="0.3">
      <c r="B213">
        <v>191</v>
      </c>
      <c r="C213">
        <v>0.18234650216052656</v>
      </c>
      <c r="D213">
        <v>0.20497815127602809</v>
      </c>
    </row>
    <row r="214" spans="2:4" x14ac:dyDescent="0.3">
      <c r="B214">
        <v>192</v>
      </c>
      <c r="C214">
        <v>0.21529590035893226</v>
      </c>
      <c r="D214">
        <v>0.23858751995014604</v>
      </c>
    </row>
    <row r="215" spans="2:4" x14ac:dyDescent="0.3">
      <c r="B215">
        <v>193</v>
      </c>
      <c r="C215">
        <v>0.14284067457461946</v>
      </c>
      <c r="D215">
        <v>0.16367188552541084</v>
      </c>
    </row>
    <row r="216" spans="2:4" x14ac:dyDescent="0.3">
      <c r="B216">
        <v>194</v>
      </c>
      <c r="C216">
        <v>0.16086085784460866</v>
      </c>
      <c r="D216">
        <v>0.19189080499748754</v>
      </c>
    </row>
    <row r="217" spans="2:4" x14ac:dyDescent="0.3">
      <c r="B217">
        <v>195</v>
      </c>
      <c r="C217">
        <v>0.1783512653322134</v>
      </c>
      <c r="D217">
        <v>0.20408260194958616</v>
      </c>
    </row>
    <row r="218" spans="2:4" x14ac:dyDescent="0.3">
      <c r="B218">
        <v>196</v>
      </c>
      <c r="C218">
        <v>0.16963690244223811</v>
      </c>
      <c r="D218">
        <v>0.12056078657973093</v>
      </c>
    </row>
    <row r="219" spans="2:4" x14ac:dyDescent="0.3">
      <c r="B219">
        <v>197</v>
      </c>
      <c r="C219">
        <v>0.15782689987056459</v>
      </c>
      <c r="D219">
        <v>0.11897888071910563</v>
      </c>
    </row>
    <row r="220" spans="2:4" x14ac:dyDescent="0.3">
      <c r="B220">
        <v>198</v>
      </c>
      <c r="C220">
        <v>0.13824705793995243</v>
      </c>
      <c r="D220">
        <v>0.13857277523045741</v>
      </c>
    </row>
    <row r="221" spans="2:4" x14ac:dyDescent="0.3">
      <c r="B221">
        <v>199</v>
      </c>
      <c r="C221">
        <v>0.14101720656533198</v>
      </c>
      <c r="D221">
        <v>0.13762090384935355</v>
      </c>
    </row>
    <row r="222" spans="2:4" x14ac:dyDescent="0.3">
      <c r="B222">
        <v>200</v>
      </c>
      <c r="C222">
        <v>0.1819975763296795</v>
      </c>
      <c r="D222">
        <v>0.18914190496372382</v>
      </c>
    </row>
    <row r="223" spans="2:4" x14ac:dyDescent="0.3">
      <c r="B223">
        <v>201</v>
      </c>
      <c r="C223">
        <v>0.19992159459969769</v>
      </c>
      <c r="D223">
        <v>0.13388503553206732</v>
      </c>
    </row>
    <row r="224" spans="2:4" x14ac:dyDescent="0.3">
      <c r="B224">
        <v>202</v>
      </c>
      <c r="C224">
        <v>0.13412058844753028</v>
      </c>
      <c r="D224">
        <v>0.12533965633447575</v>
      </c>
    </row>
    <row r="225" spans="2:4" x14ac:dyDescent="0.3">
      <c r="B225">
        <v>203</v>
      </c>
      <c r="C225">
        <v>0.16890863252643204</v>
      </c>
      <c r="D225">
        <v>0.13962023540632595</v>
      </c>
    </row>
    <row r="226" spans="2:4" x14ac:dyDescent="0.3">
      <c r="B226">
        <v>204</v>
      </c>
      <c r="C226">
        <v>0.14707204528438153</v>
      </c>
      <c r="D226">
        <v>0.12490949674071886</v>
      </c>
    </row>
    <row r="227" spans="2:4" x14ac:dyDescent="0.3">
      <c r="B227">
        <v>205</v>
      </c>
      <c r="C227">
        <v>0.18982097523586178</v>
      </c>
      <c r="D227">
        <v>0.18323717462777953</v>
      </c>
    </row>
    <row r="228" spans="2:4" x14ac:dyDescent="0.3">
      <c r="B228">
        <v>206</v>
      </c>
      <c r="C228">
        <v>0.16183122271060485</v>
      </c>
      <c r="D228">
        <v>0.13077215602420161</v>
      </c>
    </row>
    <row r="229" spans="2:4" x14ac:dyDescent="0.3">
      <c r="B229">
        <v>207</v>
      </c>
      <c r="C229">
        <v>0.19343932606328254</v>
      </c>
      <c r="D229">
        <v>0.20305897294939826</v>
      </c>
    </row>
    <row r="230" spans="2:4" x14ac:dyDescent="0.3">
      <c r="B230">
        <v>208</v>
      </c>
      <c r="C230">
        <v>0.17040919370795612</v>
      </c>
      <c r="D230">
        <v>0.18887762849106365</v>
      </c>
    </row>
    <row r="231" spans="2:4" x14ac:dyDescent="0.3">
      <c r="B231">
        <v>209</v>
      </c>
      <c r="C231">
        <v>0.15157525106747596</v>
      </c>
      <c r="D231">
        <v>0.16320078274694338</v>
      </c>
    </row>
    <row r="232" spans="2:4" x14ac:dyDescent="0.3">
      <c r="B232">
        <v>210</v>
      </c>
      <c r="C232">
        <v>0.1433739906230786</v>
      </c>
      <c r="D232">
        <v>0.15490422144347346</v>
      </c>
    </row>
    <row r="233" spans="2:4" x14ac:dyDescent="0.3">
      <c r="B233">
        <v>211</v>
      </c>
      <c r="C233">
        <v>0.18836145600759974</v>
      </c>
      <c r="D233">
        <v>0.19616643331802097</v>
      </c>
    </row>
    <row r="234" spans="2:4" x14ac:dyDescent="0.3">
      <c r="B234">
        <v>212</v>
      </c>
      <c r="C234">
        <v>0.15536119455533892</v>
      </c>
      <c r="D234">
        <v>0.18043307414802034</v>
      </c>
    </row>
    <row r="235" spans="2:4" x14ac:dyDescent="0.3">
      <c r="B235">
        <v>213</v>
      </c>
      <c r="C235">
        <v>0.147505496337556</v>
      </c>
      <c r="D235">
        <v>0.16006920192941115</v>
      </c>
    </row>
    <row r="236" spans="2:4" x14ac:dyDescent="0.3">
      <c r="B236">
        <v>214</v>
      </c>
      <c r="C236">
        <v>0.19382690985081619</v>
      </c>
      <c r="D236">
        <v>0.15184489837071452</v>
      </c>
    </row>
    <row r="237" spans="2:4" x14ac:dyDescent="0.3">
      <c r="B237">
        <v>215</v>
      </c>
      <c r="C237">
        <v>0.13675517099831877</v>
      </c>
      <c r="D237">
        <v>0.14832160005917244</v>
      </c>
    </row>
    <row r="238" spans="2:4" x14ac:dyDescent="0.3">
      <c r="B238">
        <v>216</v>
      </c>
      <c r="C238">
        <v>0.17351353444421685</v>
      </c>
      <c r="D238">
        <v>0.19812670655556397</v>
      </c>
    </row>
    <row r="239" spans="2:4" x14ac:dyDescent="0.3">
      <c r="B239">
        <v>217</v>
      </c>
      <c r="C239">
        <v>0.15743348045958108</v>
      </c>
      <c r="D239">
        <v>0.17090529974274263</v>
      </c>
    </row>
    <row r="240" spans="2:4" x14ac:dyDescent="0.3">
      <c r="B240">
        <v>218</v>
      </c>
      <c r="C240">
        <v>0.17209604841565301</v>
      </c>
      <c r="D240">
        <v>0.15342966912610834</v>
      </c>
    </row>
    <row r="241" spans="2:4" x14ac:dyDescent="0.3">
      <c r="B241">
        <v>219</v>
      </c>
      <c r="C241">
        <v>0.15477476876742297</v>
      </c>
      <c r="D241">
        <v>0.21564915513953636</v>
      </c>
    </row>
    <row r="242" spans="2:4" x14ac:dyDescent="0.3">
      <c r="B242">
        <v>220</v>
      </c>
      <c r="C242">
        <v>0.18998462790007706</v>
      </c>
      <c r="D242">
        <v>0.18808561308315094</v>
      </c>
    </row>
    <row r="243" spans="2:4" x14ac:dyDescent="0.3">
      <c r="B243">
        <v>221</v>
      </c>
      <c r="C243">
        <v>0.15055763962638666</v>
      </c>
      <c r="D243">
        <v>0.15173963113672506</v>
      </c>
    </row>
    <row r="244" spans="2:4" x14ac:dyDescent="0.3">
      <c r="B244">
        <v>222</v>
      </c>
      <c r="C244">
        <v>0.20122771040033735</v>
      </c>
      <c r="D244">
        <v>0.17403017727911266</v>
      </c>
    </row>
    <row r="245" spans="2:4" x14ac:dyDescent="0.3">
      <c r="B245">
        <v>223</v>
      </c>
      <c r="C245">
        <v>0.15108798011037303</v>
      </c>
      <c r="D245">
        <v>0.12082735733549735</v>
      </c>
    </row>
    <row r="246" spans="2:4" x14ac:dyDescent="0.3">
      <c r="B246">
        <v>224</v>
      </c>
      <c r="C246">
        <v>0.18100358867748512</v>
      </c>
      <c r="D246">
        <v>0.20265652388821431</v>
      </c>
    </row>
    <row r="247" spans="2:4" x14ac:dyDescent="0.3">
      <c r="B247">
        <v>225</v>
      </c>
      <c r="C247">
        <v>0.14065334759222101</v>
      </c>
      <c r="D247">
        <v>0.14558387887926885</v>
      </c>
    </row>
    <row r="248" spans="2:4" x14ac:dyDescent="0.3">
      <c r="B248">
        <v>226</v>
      </c>
      <c r="C248">
        <v>0.20715102090818632</v>
      </c>
      <c r="D248">
        <v>0.17064156109847653</v>
      </c>
    </row>
    <row r="249" spans="2:4" x14ac:dyDescent="0.3">
      <c r="B249">
        <v>227</v>
      </c>
      <c r="C249">
        <v>0.14010283243437321</v>
      </c>
      <c r="D249">
        <v>0.16002488276276114</v>
      </c>
    </row>
    <row r="250" spans="2:4" x14ac:dyDescent="0.3">
      <c r="B250">
        <v>228</v>
      </c>
      <c r="C250">
        <v>0.15185015943466776</v>
      </c>
      <c r="D250">
        <v>0.12175702400813708</v>
      </c>
    </row>
    <row r="251" spans="2:4" x14ac:dyDescent="0.3">
      <c r="B251">
        <v>229</v>
      </c>
      <c r="C251">
        <v>0.15533155815101535</v>
      </c>
      <c r="D251">
        <v>0.19058430531810136</v>
      </c>
    </row>
    <row r="252" spans="2:4" x14ac:dyDescent="0.3">
      <c r="B252">
        <v>230</v>
      </c>
      <c r="C252">
        <v>0.15076842242314586</v>
      </c>
      <c r="D252">
        <v>0.16265092329794881</v>
      </c>
    </row>
    <row r="253" spans="2:4" x14ac:dyDescent="0.3">
      <c r="B253">
        <v>231</v>
      </c>
      <c r="C253">
        <v>0.24388908969184267</v>
      </c>
      <c r="D253">
        <v>0.23308850277468773</v>
      </c>
    </row>
    <row r="254" spans="2:4" x14ac:dyDescent="0.3">
      <c r="B254">
        <v>232</v>
      </c>
      <c r="C254">
        <v>0.20273066521314917</v>
      </c>
      <c r="D254">
        <v>0.20491113792818422</v>
      </c>
    </row>
    <row r="255" spans="2:4" x14ac:dyDescent="0.3">
      <c r="B255">
        <v>233</v>
      </c>
      <c r="C255">
        <v>0.16752042149590365</v>
      </c>
      <c r="D255">
        <v>0.16721845534490185</v>
      </c>
    </row>
    <row r="256" spans="2:4" x14ac:dyDescent="0.3">
      <c r="B256">
        <v>234</v>
      </c>
      <c r="C256">
        <v>0.15427837121623242</v>
      </c>
      <c r="D256">
        <v>0.22125743112471791</v>
      </c>
    </row>
    <row r="257" spans="2:4" x14ac:dyDescent="0.3">
      <c r="B257">
        <v>235</v>
      </c>
      <c r="C257">
        <v>0.19488158744569525</v>
      </c>
      <c r="D257">
        <v>0.18129338282285026</v>
      </c>
    </row>
    <row r="258" spans="2:4" x14ac:dyDescent="0.3">
      <c r="B258">
        <v>236</v>
      </c>
      <c r="C258">
        <v>0.16046350819586844</v>
      </c>
      <c r="D258">
        <v>0.13640849020214987</v>
      </c>
    </row>
    <row r="259" spans="2:4" x14ac:dyDescent="0.3">
      <c r="B259">
        <v>237</v>
      </c>
      <c r="C259">
        <v>0.16254046038691994</v>
      </c>
      <c r="D259">
        <v>9.8788161792850784E-2</v>
      </c>
    </row>
    <row r="260" spans="2:4" x14ac:dyDescent="0.3">
      <c r="B260">
        <v>238</v>
      </c>
      <c r="C260">
        <v>0.1504372413136473</v>
      </c>
      <c r="D260">
        <v>0.16731110143432015</v>
      </c>
    </row>
    <row r="261" spans="2:4" x14ac:dyDescent="0.3">
      <c r="B261">
        <v>239</v>
      </c>
      <c r="C261">
        <v>0.1575251304882816</v>
      </c>
      <c r="D261">
        <v>0.18265407945311074</v>
      </c>
    </row>
    <row r="262" spans="2:4" x14ac:dyDescent="0.3">
      <c r="B262">
        <v>240</v>
      </c>
      <c r="C262">
        <v>0.18456457377967905</v>
      </c>
      <c r="D262">
        <v>0.2050490032968206</v>
      </c>
    </row>
    <row r="263" spans="2:4" x14ac:dyDescent="0.3">
      <c r="B263">
        <v>241</v>
      </c>
      <c r="C263">
        <v>0.18057992778091106</v>
      </c>
      <c r="D263">
        <v>0.16554449263523033</v>
      </c>
    </row>
    <row r="264" spans="2:4" x14ac:dyDescent="0.3">
      <c r="B264">
        <v>242</v>
      </c>
      <c r="C264">
        <v>0.18047360431621279</v>
      </c>
      <c r="D264">
        <v>0.22404287732781553</v>
      </c>
    </row>
    <row r="265" spans="2:4" x14ac:dyDescent="0.3">
      <c r="B265">
        <v>243</v>
      </c>
      <c r="C265">
        <v>0.15806684796623274</v>
      </c>
      <c r="D265">
        <v>0.12760766771635682</v>
      </c>
    </row>
    <row r="266" spans="2:4" x14ac:dyDescent="0.3">
      <c r="B266">
        <v>244</v>
      </c>
      <c r="C266">
        <v>0.17966992780787494</v>
      </c>
      <c r="D266">
        <v>0.14414379712775438</v>
      </c>
    </row>
    <row r="267" spans="2:4" x14ac:dyDescent="0.3">
      <c r="B267">
        <v>245</v>
      </c>
      <c r="C267">
        <v>0.14697693520180183</v>
      </c>
      <c r="D267">
        <v>0.17787552656249947</v>
      </c>
    </row>
    <row r="268" spans="2:4" x14ac:dyDescent="0.3">
      <c r="B268">
        <v>246</v>
      </c>
      <c r="C268">
        <v>0.16085358174253284</v>
      </c>
      <c r="D268">
        <v>0.19170086726155502</v>
      </c>
    </row>
    <row r="269" spans="2:4" x14ac:dyDescent="0.3">
      <c r="B269">
        <v>247</v>
      </c>
      <c r="C269">
        <v>0.15842992319494922</v>
      </c>
      <c r="D269">
        <v>0.12734248500967857</v>
      </c>
    </row>
    <row r="270" spans="2:4" x14ac:dyDescent="0.3">
      <c r="B270">
        <v>248</v>
      </c>
      <c r="C270">
        <v>0.16794638359453656</v>
      </c>
      <c r="D270">
        <v>0.18562427696993139</v>
      </c>
    </row>
    <row r="271" spans="2:4" x14ac:dyDescent="0.3">
      <c r="B271">
        <v>249</v>
      </c>
      <c r="C271">
        <v>0.15305096094069126</v>
      </c>
      <c r="D271">
        <v>0.10193266210424143</v>
      </c>
    </row>
    <row r="272" spans="2:4" x14ac:dyDescent="0.3">
      <c r="B272">
        <v>250</v>
      </c>
      <c r="C272">
        <v>0.15264767867069437</v>
      </c>
      <c r="D272">
        <v>0.17691232659246847</v>
      </c>
    </row>
    <row r="273" spans="2:4" x14ac:dyDescent="0.3">
      <c r="B273">
        <v>251</v>
      </c>
      <c r="C273">
        <v>0.15708926325025671</v>
      </c>
      <c r="D273">
        <v>0.16522150663901505</v>
      </c>
    </row>
    <row r="274" spans="2:4" x14ac:dyDescent="0.3">
      <c r="B274">
        <v>252</v>
      </c>
      <c r="C274">
        <v>0.16056584636214147</v>
      </c>
      <c r="D274">
        <v>0.10263874703638068</v>
      </c>
    </row>
    <row r="275" spans="2:4" x14ac:dyDescent="0.3">
      <c r="B275">
        <v>253</v>
      </c>
      <c r="C275">
        <v>0.14337154602111035</v>
      </c>
      <c r="D275">
        <v>0.16938085008201911</v>
      </c>
    </row>
    <row r="276" spans="2:4" x14ac:dyDescent="0.3">
      <c r="B276">
        <v>254</v>
      </c>
      <c r="C276">
        <v>0.1610042867839811</v>
      </c>
      <c r="D276">
        <v>0.17539895182143156</v>
      </c>
    </row>
    <row r="277" spans="2:4" x14ac:dyDescent="0.3">
      <c r="B277">
        <v>255</v>
      </c>
      <c r="C277">
        <v>0.15448641328146567</v>
      </c>
      <c r="D277">
        <v>0.12463340433724487</v>
      </c>
    </row>
    <row r="278" spans="2:4" x14ac:dyDescent="0.3">
      <c r="B278">
        <v>256</v>
      </c>
      <c r="C278">
        <v>0.13449646336299112</v>
      </c>
      <c r="D278">
        <v>0.15658374635344385</v>
      </c>
    </row>
    <row r="279" spans="2:4" x14ac:dyDescent="0.3">
      <c r="B279">
        <v>257</v>
      </c>
      <c r="C279">
        <v>0.18113436092057397</v>
      </c>
      <c r="D279">
        <v>0.194054592404374</v>
      </c>
    </row>
    <row r="280" spans="2:4" x14ac:dyDescent="0.3">
      <c r="B280">
        <v>258</v>
      </c>
      <c r="C280">
        <v>0.19104573902950223</v>
      </c>
      <c r="D280">
        <v>0.21506486141716749</v>
      </c>
    </row>
    <row r="281" spans="2:4" x14ac:dyDescent="0.3">
      <c r="B281">
        <v>259</v>
      </c>
      <c r="C281">
        <v>0.18461156258468731</v>
      </c>
      <c r="D281">
        <v>0.15810188050861959</v>
      </c>
    </row>
    <row r="282" spans="2:4" x14ac:dyDescent="0.3">
      <c r="B282">
        <v>260</v>
      </c>
      <c r="C282">
        <v>0.16588166834531856</v>
      </c>
      <c r="D282">
        <v>0.1481614879746955</v>
      </c>
    </row>
    <row r="283" spans="2:4" x14ac:dyDescent="0.3">
      <c r="B283">
        <v>261</v>
      </c>
      <c r="C283">
        <v>0.1425954003510502</v>
      </c>
      <c r="D283">
        <v>0.19178209701712318</v>
      </c>
    </row>
    <row r="284" spans="2:4" x14ac:dyDescent="0.3">
      <c r="B284">
        <v>262</v>
      </c>
      <c r="C284">
        <v>0.18128576434258295</v>
      </c>
      <c r="D284">
        <v>0.17647252320917606</v>
      </c>
    </row>
    <row r="285" spans="2:4" x14ac:dyDescent="0.3">
      <c r="B285">
        <v>263</v>
      </c>
      <c r="C285">
        <v>0.16113390302592737</v>
      </c>
      <c r="D285">
        <v>0.13935427253881272</v>
      </c>
    </row>
    <row r="286" spans="2:4" x14ac:dyDescent="0.3">
      <c r="B286">
        <v>264</v>
      </c>
      <c r="C286">
        <v>0.13917384398485952</v>
      </c>
      <c r="D286">
        <v>0.16017782072379516</v>
      </c>
    </row>
    <row r="287" spans="2:4" x14ac:dyDescent="0.3">
      <c r="B287">
        <v>265</v>
      </c>
      <c r="C287">
        <v>0.14849696880262919</v>
      </c>
      <c r="D287">
        <v>0.13566994400794014</v>
      </c>
    </row>
    <row r="288" spans="2:4" x14ac:dyDescent="0.3">
      <c r="B288">
        <v>266</v>
      </c>
      <c r="C288">
        <v>0.16872054858940774</v>
      </c>
      <c r="D288">
        <v>0.17492155365922729</v>
      </c>
    </row>
    <row r="289" spans="2:4" x14ac:dyDescent="0.3">
      <c r="B289">
        <v>267</v>
      </c>
      <c r="C289">
        <v>0.14308195157850545</v>
      </c>
      <c r="D289">
        <v>0.16583165358508611</v>
      </c>
    </row>
    <row r="290" spans="2:4" x14ac:dyDescent="0.3">
      <c r="B290">
        <v>268</v>
      </c>
      <c r="C290">
        <v>0.16861081647167972</v>
      </c>
      <c r="D290">
        <v>0.18816398635888335</v>
      </c>
    </row>
    <row r="291" spans="2:4" x14ac:dyDescent="0.3">
      <c r="B291">
        <v>269</v>
      </c>
      <c r="C291">
        <v>0.17746441435384791</v>
      </c>
      <c r="D291">
        <v>0.19795029234212269</v>
      </c>
    </row>
    <row r="292" spans="2:4" x14ac:dyDescent="0.3">
      <c r="B292">
        <v>270</v>
      </c>
      <c r="C292">
        <v>0.13702127230200298</v>
      </c>
      <c r="D292">
        <v>0.12559450044302251</v>
      </c>
    </row>
    <row r="293" spans="2:4" x14ac:dyDescent="0.3">
      <c r="B293">
        <v>271</v>
      </c>
      <c r="C293">
        <v>0.17278258489482823</v>
      </c>
      <c r="D293">
        <v>0.1733768236639831</v>
      </c>
    </row>
    <row r="294" spans="2:4" x14ac:dyDescent="0.3">
      <c r="B294">
        <v>272</v>
      </c>
      <c r="C294">
        <v>0.186510923577999</v>
      </c>
      <c r="D294">
        <v>8.4075860879309905E-2</v>
      </c>
    </row>
    <row r="295" spans="2:4" x14ac:dyDescent="0.3">
      <c r="B295">
        <v>273</v>
      </c>
      <c r="C295">
        <v>0.16344589088525768</v>
      </c>
      <c r="D295">
        <v>0.13158792443881473</v>
      </c>
    </row>
    <row r="296" spans="2:4" x14ac:dyDescent="0.3">
      <c r="B296">
        <v>274</v>
      </c>
      <c r="C296">
        <v>0.19695504462557822</v>
      </c>
      <c r="D296">
        <v>0.15168530630862279</v>
      </c>
    </row>
    <row r="297" spans="2:4" x14ac:dyDescent="0.3">
      <c r="B297">
        <v>275</v>
      </c>
      <c r="C297">
        <v>0.14605529589953481</v>
      </c>
      <c r="D297">
        <v>0.1282345436206542</v>
      </c>
    </row>
    <row r="298" spans="2:4" x14ac:dyDescent="0.3">
      <c r="B298">
        <v>276</v>
      </c>
      <c r="C298">
        <v>0.17429390367369935</v>
      </c>
      <c r="D298">
        <v>0.20769800010173287</v>
      </c>
    </row>
    <row r="299" spans="2:4" x14ac:dyDescent="0.3">
      <c r="B299">
        <v>277</v>
      </c>
      <c r="C299">
        <v>0.15360311939961538</v>
      </c>
      <c r="D299">
        <v>0.15378473113467134</v>
      </c>
    </row>
    <row r="300" spans="2:4" x14ac:dyDescent="0.3">
      <c r="B300">
        <v>278</v>
      </c>
      <c r="C300">
        <v>0.15144935578428972</v>
      </c>
      <c r="D300">
        <v>0.18569354410539154</v>
      </c>
    </row>
    <row r="301" spans="2:4" x14ac:dyDescent="0.3">
      <c r="B301">
        <v>279</v>
      </c>
      <c r="C301">
        <v>0.16767252331408683</v>
      </c>
      <c r="D301">
        <v>0.1422960433483331</v>
      </c>
    </row>
    <row r="302" spans="2:4" x14ac:dyDescent="0.3">
      <c r="B302">
        <v>280</v>
      </c>
      <c r="C302">
        <v>0.15874770560109452</v>
      </c>
      <c r="D302">
        <v>0.18627022698553392</v>
      </c>
    </row>
    <row r="303" spans="2:4" x14ac:dyDescent="0.3">
      <c r="B303">
        <v>281</v>
      </c>
      <c r="C303">
        <v>0.17169295349424232</v>
      </c>
      <c r="D303">
        <v>0.21495131011628013</v>
      </c>
    </row>
    <row r="304" spans="2:4" x14ac:dyDescent="0.3">
      <c r="B304">
        <v>282</v>
      </c>
      <c r="C304">
        <v>0.15936972186288398</v>
      </c>
      <c r="D304">
        <v>0.14071591638021308</v>
      </c>
    </row>
    <row r="305" spans="2:4" x14ac:dyDescent="0.3">
      <c r="B305">
        <v>283</v>
      </c>
      <c r="C305">
        <v>0.15713636089808938</v>
      </c>
      <c r="D305">
        <v>0.15244403040040613</v>
      </c>
    </row>
    <row r="306" spans="2:4" x14ac:dyDescent="0.3">
      <c r="B306">
        <v>284</v>
      </c>
      <c r="C306">
        <v>0.18253679220058849</v>
      </c>
      <c r="D306">
        <v>0.1842305425353549</v>
      </c>
    </row>
    <row r="307" spans="2:4" x14ac:dyDescent="0.3">
      <c r="B307">
        <v>285</v>
      </c>
      <c r="C307">
        <v>0.17873666923786602</v>
      </c>
      <c r="D307">
        <v>0.23952388667174512</v>
      </c>
    </row>
    <row r="308" spans="2:4" x14ac:dyDescent="0.3">
      <c r="B308">
        <v>286</v>
      </c>
      <c r="C308">
        <v>0.18579734437184306</v>
      </c>
      <c r="D308">
        <v>0.16931249381268185</v>
      </c>
    </row>
    <row r="309" spans="2:4" x14ac:dyDescent="0.3">
      <c r="B309">
        <v>287</v>
      </c>
      <c r="C309">
        <v>0.16892939779170002</v>
      </c>
      <c r="D309">
        <v>0.14031963879863404</v>
      </c>
    </row>
    <row r="310" spans="2:4" x14ac:dyDescent="0.3">
      <c r="B310">
        <v>288</v>
      </c>
      <c r="C310">
        <v>0.14168254007993941</v>
      </c>
      <c r="D310">
        <v>0.13214777631220864</v>
      </c>
    </row>
    <row r="311" spans="2:4" x14ac:dyDescent="0.3">
      <c r="B311">
        <v>289</v>
      </c>
      <c r="C311">
        <v>0.13915802731103091</v>
      </c>
      <c r="D311">
        <v>0.15302902381683103</v>
      </c>
    </row>
    <row r="312" spans="2:4" x14ac:dyDescent="0.3">
      <c r="B312">
        <v>290</v>
      </c>
      <c r="C312">
        <v>0.15724813795261999</v>
      </c>
      <c r="D312">
        <v>0.15106073640614395</v>
      </c>
    </row>
    <row r="313" spans="2:4" x14ac:dyDescent="0.3">
      <c r="B313">
        <v>291</v>
      </c>
      <c r="C313">
        <v>0.1813790163944034</v>
      </c>
      <c r="D313">
        <v>0.19350708441951125</v>
      </c>
    </row>
    <row r="314" spans="2:4" x14ac:dyDescent="0.3">
      <c r="B314">
        <v>292</v>
      </c>
      <c r="C314">
        <v>0.20804927874156573</v>
      </c>
      <c r="D314">
        <v>0.20434418283821854</v>
      </c>
    </row>
    <row r="315" spans="2:4" x14ac:dyDescent="0.3">
      <c r="B315">
        <v>293</v>
      </c>
      <c r="C315">
        <v>0.20662852367099629</v>
      </c>
      <c r="D315">
        <v>0.24507988989961726</v>
      </c>
    </row>
    <row r="316" spans="2:4" x14ac:dyDescent="0.3">
      <c r="B316">
        <v>294</v>
      </c>
      <c r="C316">
        <v>0.15614355835005175</v>
      </c>
      <c r="D316">
        <v>0.13284092408291356</v>
      </c>
    </row>
    <row r="317" spans="2:4" x14ac:dyDescent="0.3">
      <c r="B317">
        <v>295</v>
      </c>
      <c r="C317">
        <v>0.14946273423430875</v>
      </c>
      <c r="D317">
        <v>0.12665140954350512</v>
      </c>
    </row>
    <row r="318" spans="2:4" x14ac:dyDescent="0.3">
      <c r="B318">
        <v>296</v>
      </c>
      <c r="C318">
        <v>0.17651118247490835</v>
      </c>
      <c r="D318">
        <v>0.18010822329667522</v>
      </c>
    </row>
    <row r="319" spans="2:4" x14ac:dyDescent="0.3">
      <c r="B319">
        <v>297</v>
      </c>
      <c r="C319">
        <v>0.16402941904676149</v>
      </c>
      <c r="D319">
        <v>0.15262628527455932</v>
      </c>
    </row>
    <row r="320" spans="2:4" x14ac:dyDescent="0.3">
      <c r="B320">
        <v>298</v>
      </c>
      <c r="C320">
        <v>0.15187416270282075</v>
      </c>
      <c r="D320">
        <v>0.15403951282311254</v>
      </c>
    </row>
    <row r="321" spans="2:4" x14ac:dyDescent="0.3">
      <c r="B321">
        <v>299</v>
      </c>
      <c r="C321">
        <v>0.14258970882661021</v>
      </c>
      <c r="D321">
        <v>0.17243619830694401</v>
      </c>
    </row>
    <row r="322" spans="2:4" x14ac:dyDescent="0.3">
      <c r="B322">
        <v>300</v>
      </c>
      <c r="C322">
        <v>0.14964627725301807</v>
      </c>
      <c r="D322">
        <v>0.14792793962559889</v>
      </c>
    </row>
    <row r="323" spans="2:4" x14ac:dyDescent="0.3">
      <c r="B323">
        <v>301</v>
      </c>
      <c r="C323">
        <v>0.15018859878962934</v>
      </c>
      <c r="D323">
        <v>0.12351738000663538</v>
      </c>
    </row>
    <row r="324" spans="2:4" x14ac:dyDescent="0.3">
      <c r="B324">
        <v>302</v>
      </c>
      <c r="C324">
        <v>0.16133449735631505</v>
      </c>
      <c r="D324">
        <v>0.11746276862295504</v>
      </c>
    </row>
    <row r="325" spans="2:4" x14ac:dyDescent="0.3">
      <c r="B325">
        <v>303</v>
      </c>
      <c r="C325">
        <v>0.15376342093883877</v>
      </c>
      <c r="D325">
        <v>0.16465473743926265</v>
      </c>
    </row>
    <row r="326" spans="2:4" x14ac:dyDescent="0.3">
      <c r="B326">
        <v>304</v>
      </c>
      <c r="C326">
        <v>0.19593616424324289</v>
      </c>
      <c r="D326">
        <v>0.11585548240556255</v>
      </c>
    </row>
    <row r="327" spans="2:4" x14ac:dyDescent="0.3">
      <c r="B327">
        <v>305</v>
      </c>
      <c r="C327">
        <v>0.20483686010837834</v>
      </c>
      <c r="D327">
        <v>0.16815313939377946</v>
      </c>
    </row>
    <row r="328" spans="2:4" x14ac:dyDescent="0.3">
      <c r="B328">
        <v>306</v>
      </c>
      <c r="C328">
        <v>0.19691087139939223</v>
      </c>
      <c r="D328">
        <v>0.16956875191920179</v>
      </c>
    </row>
    <row r="329" spans="2:4" x14ac:dyDescent="0.3">
      <c r="B329">
        <v>307</v>
      </c>
      <c r="C329">
        <v>0.16807487020258194</v>
      </c>
      <c r="D329">
        <v>0.18651589043828312</v>
      </c>
    </row>
    <row r="330" spans="2:4" x14ac:dyDescent="0.3">
      <c r="B330">
        <v>308</v>
      </c>
      <c r="C330">
        <v>0.15327784283983117</v>
      </c>
      <c r="D330">
        <v>0.17799638118701819</v>
      </c>
    </row>
    <row r="331" spans="2:4" x14ac:dyDescent="0.3">
      <c r="B331">
        <v>309</v>
      </c>
      <c r="C331">
        <v>0.16089124210689534</v>
      </c>
      <c r="D331">
        <v>0.14480000626093426</v>
      </c>
    </row>
    <row r="332" spans="2:4" x14ac:dyDescent="0.3">
      <c r="B332">
        <v>310</v>
      </c>
      <c r="C332">
        <v>0.18638616846755027</v>
      </c>
      <c r="D332">
        <v>0.17600991671201868</v>
      </c>
    </row>
    <row r="333" spans="2:4" x14ac:dyDescent="0.3">
      <c r="B333">
        <v>311</v>
      </c>
      <c r="C333">
        <v>0.1447119656372185</v>
      </c>
      <c r="D333">
        <v>0.1511365266295174</v>
      </c>
    </row>
    <row r="334" spans="2:4" x14ac:dyDescent="0.3">
      <c r="B334">
        <v>312</v>
      </c>
      <c r="C334">
        <v>0.16970411042943506</v>
      </c>
      <c r="D334">
        <v>0.18807982366685105</v>
      </c>
    </row>
    <row r="335" spans="2:4" x14ac:dyDescent="0.3">
      <c r="B335">
        <v>313</v>
      </c>
      <c r="C335">
        <v>0.13859186789028533</v>
      </c>
      <c r="D335">
        <v>0.16834483823028457</v>
      </c>
    </row>
    <row r="336" spans="2:4" x14ac:dyDescent="0.3">
      <c r="B336">
        <v>314</v>
      </c>
      <c r="C336">
        <v>0.14821245665634486</v>
      </c>
      <c r="D336">
        <v>0.14439975834331709</v>
      </c>
    </row>
    <row r="337" spans="2:4" x14ac:dyDescent="0.3">
      <c r="B337">
        <v>315</v>
      </c>
      <c r="C337">
        <v>0.19193673789020413</v>
      </c>
      <c r="D337">
        <v>0.14654717403739109</v>
      </c>
    </row>
    <row r="338" spans="2:4" x14ac:dyDescent="0.3">
      <c r="B338">
        <v>316</v>
      </c>
      <c r="C338">
        <v>0.17597912697245091</v>
      </c>
      <c r="D338">
        <v>0.15739313525958007</v>
      </c>
    </row>
    <row r="339" spans="2:4" x14ac:dyDescent="0.3">
      <c r="B339">
        <v>317</v>
      </c>
      <c r="C339">
        <v>0.13782251890640018</v>
      </c>
      <c r="D339">
        <v>0.13135590263851124</v>
      </c>
    </row>
    <row r="340" spans="2:4" x14ac:dyDescent="0.3">
      <c r="B340">
        <v>318</v>
      </c>
      <c r="C340">
        <v>0.21994523165475277</v>
      </c>
      <c r="D340">
        <v>0.20571468603614967</v>
      </c>
    </row>
    <row r="341" spans="2:4" x14ac:dyDescent="0.3">
      <c r="B341">
        <v>319</v>
      </c>
      <c r="C341">
        <v>0.17465070620752629</v>
      </c>
      <c r="D341">
        <v>0.12483624842917904</v>
      </c>
    </row>
    <row r="342" spans="2:4" x14ac:dyDescent="0.3">
      <c r="B342">
        <v>320</v>
      </c>
      <c r="C342">
        <v>0.1611217302283075</v>
      </c>
      <c r="D342">
        <v>0.19436134457437698</v>
      </c>
    </row>
    <row r="343" spans="2:4" x14ac:dyDescent="0.3">
      <c r="B343">
        <v>321</v>
      </c>
      <c r="C343">
        <v>0.15870173236007079</v>
      </c>
      <c r="D343">
        <v>0.1861281006210786</v>
      </c>
    </row>
    <row r="344" spans="2:4" x14ac:dyDescent="0.3">
      <c r="B344">
        <v>322</v>
      </c>
      <c r="C344">
        <v>0.16487008957284585</v>
      </c>
      <c r="D344">
        <v>0.133237123526176</v>
      </c>
    </row>
    <row r="345" spans="2:4" x14ac:dyDescent="0.3">
      <c r="B345">
        <v>323</v>
      </c>
      <c r="C345">
        <v>0.17307105742249262</v>
      </c>
      <c r="D345">
        <v>0.14823214340190827</v>
      </c>
    </row>
    <row r="346" spans="2:4" x14ac:dyDescent="0.3">
      <c r="B346">
        <v>324</v>
      </c>
      <c r="C346">
        <v>0.15163984053229893</v>
      </c>
      <c r="D346">
        <v>0.14852787321930577</v>
      </c>
    </row>
    <row r="347" spans="2:4" x14ac:dyDescent="0.3">
      <c r="B347">
        <v>325</v>
      </c>
      <c r="C347">
        <v>0.18496865409524524</v>
      </c>
      <c r="D347">
        <v>0.19295215930896872</v>
      </c>
    </row>
    <row r="348" spans="2:4" x14ac:dyDescent="0.3">
      <c r="B348">
        <v>326</v>
      </c>
      <c r="C348">
        <v>0.15461410615860979</v>
      </c>
      <c r="D348">
        <v>0.1832175908159554</v>
      </c>
    </row>
    <row r="349" spans="2:4" x14ac:dyDescent="0.3">
      <c r="B349">
        <v>327</v>
      </c>
      <c r="C349">
        <v>0.17958980794572782</v>
      </c>
      <c r="D349">
        <v>0.18437507760471883</v>
      </c>
    </row>
    <row r="350" spans="2:4" x14ac:dyDescent="0.3">
      <c r="B350">
        <v>328</v>
      </c>
      <c r="C350">
        <v>0.18515720867076352</v>
      </c>
      <c r="D350">
        <v>0.21448267174717256</v>
      </c>
    </row>
    <row r="351" spans="2:4" x14ac:dyDescent="0.3">
      <c r="B351">
        <v>329</v>
      </c>
      <c r="C351">
        <v>0.16839771522109565</v>
      </c>
      <c r="D351">
        <v>0.18310123955432733</v>
      </c>
    </row>
    <row r="352" spans="2:4" x14ac:dyDescent="0.3">
      <c r="B352">
        <v>330</v>
      </c>
      <c r="C352">
        <v>0.15370010687177363</v>
      </c>
      <c r="D352">
        <v>0.15004967848760564</v>
      </c>
    </row>
    <row r="353" spans="2:4" x14ac:dyDescent="0.3">
      <c r="B353">
        <v>331</v>
      </c>
      <c r="C353">
        <v>0.17541893549974985</v>
      </c>
      <c r="D353">
        <v>0.19008151875196527</v>
      </c>
    </row>
    <row r="354" spans="2:4" x14ac:dyDescent="0.3">
      <c r="B354">
        <v>332</v>
      </c>
      <c r="C354">
        <v>0.13780721394398657</v>
      </c>
      <c r="D354">
        <v>0.14989175943588195</v>
      </c>
    </row>
    <row r="355" spans="2:4" x14ac:dyDescent="0.3">
      <c r="B355">
        <v>333</v>
      </c>
      <c r="C355">
        <v>0.1690007153749005</v>
      </c>
      <c r="D355">
        <v>0.20807279366095596</v>
      </c>
    </row>
    <row r="356" spans="2:4" x14ac:dyDescent="0.3">
      <c r="B356">
        <v>334</v>
      </c>
      <c r="C356">
        <v>0.14863276528111263</v>
      </c>
      <c r="D356">
        <v>0.16285060957519401</v>
      </c>
    </row>
    <row r="357" spans="2:4" x14ac:dyDescent="0.3">
      <c r="B357">
        <v>335</v>
      </c>
      <c r="C357">
        <v>0.17131089280736553</v>
      </c>
      <c r="D357">
        <v>0.1576194368720514</v>
      </c>
    </row>
    <row r="358" spans="2:4" x14ac:dyDescent="0.3">
      <c r="B358">
        <v>336</v>
      </c>
      <c r="C358">
        <v>0.16011903804868538</v>
      </c>
      <c r="D358">
        <v>0.15958133054340945</v>
      </c>
    </row>
    <row r="359" spans="2:4" x14ac:dyDescent="0.3">
      <c r="B359">
        <v>337</v>
      </c>
      <c r="C359">
        <v>0.17800776532822524</v>
      </c>
      <c r="D359">
        <v>0.13807226700023315</v>
      </c>
    </row>
    <row r="360" spans="2:4" x14ac:dyDescent="0.3">
      <c r="B360">
        <v>338</v>
      </c>
      <c r="C360">
        <v>0.14702724656208352</v>
      </c>
      <c r="D360">
        <v>0.18441520952434803</v>
      </c>
    </row>
    <row r="361" spans="2:4" x14ac:dyDescent="0.3">
      <c r="B361">
        <v>339</v>
      </c>
      <c r="C361">
        <v>0.15461420747713842</v>
      </c>
      <c r="D361">
        <v>0.13938427024403496</v>
      </c>
    </row>
    <row r="362" spans="2:4" x14ac:dyDescent="0.3">
      <c r="B362">
        <v>340</v>
      </c>
      <c r="C362">
        <v>0.15943421199791094</v>
      </c>
      <c r="D362">
        <v>0.18217146332829254</v>
      </c>
    </row>
    <row r="363" spans="2:4" x14ac:dyDescent="0.3">
      <c r="B363">
        <v>341</v>
      </c>
      <c r="C363">
        <v>0.20261682064884462</v>
      </c>
      <c r="D363">
        <v>0.22890794804721176</v>
      </c>
    </row>
    <row r="364" spans="2:4" x14ac:dyDescent="0.3">
      <c r="B364">
        <v>342</v>
      </c>
      <c r="C364">
        <v>0.1896506690111309</v>
      </c>
      <c r="D364">
        <v>0.16246235041481455</v>
      </c>
    </row>
    <row r="365" spans="2:4" x14ac:dyDescent="0.3">
      <c r="B365">
        <v>343</v>
      </c>
      <c r="C365">
        <v>0.14771979683302455</v>
      </c>
      <c r="D365">
        <v>0.1770744155816415</v>
      </c>
    </row>
    <row r="366" spans="2:4" x14ac:dyDescent="0.3">
      <c r="B366">
        <v>344</v>
      </c>
      <c r="C366">
        <v>0.1854192348851644</v>
      </c>
      <c r="D366">
        <v>0.16910979168084275</v>
      </c>
    </row>
    <row r="367" spans="2:4" x14ac:dyDescent="0.3">
      <c r="B367">
        <v>345</v>
      </c>
      <c r="C367">
        <v>0.16008058705770159</v>
      </c>
      <c r="D367">
        <v>0.15943233131405393</v>
      </c>
    </row>
    <row r="368" spans="2:4" x14ac:dyDescent="0.3">
      <c r="B368">
        <v>346</v>
      </c>
      <c r="C368">
        <v>0.15945057330264623</v>
      </c>
      <c r="D368">
        <v>0.17706465688167766</v>
      </c>
    </row>
    <row r="369" spans="2:4" x14ac:dyDescent="0.3">
      <c r="B369">
        <v>347</v>
      </c>
      <c r="C369">
        <v>0.16836324025958638</v>
      </c>
      <c r="D369">
        <v>0.1777404813306129</v>
      </c>
    </row>
    <row r="370" spans="2:4" x14ac:dyDescent="0.3">
      <c r="B370">
        <v>348</v>
      </c>
      <c r="C370">
        <v>0.15629530349923532</v>
      </c>
      <c r="D370">
        <v>0.1176992752235349</v>
      </c>
    </row>
    <row r="371" spans="2:4" x14ac:dyDescent="0.3">
      <c r="B371">
        <v>349</v>
      </c>
      <c r="C371">
        <v>0.14726751125701459</v>
      </c>
      <c r="D371">
        <v>0.13445343552813499</v>
      </c>
    </row>
    <row r="372" spans="2:4" x14ac:dyDescent="0.3">
      <c r="B372">
        <v>350</v>
      </c>
      <c r="C372">
        <v>0.16688445374473687</v>
      </c>
      <c r="D372">
        <v>0.16825861666037256</v>
      </c>
    </row>
    <row r="373" spans="2:4" x14ac:dyDescent="0.3">
      <c r="B373">
        <v>351</v>
      </c>
      <c r="C373">
        <v>0.16351606133897578</v>
      </c>
      <c r="D373">
        <v>0.19665787024449444</v>
      </c>
    </row>
    <row r="374" spans="2:4" x14ac:dyDescent="0.3">
      <c r="B374">
        <v>352</v>
      </c>
      <c r="C374">
        <v>0.14288942760290646</v>
      </c>
      <c r="D374">
        <v>0.12567012614210044</v>
      </c>
    </row>
    <row r="375" spans="2:4" x14ac:dyDescent="0.3">
      <c r="B375">
        <v>353</v>
      </c>
      <c r="C375">
        <v>0.17856023603288576</v>
      </c>
      <c r="D375">
        <v>0.17154612121125379</v>
      </c>
    </row>
    <row r="376" spans="2:4" x14ac:dyDescent="0.3">
      <c r="B376">
        <v>354</v>
      </c>
      <c r="C376">
        <v>0.23061665784248481</v>
      </c>
      <c r="D376">
        <v>0.22212879980199154</v>
      </c>
    </row>
    <row r="377" spans="2:4" x14ac:dyDescent="0.3">
      <c r="B377">
        <v>355</v>
      </c>
      <c r="C377">
        <v>0.17178288630007094</v>
      </c>
      <c r="D377">
        <v>0.18956932187925102</v>
      </c>
    </row>
    <row r="378" spans="2:4" x14ac:dyDescent="0.3">
      <c r="B378">
        <v>356</v>
      </c>
      <c r="C378">
        <v>0.16546089734708633</v>
      </c>
      <c r="D378">
        <v>0.11671735232361195</v>
      </c>
    </row>
    <row r="379" spans="2:4" x14ac:dyDescent="0.3">
      <c r="B379">
        <v>357</v>
      </c>
      <c r="C379">
        <v>0.17405021111725044</v>
      </c>
      <c r="D379">
        <v>0.15934851334231714</v>
      </c>
    </row>
    <row r="380" spans="2:4" x14ac:dyDescent="0.3">
      <c r="B380">
        <v>358</v>
      </c>
      <c r="C380">
        <v>0.21190216369785719</v>
      </c>
      <c r="D380">
        <v>0.17453649838451152</v>
      </c>
    </row>
    <row r="381" spans="2:4" x14ac:dyDescent="0.3">
      <c r="B381">
        <v>359</v>
      </c>
      <c r="C381">
        <v>0.23383743567927054</v>
      </c>
      <c r="D381">
        <v>0.23196782362588528</v>
      </c>
    </row>
    <row r="382" spans="2:4" x14ac:dyDescent="0.3">
      <c r="B382">
        <v>360</v>
      </c>
      <c r="C382">
        <v>0.16954575087900742</v>
      </c>
      <c r="D382">
        <v>0.14567064150228914</v>
      </c>
    </row>
    <row r="383" spans="2:4" x14ac:dyDescent="0.3">
      <c r="B383">
        <v>361</v>
      </c>
      <c r="C383">
        <v>0.13267749866993497</v>
      </c>
      <c r="D383">
        <v>0.14004742553196267</v>
      </c>
    </row>
    <row r="384" spans="2:4" x14ac:dyDescent="0.3">
      <c r="B384">
        <v>362</v>
      </c>
      <c r="C384">
        <v>0.16007678626371485</v>
      </c>
      <c r="D384">
        <v>0.10105594401879313</v>
      </c>
    </row>
    <row r="385" spans="2:4" x14ac:dyDescent="0.3">
      <c r="B385">
        <v>363</v>
      </c>
      <c r="C385">
        <v>0.19473097700531505</v>
      </c>
      <c r="D385">
        <v>0.14954892961119359</v>
      </c>
    </row>
    <row r="386" spans="2:4" x14ac:dyDescent="0.3">
      <c r="B386">
        <v>364</v>
      </c>
      <c r="C386">
        <v>0.14348400208182696</v>
      </c>
      <c r="D386">
        <v>0.1262095339889463</v>
      </c>
    </row>
    <row r="387" spans="2:4" x14ac:dyDescent="0.3">
      <c r="B387">
        <v>365</v>
      </c>
      <c r="C387">
        <v>0.16134625889245557</v>
      </c>
      <c r="D387">
        <v>0.15847058973571065</v>
      </c>
    </row>
    <row r="388" spans="2:4" x14ac:dyDescent="0.3">
      <c r="B388">
        <v>366</v>
      </c>
      <c r="C388">
        <v>0.1386254036169132</v>
      </c>
      <c r="D388">
        <v>0.13344571167486227</v>
      </c>
    </row>
    <row r="389" spans="2:4" x14ac:dyDescent="0.3">
      <c r="B389">
        <v>367</v>
      </c>
      <c r="C389">
        <v>0.14681168744413728</v>
      </c>
      <c r="D389">
        <v>0.1440403713247469</v>
      </c>
    </row>
    <row r="390" spans="2:4" x14ac:dyDescent="0.3">
      <c r="B390">
        <v>368</v>
      </c>
      <c r="C390">
        <v>0.13575162110739</v>
      </c>
      <c r="D390">
        <v>0.13769413335753442</v>
      </c>
    </row>
    <row r="391" spans="2:4" x14ac:dyDescent="0.3">
      <c r="B391">
        <v>369</v>
      </c>
      <c r="C391">
        <v>0.1762734970693812</v>
      </c>
      <c r="D391">
        <v>0.20314494392876134</v>
      </c>
    </row>
    <row r="392" spans="2:4" x14ac:dyDescent="0.3">
      <c r="B392">
        <v>370</v>
      </c>
      <c r="C392">
        <v>0.17007055531313639</v>
      </c>
      <c r="D392">
        <v>0.17036868882612874</v>
      </c>
    </row>
    <row r="393" spans="2:4" x14ac:dyDescent="0.3">
      <c r="B393">
        <v>371</v>
      </c>
      <c r="C393">
        <v>0.14795710811617666</v>
      </c>
      <c r="D393">
        <v>0.11940493813574025</v>
      </c>
    </row>
    <row r="394" spans="2:4" x14ac:dyDescent="0.3">
      <c r="B394">
        <v>372</v>
      </c>
      <c r="C394">
        <v>0.17702999340993941</v>
      </c>
      <c r="D394">
        <v>0.16525259987968927</v>
      </c>
    </row>
    <row r="395" spans="2:4" x14ac:dyDescent="0.3">
      <c r="B395">
        <v>373</v>
      </c>
      <c r="C395">
        <v>0.15667613570067129</v>
      </c>
      <c r="D395">
        <v>0.14753806208129805</v>
      </c>
    </row>
    <row r="396" spans="2:4" x14ac:dyDescent="0.3">
      <c r="B396">
        <v>374</v>
      </c>
      <c r="C396">
        <v>0.13798754141470512</v>
      </c>
      <c r="D396">
        <v>0.1253697866024826</v>
      </c>
    </row>
    <row r="397" spans="2:4" x14ac:dyDescent="0.3">
      <c r="B397">
        <v>375</v>
      </c>
      <c r="C397">
        <v>0.22124064636348365</v>
      </c>
      <c r="D397">
        <v>0.18935693788634911</v>
      </c>
    </row>
    <row r="398" spans="2:4" x14ac:dyDescent="0.3">
      <c r="B398">
        <v>376</v>
      </c>
      <c r="C398">
        <v>0.15123564844747411</v>
      </c>
      <c r="D398">
        <v>0.11623978392451204</v>
      </c>
    </row>
    <row r="399" spans="2:4" x14ac:dyDescent="0.3">
      <c r="B399">
        <v>377</v>
      </c>
      <c r="C399">
        <v>0.15130702567303417</v>
      </c>
      <c r="D399">
        <v>0.14887142224987993</v>
      </c>
    </row>
    <row r="400" spans="2:4" x14ac:dyDescent="0.3">
      <c r="B400">
        <v>378</v>
      </c>
      <c r="C400">
        <v>0.15221805249668549</v>
      </c>
      <c r="D400">
        <v>0.13614108768618155</v>
      </c>
    </row>
    <row r="401" spans="2:4" x14ac:dyDescent="0.3">
      <c r="B401">
        <v>379</v>
      </c>
      <c r="C401">
        <v>0.15613612897513421</v>
      </c>
      <c r="D401">
        <v>0.10722942160826861</v>
      </c>
    </row>
    <row r="402" spans="2:4" x14ac:dyDescent="0.3">
      <c r="B402">
        <v>380</v>
      </c>
      <c r="C402">
        <v>0.19773598149907734</v>
      </c>
      <c r="D402">
        <v>0.16909822889924789</v>
      </c>
    </row>
    <row r="403" spans="2:4" x14ac:dyDescent="0.3">
      <c r="B403">
        <v>381</v>
      </c>
      <c r="C403">
        <v>0.13941352845477797</v>
      </c>
      <c r="D403">
        <v>0.14387691355853366</v>
      </c>
    </row>
    <row r="404" spans="2:4" x14ac:dyDescent="0.3">
      <c r="B404">
        <v>382</v>
      </c>
      <c r="C404">
        <v>0.14964494749215365</v>
      </c>
      <c r="D404">
        <v>0.17497824703076051</v>
      </c>
    </row>
    <row r="405" spans="2:4" x14ac:dyDescent="0.3">
      <c r="B405">
        <v>383</v>
      </c>
      <c r="C405">
        <v>0.15711192044766345</v>
      </c>
      <c r="D405">
        <v>0.17891138975842963</v>
      </c>
    </row>
    <row r="406" spans="2:4" x14ac:dyDescent="0.3">
      <c r="B406">
        <v>384</v>
      </c>
      <c r="C406">
        <v>0.15711283146470773</v>
      </c>
      <c r="D406">
        <v>0.16409123367373374</v>
      </c>
    </row>
    <row r="407" spans="2:4" x14ac:dyDescent="0.3">
      <c r="B407">
        <v>385</v>
      </c>
      <c r="C407">
        <v>0.15770519451932177</v>
      </c>
      <c r="D407">
        <v>0.12547244935734236</v>
      </c>
    </row>
    <row r="408" spans="2:4" x14ac:dyDescent="0.3">
      <c r="B408">
        <v>386</v>
      </c>
      <c r="C408">
        <v>0.17638518242479118</v>
      </c>
      <c r="D408">
        <v>0.16574233697401955</v>
      </c>
    </row>
    <row r="409" spans="2:4" x14ac:dyDescent="0.3">
      <c r="B409">
        <v>387</v>
      </c>
      <c r="C409">
        <v>0.16665638638267888</v>
      </c>
      <c r="D409">
        <v>0.18299758782644382</v>
      </c>
    </row>
    <row r="410" spans="2:4" x14ac:dyDescent="0.3">
      <c r="B410">
        <v>388</v>
      </c>
      <c r="C410">
        <v>0.14965255013708753</v>
      </c>
      <c r="D410">
        <v>0.15351763371468</v>
      </c>
    </row>
    <row r="411" spans="2:4" x14ac:dyDescent="0.3">
      <c r="B411">
        <v>389</v>
      </c>
      <c r="C411">
        <v>0.15550136432289974</v>
      </c>
      <c r="D411">
        <v>0.19185511287419243</v>
      </c>
    </row>
    <row r="412" spans="2:4" x14ac:dyDescent="0.3">
      <c r="B412">
        <v>390</v>
      </c>
      <c r="C412">
        <v>0.16487015013473919</v>
      </c>
      <c r="D412">
        <v>0.2045855810854571</v>
      </c>
    </row>
    <row r="413" spans="2:4" x14ac:dyDescent="0.3">
      <c r="B413">
        <v>391</v>
      </c>
      <c r="C413">
        <v>0.15848219238469399</v>
      </c>
      <c r="D413">
        <v>0.18389000313101667</v>
      </c>
    </row>
    <row r="414" spans="2:4" x14ac:dyDescent="0.3">
      <c r="B414">
        <v>392</v>
      </c>
      <c r="C414">
        <v>0.16575714176630221</v>
      </c>
      <c r="D414">
        <v>0.14990102920384668</v>
      </c>
    </row>
    <row r="415" spans="2:4" x14ac:dyDescent="0.3">
      <c r="B415">
        <v>393</v>
      </c>
      <c r="C415">
        <v>0.18705819081339842</v>
      </c>
      <c r="D415">
        <v>0.14741878722590204</v>
      </c>
    </row>
    <row r="416" spans="2:4" x14ac:dyDescent="0.3">
      <c r="B416">
        <v>394</v>
      </c>
      <c r="C416">
        <v>0.16935329746707448</v>
      </c>
      <c r="D416">
        <v>7.76826823542488E-2</v>
      </c>
    </row>
    <row r="417" spans="2:4" x14ac:dyDescent="0.3">
      <c r="B417">
        <v>395</v>
      </c>
      <c r="C417">
        <v>0.15430693743908555</v>
      </c>
      <c r="D417">
        <v>0.12992956226696742</v>
      </c>
    </row>
    <row r="418" spans="2:4" x14ac:dyDescent="0.3">
      <c r="B418">
        <v>396</v>
      </c>
      <c r="C418">
        <v>0.17175099032125807</v>
      </c>
      <c r="D418">
        <v>0.2074341731584885</v>
      </c>
    </row>
    <row r="419" spans="2:4" x14ac:dyDescent="0.3">
      <c r="B419">
        <v>397</v>
      </c>
      <c r="C419">
        <v>0.15395441883385463</v>
      </c>
      <c r="D419">
        <v>0.171359844967273</v>
      </c>
    </row>
    <row r="420" spans="2:4" x14ac:dyDescent="0.3">
      <c r="B420">
        <v>398</v>
      </c>
      <c r="C420">
        <v>0.14039578201365474</v>
      </c>
      <c r="D420">
        <v>0.12307358598608699</v>
      </c>
    </row>
    <row r="421" spans="2:4" x14ac:dyDescent="0.3">
      <c r="B421">
        <v>399</v>
      </c>
      <c r="C421">
        <v>0.19679456078099022</v>
      </c>
      <c r="D421">
        <v>0.17164807354323111</v>
      </c>
    </row>
    <row r="422" spans="2:4" x14ac:dyDescent="0.3">
      <c r="B422">
        <v>400</v>
      </c>
      <c r="C422">
        <v>0.17897515994080185</v>
      </c>
      <c r="D422">
        <v>0.1480968557725964</v>
      </c>
    </row>
    <row r="423" spans="2:4" x14ac:dyDescent="0.3">
      <c r="B423">
        <v>401</v>
      </c>
      <c r="C423">
        <v>0.19762327077208452</v>
      </c>
      <c r="D423">
        <v>0.17849045610975886</v>
      </c>
    </row>
    <row r="424" spans="2:4" x14ac:dyDescent="0.3">
      <c r="B424">
        <v>402</v>
      </c>
      <c r="C424">
        <v>0.19274275750758665</v>
      </c>
      <c r="D424">
        <v>0.15462710187833209</v>
      </c>
    </row>
    <row r="425" spans="2:4" x14ac:dyDescent="0.3">
      <c r="B425">
        <v>403</v>
      </c>
      <c r="C425">
        <v>0.17166105631887349</v>
      </c>
      <c r="D425">
        <v>0.20308940290778743</v>
      </c>
    </row>
    <row r="426" spans="2:4" x14ac:dyDescent="0.3">
      <c r="B426">
        <v>404</v>
      </c>
      <c r="C426">
        <v>0.16237033130663081</v>
      </c>
      <c r="D426">
        <v>0.22049555084621553</v>
      </c>
    </row>
    <row r="427" spans="2:4" x14ac:dyDescent="0.3">
      <c r="B427">
        <v>405</v>
      </c>
      <c r="C427">
        <v>0.21242797016217035</v>
      </c>
      <c r="D427">
        <v>0.22849387387664938</v>
      </c>
    </row>
    <row r="428" spans="2:4" x14ac:dyDescent="0.3">
      <c r="B428">
        <v>406</v>
      </c>
      <c r="C428">
        <v>0.16251127418734163</v>
      </c>
      <c r="D428">
        <v>0.15455374634606006</v>
      </c>
    </row>
    <row r="429" spans="2:4" x14ac:dyDescent="0.3">
      <c r="B429">
        <v>407</v>
      </c>
      <c r="C429">
        <v>0.16335390457408897</v>
      </c>
      <c r="D429">
        <v>0.1633713225751931</v>
      </c>
    </row>
    <row r="430" spans="2:4" x14ac:dyDescent="0.3">
      <c r="B430">
        <v>408</v>
      </c>
      <c r="C430">
        <v>0.16084951172029749</v>
      </c>
      <c r="D430">
        <v>8.3579320321019474E-2</v>
      </c>
    </row>
    <row r="431" spans="2:4" x14ac:dyDescent="0.3">
      <c r="B431">
        <v>409</v>
      </c>
      <c r="C431">
        <v>0.17348201111202233</v>
      </c>
      <c r="D431">
        <v>0.17539768682189838</v>
      </c>
    </row>
    <row r="432" spans="2:4" x14ac:dyDescent="0.3">
      <c r="B432">
        <v>410</v>
      </c>
      <c r="C432">
        <v>0.13829481112245245</v>
      </c>
      <c r="D432">
        <v>0.13667895709146144</v>
      </c>
    </row>
    <row r="433" spans="2:4" x14ac:dyDescent="0.3">
      <c r="B433">
        <v>411</v>
      </c>
      <c r="C433">
        <v>0.1526377140099916</v>
      </c>
      <c r="D433">
        <v>0.16610389831712732</v>
      </c>
    </row>
    <row r="434" spans="2:4" x14ac:dyDescent="0.3">
      <c r="B434">
        <v>412</v>
      </c>
      <c r="C434">
        <v>0.20056714726425515</v>
      </c>
      <c r="D434">
        <v>0.16852102466534424</v>
      </c>
    </row>
    <row r="435" spans="2:4" x14ac:dyDescent="0.3">
      <c r="B435">
        <v>413</v>
      </c>
      <c r="C435">
        <v>0.15389071480520858</v>
      </c>
      <c r="D435">
        <v>0.15358847323737812</v>
      </c>
    </row>
    <row r="436" spans="2:4" x14ac:dyDescent="0.3">
      <c r="B436">
        <v>414</v>
      </c>
      <c r="C436">
        <v>0.14315106943470918</v>
      </c>
      <c r="D436">
        <v>0.13532819130682833</v>
      </c>
    </row>
    <row r="437" spans="2:4" x14ac:dyDescent="0.3">
      <c r="B437">
        <v>415</v>
      </c>
      <c r="C437">
        <v>0.17219545299384453</v>
      </c>
      <c r="D437">
        <v>0.1927530137798498</v>
      </c>
    </row>
    <row r="438" spans="2:4" x14ac:dyDescent="0.3">
      <c r="B438">
        <v>416</v>
      </c>
      <c r="C438">
        <v>0.18676259359599182</v>
      </c>
      <c r="D438">
        <v>0.15824872905837661</v>
      </c>
    </row>
    <row r="439" spans="2:4" x14ac:dyDescent="0.3">
      <c r="B439">
        <v>417</v>
      </c>
      <c r="C439">
        <v>0.15212986021450631</v>
      </c>
      <c r="D439">
        <v>0.16977086878269304</v>
      </c>
    </row>
    <row r="440" spans="2:4" x14ac:dyDescent="0.3">
      <c r="B440">
        <v>418</v>
      </c>
      <c r="C440">
        <v>0.20799840403814973</v>
      </c>
      <c r="D440">
        <v>0.18302620551307947</v>
      </c>
    </row>
    <row r="441" spans="2:4" x14ac:dyDescent="0.3">
      <c r="B441">
        <v>419</v>
      </c>
      <c r="C441">
        <v>0.1792891851038336</v>
      </c>
      <c r="D441">
        <v>0.23542926122839858</v>
      </c>
    </row>
    <row r="442" spans="2:4" x14ac:dyDescent="0.3">
      <c r="B442">
        <v>420</v>
      </c>
      <c r="C442">
        <v>0.16930175557028918</v>
      </c>
      <c r="D442">
        <v>0.16840701099403449</v>
      </c>
    </row>
    <row r="443" spans="2:4" x14ac:dyDescent="0.3">
      <c r="B443">
        <v>421</v>
      </c>
      <c r="C443">
        <v>0.15560955574400642</v>
      </c>
      <c r="D443">
        <v>0.17174163361419406</v>
      </c>
    </row>
    <row r="444" spans="2:4" x14ac:dyDescent="0.3">
      <c r="B444">
        <v>422</v>
      </c>
      <c r="C444">
        <v>0.18495298317050257</v>
      </c>
      <c r="D444">
        <v>0.13376770968494936</v>
      </c>
    </row>
    <row r="445" spans="2:4" x14ac:dyDescent="0.3">
      <c r="B445">
        <v>423</v>
      </c>
      <c r="C445">
        <v>0.173675397404981</v>
      </c>
      <c r="D445">
        <v>0.13638784463299744</v>
      </c>
    </row>
    <row r="446" spans="2:4" x14ac:dyDescent="0.3">
      <c r="B446">
        <v>424</v>
      </c>
      <c r="C446">
        <v>0.13744172996446685</v>
      </c>
      <c r="D446">
        <v>0.14036219765678537</v>
      </c>
    </row>
    <row r="447" spans="2:4" x14ac:dyDescent="0.3">
      <c r="B447">
        <v>425</v>
      </c>
      <c r="C447">
        <v>0.15752495106693826</v>
      </c>
      <c r="D447">
        <v>0.15931803521383486</v>
      </c>
    </row>
    <row r="448" spans="2:4" x14ac:dyDescent="0.3">
      <c r="B448">
        <v>426</v>
      </c>
      <c r="C448">
        <v>0.13633285037682535</v>
      </c>
      <c r="D448">
        <v>0.14904569927328848</v>
      </c>
    </row>
    <row r="449" spans="2:4" x14ac:dyDescent="0.3">
      <c r="B449">
        <v>427</v>
      </c>
      <c r="C449">
        <v>0.18159439567589483</v>
      </c>
      <c r="D449">
        <v>0.14815351067730601</v>
      </c>
    </row>
    <row r="450" spans="2:4" x14ac:dyDescent="0.3">
      <c r="B450">
        <v>428</v>
      </c>
      <c r="C450">
        <v>0.16249932225612779</v>
      </c>
      <c r="D450">
        <v>0.19110798200583484</v>
      </c>
    </row>
    <row r="451" spans="2:4" x14ac:dyDescent="0.3">
      <c r="B451">
        <v>429</v>
      </c>
      <c r="C451">
        <v>0.16805056698331775</v>
      </c>
      <c r="D451">
        <v>0.19622316054428246</v>
      </c>
    </row>
    <row r="452" spans="2:4" x14ac:dyDescent="0.3">
      <c r="B452">
        <v>430</v>
      </c>
      <c r="C452">
        <v>0.1651558741209288</v>
      </c>
      <c r="D452">
        <v>0.15941363975419309</v>
      </c>
    </row>
    <row r="453" spans="2:4" x14ac:dyDescent="0.3">
      <c r="B453">
        <v>431</v>
      </c>
      <c r="C453">
        <v>0.17635129476815914</v>
      </c>
      <c r="D453">
        <v>0.17050194193842846</v>
      </c>
    </row>
    <row r="454" spans="2:4" x14ac:dyDescent="0.3">
      <c r="B454">
        <v>432</v>
      </c>
      <c r="C454">
        <v>0.20910570118317368</v>
      </c>
      <c r="D454">
        <v>0.26412305557988441</v>
      </c>
    </row>
    <row r="455" spans="2:4" x14ac:dyDescent="0.3">
      <c r="B455">
        <v>433</v>
      </c>
      <c r="C455">
        <v>0.17995469688582319</v>
      </c>
      <c r="D455">
        <v>0.17889607602423876</v>
      </c>
    </row>
    <row r="456" spans="2:4" x14ac:dyDescent="0.3">
      <c r="B456">
        <v>434</v>
      </c>
      <c r="C456">
        <v>0.15103485361827163</v>
      </c>
      <c r="D456">
        <v>0.1718499579035134</v>
      </c>
    </row>
    <row r="457" spans="2:4" x14ac:dyDescent="0.3">
      <c r="B457">
        <v>435</v>
      </c>
      <c r="C457">
        <v>0.17440134351604999</v>
      </c>
      <c r="D457">
        <v>9.6070882826160511E-2</v>
      </c>
    </row>
    <row r="458" spans="2:4" x14ac:dyDescent="0.3">
      <c r="B458">
        <v>436</v>
      </c>
      <c r="C458">
        <v>0.16165238698229975</v>
      </c>
      <c r="D458">
        <v>0.14997280818039954</v>
      </c>
    </row>
    <row r="459" spans="2:4" x14ac:dyDescent="0.3">
      <c r="B459">
        <v>437</v>
      </c>
      <c r="C459">
        <v>0.20550818085533995</v>
      </c>
      <c r="D459">
        <v>0.17853937119145497</v>
      </c>
    </row>
    <row r="460" spans="2:4" x14ac:dyDescent="0.3">
      <c r="B460">
        <v>438</v>
      </c>
      <c r="C460">
        <v>0.14906312768653052</v>
      </c>
      <c r="D460">
        <v>0.16103560864782945</v>
      </c>
    </row>
    <row r="461" spans="2:4" x14ac:dyDescent="0.3">
      <c r="B461">
        <v>439</v>
      </c>
      <c r="C461">
        <v>0.16168082034646877</v>
      </c>
      <c r="D461">
        <v>0.13671573316654836</v>
      </c>
    </row>
    <row r="462" spans="2:4" x14ac:dyDescent="0.3">
      <c r="B462">
        <v>440</v>
      </c>
      <c r="C462">
        <v>0.1734519311158777</v>
      </c>
      <c r="D462">
        <v>0.13193459239165239</v>
      </c>
    </row>
    <row r="463" spans="2:4" x14ac:dyDescent="0.3">
      <c r="B463">
        <v>441</v>
      </c>
      <c r="C463">
        <v>0.17478915522556479</v>
      </c>
      <c r="D463">
        <v>0.13054057695416077</v>
      </c>
    </row>
    <row r="464" spans="2:4" x14ac:dyDescent="0.3">
      <c r="B464">
        <v>442</v>
      </c>
      <c r="C464">
        <v>0.16287233498973405</v>
      </c>
      <c r="D464">
        <v>0.1825853209913397</v>
      </c>
    </row>
    <row r="465" spans="2:4" x14ac:dyDescent="0.3">
      <c r="B465">
        <v>443</v>
      </c>
      <c r="C465">
        <v>0.16686622774130877</v>
      </c>
      <c r="D465">
        <v>0.17294741586199192</v>
      </c>
    </row>
    <row r="466" spans="2:4" x14ac:dyDescent="0.3">
      <c r="B466">
        <v>444</v>
      </c>
      <c r="C466">
        <v>0.16391258995403354</v>
      </c>
      <c r="D466">
        <v>0.16669162355899722</v>
      </c>
    </row>
    <row r="467" spans="2:4" x14ac:dyDescent="0.3">
      <c r="B467">
        <v>445</v>
      </c>
      <c r="C467">
        <v>0.18010893461723226</v>
      </c>
      <c r="D467">
        <v>0.14028646429980482</v>
      </c>
    </row>
    <row r="468" spans="2:4" x14ac:dyDescent="0.3">
      <c r="B468">
        <v>446</v>
      </c>
      <c r="C468">
        <v>0.15179066759102663</v>
      </c>
      <c r="D468">
        <v>0.15793444533264855</v>
      </c>
    </row>
    <row r="469" spans="2:4" x14ac:dyDescent="0.3">
      <c r="B469">
        <v>447</v>
      </c>
      <c r="C469">
        <v>0.21020533481985593</v>
      </c>
      <c r="D469">
        <v>0.19119607853534054</v>
      </c>
    </row>
    <row r="470" spans="2:4" x14ac:dyDescent="0.3">
      <c r="B470">
        <v>448</v>
      </c>
      <c r="C470">
        <v>0.13460028248278341</v>
      </c>
      <c r="D470">
        <v>0.16212735860147062</v>
      </c>
    </row>
    <row r="471" spans="2:4" x14ac:dyDescent="0.3">
      <c r="B471">
        <v>449</v>
      </c>
      <c r="C471">
        <v>0.18197100634761543</v>
      </c>
      <c r="D471">
        <v>0.14311360910658255</v>
      </c>
    </row>
    <row r="472" spans="2:4" x14ac:dyDescent="0.3">
      <c r="B472">
        <v>450</v>
      </c>
      <c r="C472">
        <v>0.19989771572001844</v>
      </c>
      <c r="D472">
        <v>0.16196321920666795</v>
      </c>
    </row>
    <row r="473" spans="2:4" x14ac:dyDescent="0.3">
      <c r="B473">
        <v>451</v>
      </c>
      <c r="C473">
        <v>0.20071823289668905</v>
      </c>
      <c r="D473">
        <v>0.18236105327638685</v>
      </c>
    </row>
    <row r="474" spans="2:4" x14ac:dyDescent="0.3">
      <c r="B474">
        <v>452</v>
      </c>
      <c r="C474">
        <v>0.19823887008821814</v>
      </c>
      <c r="D474">
        <v>0.20621228168787448</v>
      </c>
    </row>
    <row r="475" spans="2:4" x14ac:dyDescent="0.3">
      <c r="B475">
        <v>453</v>
      </c>
      <c r="C475">
        <v>0.16126083937055061</v>
      </c>
      <c r="D475">
        <v>0.19770534072519341</v>
      </c>
    </row>
    <row r="476" spans="2:4" x14ac:dyDescent="0.3">
      <c r="B476">
        <v>454</v>
      </c>
      <c r="C476">
        <v>0.18875999391738227</v>
      </c>
      <c r="D476">
        <v>0.19300891657147096</v>
      </c>
    </row>
    <row r="477" spans="2:4" x14ac:dyDescent="0.3">
      <c r="B477">
        <v>455</v>
      </c>
      <c r="C477">
        <v>0.16174991448783438</v>
      </c>
      <c r="D477">
        <v>0.13680835485591286</v>
      </c>
    </row>
    <row r="478" spans="2:4" x14ac:dyDescent="0.3">
      <c r="B478">
        <v>456</v>
      </c>
      <c r="C478">
        <v>0.17895319023742162</v>
      </c>
      <c r="D478">
        <v>0.17807183809044044</v>
      </c>
    </row>
    <row r="479" spans="2:4" x14ac:dyDescent="0.3">
      <c r="B479">
        <v>457</v>
      </c>
      <c r="C479">
        <v>0.17879646029302751</v>
      </c>
      <c r="D479">
        <v>0.18173535048068809</v>
      </c>
    </row>
    <row r="480" spans="2:4" x14ac:dyDescent="0.3">
      <c r="B480">
        <v>458</v>
      </c>
      <c r="C480">
        <v>0.17742813456685236</v>
      </c>
      <c r="D480">
        <v>0.18368412423717406</v>
      </c>
    </row>
    <row r="481" spans="2:4" x14ac:dyDescent="0.3">
      <c r="B481">
        <v>459</v>
      </c>
      <c r="C481">
        <v>0.14640388276855767</v>
      </c>
      <c r="D481">
        <v>0.15626050400672681</v>
      </c>
    </row>
    <row r="482" spans="2:4" x14ac:dyDescent="0.3">
      <c r="B482">
        <v>460</v>
      </c>
      <c r="C482">
        <v>0.15157184067681045</v>
      </c>
      <c r="D482">
        <v>0.15668666480822016</v>
      </c>
    </row>
    <row r="483" spans="2:4" x14ac:dyDescent="0.3">
      <c r="B483">
        <v>461</v>
      </c>
      <c r="C483">
        <v>0.15062920069839869</v>
      </c>
      <c r="D483">
        <v>0.17879754305071444</v>
      </c>
    </row>
    <row r="484" spans="2:4" x14ac:dyDescent="0.3">
      <c r="B484">
        <v>462</v>
      </c>
      <c r="C484">
        <v>0.16245014277516026</v>
      </c>
      <c r="D484">
        <v>9.3617429216429515E-2</v>
      </c>
    </row>
    <row r="485" spans="2:4" x14ac:dyDescent="0.3">
      <c r="B485">
        <v>463</v>
      </c>
      <c r="C485">
        <v>0.18377632480743869</v>
      </c>
      <c r="D485">
        <v>0.21934568403421881</v>
      </c>
    </row>
    <row r="486" spans="2:4" x14ac:dyDescent="0.3">
      <c r="B486">
        <v>464</v>
      </c>
      <c r="C486">
        <v>0.15893764416730918</v>
      </c>
      <c r="D486">
        <v>0.17358562904377386</v>
      </c>
    </row>
    <row r="487" spans="2:4" x14ac:dyDescent="0.3">
      <c r="B487">
        <v>465</v>
      </c>
      <c r="C487">
        <v>0.13601344942101573</v>
      </c>
      <c r="D487">
        <v>0.13452117139062816</v>
      </c>
    </row>
    <row r="488" spans="2:4" x14ac:dyDescent="0.3">
      <c r="B488">
        <v>466</v>
      </c>
      <c r="C488">
        <v>0.17883857944593429</v>
      </c>
      <c r="D488">
        <v>0.13316603269012722</v>
      </c>
    </row>
    <row r="489" spans="2:4" x14ac:dyDescent="0.3">
      <c r="B489">
        <v>467</v>
      </c>
      <c r="C489">
        <v>0.18341584797067492</v>
      </c>
      <c r="D489">
        <v>0.17409765976559877</v>
      </c>
    </row>
    <row r="490" spans="2:4" x14ac:dyDescent="0.3">
      <c r="B490">
        <v>468</v>
      </c>
      <c r="C490">
        <v>0.17062487060859852</v>
      </c>
      <c r="D490">
        <v>0.16697401448838078</v>
      </c>
    </row>
    <row r="491" spans="2:4" x14ac:dyDescent="0.3">
      <c r="B491">
        <v>469</v>
      </c>
      <c r="C491">
        <v>0.15715935401718134</v>
      </c>
      <c r="D491">
        <v>0.15478035363092799</v>
      </c>
    </row>
    <row r="492" spans="2:4" x14ac:dyDescent="0.3">
      <c r="B492">
        <v>470</v>
      </c>
      <c r="C492">
        <v>0.18150325153184108</v>
      </c>
      <c r="D492">
        <v>0.18014886866297847</v>
      </c>
    </row>
    <row r="493" spans="2:4" x14ac:dyDescent="0.3">
      <c r="B493">
        <v>471</v>
      </c>
      <c r="C493">
        <v>0.15368897357986319</v>
      </c>
      <c r="D493">
        <v>0.15084280864464239</v>
      </c>
    </row>
    <row r="494" spans="2:4" x14ac:dyDescent="0.3">
      <c r="B494">
        <v>472</v>
      </c>
      <c r="C494">
        <v>0.16122044185946485</v>
      </c>
      <c r="D494">
        <v>0.13569415852789168</v>
      </c>
    </row>
    <row r="495" spans="2:4" x14ac:dyDescent="0.3">
      <c r="B495">
        <v>473</v>
      </c>
      <c r="C495">
        <v>0.1547645645804924</v>
      </c>
      <c r="D495">
        <v>0.1651263929997121</v>
      </c>
    </row>
    <row r="496" spans="2:4" x14ac:dyDescent="0.3">
      <c r="B496">
        <v>474</v>
      </c>
      <c r="C496">
        <v>0.17695414216421268</v>
      </c>
      <c r="D496">
        <v>0.2085711318513703</v>
      </c>
    </row>
    <row r="497" spans="2:4" x14ac:dyDescent="0.3">
      <c r="B497">
        <v>475</v>
      </c>
      <c r="C497">
        <v>0.15009269965066413</v>
      </c>
      <c r="D497">
        <v>0.16669304514754513</v>
      </c>
    </row>
    <row r="498" spans="2:4" x14ac:dyDescent="0.3">
      <c r="B498">
        <v>476</v>
      </c>
      <c r="C498">
        <v>0.19070612460254149</v>
      </c>
      <c r="D498">
        <v>0.21273102872644556</v>
      </c>
    </row>
    <row r="499" spans="2:4" x14ac:dyDescent="0.3">
      <c r="B499">
        <v>477</v>
      </c>
      <c r="C499">
        <v>0.1627401386536417</v>
      </c>
      <c r="D499">
        <v>0.18247977043259833</v>
      </c>
    </row>
    <row r="500" spans="2:4" x14ac:dyDescent="0.3">
      <c r="B500">
        <v>478</v>
      </c>
      <c r="C500">
        <v>0.14360700252544667</v>
      </c>
      <c r="D500">
        <v>0.18350205072576181</v>
      </c>
    </row>
    <row r="501" spans="2:4" x14ac:dyDescent="0.3">
      <c r="B501">
        <v>479</v>
      </c>
      <c r="C501">
        <v>0.16398091889253028</v>
      </c>
      <c r="D501">
        <v>0.1602106324882733</v>
      </c>
    </row>
    <row r="502" spans="2:4" x14ac:dyDescent="0.3">
      <c r="B502">
        <v>480</v>
      </c>
      <c r="C502">
        <v>0.16565121348354053</v>
      </c>
      <c r="D502">
        <v>0.18479972837495065</v>
      </c>
    </row>
    <row r="503" spans="2:4" x14ac:dyDescent="0.3">
      <c r="B503">
        <v>481</v>
      </c>
      <c r="C503">
        <v>0.16411580140012039</v>
      </c>
      <c r="D503">
        <v>0.19058554870761496</v>
      </c>
    </row>
    <row r="504" spans="2:4" x14ac:dyDescent="0.3">
      <c r="B504">
        <v>482</v>
      </c>
      <c r="C504">
        <v>0.16861608185811622</v>
      </c>
      <c r="D504">
        <v>0.15741919560306272</v>
      </c>
    </row>
    <row r="505" spans="2:4" x14ac:dyDescent="0.3">
      <c r="B505">
        <v>483</v>
      </c>
      <c r="C505">
        <v>0.18260994079691928</v>
      </c>
      <c r="D505">
        <v>0.1541896249624391</v>
      </c>
    </row>
    <row r="506" spans="2:4" x14ac:dyDescent="0.3">
      <c r="B506">
        <v>484</v>
      </c>
      <c r="C506">
        <v>0.16597117404363904</v>
      </c>
      <c r="D506">
        <v>0.18695808388308047</v>
      </c>
    </row>
    <row r="507" spans="2:4" x14ac:dyDescent="0.3">
      <c r="B507">
        <v>485</v>
      </c>
      <c r="C507">
        <v>0.21143314196791166</v>
      </c>
      <c r="D507">
        <v>0.20085010743730805</v>
      </c>
    </row>
    <row r="508" spans="2:4" x14ac:dyDescent="0.3">
      <c r="B508">
        <v>486</v>
      </c>
      <c r="C508">
        <v>0.17205594885437078</v>
      </c>
      <c r="D508">
        <v>0.13958404152478673</v>
      </c>
    </row>
    <row r="509" spans="2:4" x14ac:dyDescent="0.3">
      <c r="B509">
        <v>487</v>
      </c>
      <c r="C509">
        <v>0.21933900542943577</v>
      </c>
      <c r="D509">
        <v>0.20405127720234534</v>
      </c>
    </row>
    <row r="510" spans="2:4" x14ac:dyDescent="0.3">
      <c r="B510">
        <v>488</v>
      </c>
      <c r="C510">
        <v>0.17496826230443704</v>
      </c>
      <c r="D510">
        <v>0.22770192582704335</v>
      </c>
    </row>
    <row r="511" spans="2:4" x14ac:dyDescent="0.3">
      <c r="B511">
        <v>489</v>
      </c>
      <c r="C511">
        <v>0.19718252078427081</v>
      </c>
      <c r="D511">
        <v>0.17020907809255048</v>
      </c>
    </row>
    <row r="512" spans="2:4" x14ac:dyDescent="0.3">
      <c r="B512">
        <v>490</v>
      </c>
      <c r="C512">
        <v>0.1620992824315822</v>
      </c>
      <c r="D512">
        <v>0.11169977810971037</v>
      </c>
    </row>
    <row r="513" spans="2:4" x14ac:dyDescent="0.3">
      <c r="B513">
        <v>491</v>
      </c>
      <c r="C513">
        <v>0.1438341406495407</v>
      </c>
      <c r="D513">
        <v>0.15738739462889917</v>
      </c>
    </row>
    <row r="514" spans="2:4" x14ac:dyDescent="0.3">
      <c r="B514">
        <v>492</v>
      </c>
      <c r="C514">
        <v>0.15764142164623021</v>
      </c>
      <c r="D514">
        <v>0.15838531633669806</v>
      </c>
    </row>
    <row r="515" spans="2:4" x14ac:dyDescent="0.3">
      <c r="B515">
        <v>493</v>
      </c>
      <c r="C515">
        <v>0.17987406391628066</v>
      </c>
      <c r="D515">
        <v>0.15201076393695856</v>
      </c>
    </row>
    <row r="516" spans="2:4" x14ac:dyDescent="0.3">
      <c r="B516">
        <v>494</v>
      </c>
      <c r="C516">
        <v>0.16868215371342929</v>
      </c>
      <c r="D516">
        <v>0.18778050840228941</v>
      </c>
    </row>
    <row r="517" spans="2:4" x14ac:dyDescent="0.3">
      <c r="B517">
        <v>495</v>
      </c>
      <c r="C517">
        <v>0.19057101805196563</v>
      </c>
      <c r="D517">
        <v>0.17969089374721758</v>
      </c>
    </row>
    <row r="518" spans="2:4" x14ac:dyDescent="0.3">
      <c r="B518">
        <v>496</v>
      </c>
      <c r="C518">
        <v>0.14975969202317871</v>
      </c>
      <c r="D518">
        <v>0.11113021818365035</v>
      </c>
    </row>
    <row r="519" spans="2:4" x14ac:dyDescent="0.3">
      <c r="B519">
        <v>497</v>
      </c>
      <c r="C519">
        <v>0.17321808937014319</v>
      </c>
      <c r="D519">
        <v>0.18956831902077639</v>
      </c>
    </row>
    <row r="520" spans="2:4" x14ac:dyDescent="0.3">
      <c r="B520">
        <v>498</v>
      </c>
      <c r="C520">
        <v>0.15281832703579207</v>
      </c>
      <c r="D520">
        <v>0.13667022547929344</v>
      </c>
    </row>
    <row r="521" spans="2:4" x14ac:dyDescent="0.3">
      <c r="B521">
        <v>499</v>
      </c>
      <c r="C521">
        <v>0.19317598033130595</v>
      </c>
      <c r="D521">
        <v>0.18343904216735593</v>
      </c>
    </row>
    <row r="522" spans="2:4" x14ac:dyDescent="0.3">
      <c r="B522">
        <v>500</v>
      </c>
      <c r="C522">
        <v>0.1665599646009347</v>
      </c>
      <c r="D522">
        <v>0.14570364541417913</v>
      </c>
    </row>
    <row r="523" spans="2:4" x14ac:dyDescent="0.3">
      <c r="B523">
        <v>501</v>
      </c>
      <c r="C523">
        <v>0.1603722764705513</v>
      </c>
      <c r="D523">
        <v>0.17194832647335437</v>
      </c>
    </row>
    <row r="524" spans="2:4" x14ac:dyDescent="0.3">
      <c r="B524">
        <v>502</v>
      </c>
      <c r="C524">
        <v>0.19933181711206219</v>
      </c>
      <c r="D524">
        <v>0.21274262476010836</v>
      </c>
    </row>
    <row r="525" spans="2:4" x14ac:dyDescent="0.3">
      <c r="B525">
        <v>503</v>
      </c>
      <c r="C525">
        <v>0.17209238550939443</v>
      </c>
      <c r="D525">
        <v>0.15274715015727283</v>
      </c>
    </row>
    <row r="526" spans="2:4" x14ac:dyDescent="0.3">
      <c r="B526">
        <v>504</v>
      </c>
      <c r="C526">
        <v>0.15642180626415611</v>
      </c>
      <c r="D526">
        <v>0.10228130208353152</v>
      </c>
    </row>
    <row r="527" spans="2:4" x14ac:dyDescent="0.3">
      <c r="B527">
        <v>505</v>
      </c>
      <c r="C527">
        <v>0.21911339725298942</v>
      </c>
      <c r="D527">
        <v>0.19777061272117033</v>
      </c>
    </row>
    <row r="528" spans="2:4" x14ac:dyDescent="0.3">
      <c r="B528">
        <v>506</v>
      </c>
      <c r="C528">
        <v>0.14646612468846024</v>
      </c>
      <c r="D528">
        <v>0.16657970018512336</v>
      </c>
    </row>
    <row r="529" spans="2:4" x14ac:dyDescent="0.3">
      <c r="B529">
        <v>507</v>
      </c>
      <c r="C529">
        <v>0.15742695364241718</v>
      </c>
      <c r="D529">
        <v>0.11129365482597776</v>
      </c>
    </row>
    <row r="530" spans="2:4" x14ac:dyDescent="0.3">
      <c r="B530">
        <v>508</v>
      </c>
      <c r="C530">
        <v>0.18546734014714208</v>
      </c>
      <c r="D530">
        <v>0.16705387558399584</v>
      </c>
    </row>
    <row r="531" spans="2:4" x14ac:dyDescent="0.3">
      <c r="B531">
        <v>509</v>
      </c>
      <c r="C531">
        <v>0.16677275535125313</v>
      </c>
      <c r="D531">
        <v>0.16835672922117942</v>
      </c>
    </row>
    <row r="532" spans="2:4" x14ac:dyDescent="0.3">
      <c r="B532">
        <v>510</v>
      </c>
      <c r="C532">
        <v>0.17938820167219532</v>
      </c>
      <c r="D532">
        <v>0.12604115084842182</v>
      </c>
    </row>
    <row r="533" spans="2:4" x14ac:dyDescent="0.3">
      <c r="B533">
        <v>511</v>
      </c>
      <c r="C533">
        <v>0.20758522280658306</v>
      </c>
      <c r="D533">
        <v>0.20548024984450058</v>
      </c>
    </row>
    <row r="534" spans="2:4" x14ac:dyDescent="0.3">
      <c r="B534">
        <v>512</v>
      </c>
      <c r="C534">
        <v>0.16222859372198536</v>
      </c>
      <c r="D534">
        <v>0.1540458044183865</v>
      </c>
    </row>
    <row r="535" spans="2:4" x14ac:dyDescent="0.3">
      <c r="B535">
        <v>513</v>
      </c>
      <c r="C535">
        <v>0.20479647328364223</v>
      </c>
      <c r="D535">
        <v>0.19684774368070304</v>
      </c>
    </row>
    <row r="536" spans="2:4" x14ac:dyDescent="0.3">
      <c r="B536">
        <v>514</v>
      </c>
      <c r="C536">
        <v>0.16131198830392277</v>
      </c>
      <c r="D536">
        <v>0.14808989417732804</v>
      </c>
    </row>
    <row r="537" spans="2:4" x14ac:dyDescent="0.3">
      <c r="B537">
        <v>515</v>
      </c>
      <c r="C537">
        <v>0.1667863664701883</v>
      </c>
      <c r="D537">
        <v>0.15830969179184753</v>
      </c>
    </row>
    <row r="538" spans="2:4" x14ac:dyDescent="0.3">
      <c r="B538">
        <v>516</v>
      </c>
      <c r="C538">
        <v>0.14199943986414079</v>
      </c>
      <c r="D538">
        <v>0.17881976673227207</v>
      </c>
    </row>
    <row r="539" spans="2:4" x14ac:dyDescent="0.3">
      <c r="B539">
        <v>517</v>
      </c>
      <c r="C539">
        <v>0.18087877597982494</v>
      </c>
      <c r="D539">
        <v>0.1179956038692216</v>
      </c>
    </row>
    <row r="540" spans="2:4" x14ac:dyDescent="0.3">
      <c r="B540">
        <v>518</v>
      </c>
      <c r="C540">
        <v>0.18755357439162346</v>
      </c>
      <c r="D540">
        <v>0.18459265766612565</v>
      </c>
    </row>
    <row r="541" spans="2:4" x14ac:dyDescent="0.3">
      <c r="B541">
        <v>519</v>
      </c>
      <c r="C541">
        <v>0.14459666073067293</v>
      </c>
      <c r="D541">
        <v>0.16257863670095191</v>
      </c>
    </row>
    <row r="542" spans="2:4" x14ac:dyDescent="0.3">
      <c r="B542">
        <v>520</v>
      </c>
      <c r="C542">
        <v>0.15915220326374113</v>
      </c>
      <c r="D542">
        <v>0.21857320614146483</v>
      </c>
    </row>
    <row r="543" spans="2:4" x14ac:dyDescent="0.3">
      <c r="B543">
        <v>521</v>
      </c>
      <c r="C543">
        <v>0.14467746996195785</v>
      </c>
      <c r="D543">
        <v>0.14504107294975044</v>
      </c>
    </row>
    <row r="544" spans="2:4" x14ac:dyDescent="0.3">
      <c r="B544">
        <v>522</v>
      </c>
      <c r="C544">
        <v>0.14572916387809423</v>
      </c>
      <c r="D544">
        <v>0.17098355090852368</v>
      </c>
    </row>
    <row r="545" spans="2:4" x14ac:dyDescent="0.3">
      <c r="B545">
        <v>523</v>
      </c>
      <c r="C545">
        <v>0.15343207053423202</v>
      </c>
      <c r="D545">
        <v>0.19351151656936111</v>
      </c>
    </row>
    <row r="546" spans="2:4" x14ac:dyDescent="0.3">
      <c r="B546">
        <v>524</v>
      </c>
      <c r="C546">
        <v>0.16070946823229193</v>
      </c>
      <c r="D546">
        <v>0.1730903481466653</v>
      </c>
    </row>
    <row r="547" spans="2:4" x14ac:dyDescent="0.3">
      <c r="B547">
        <v>525</v>
      </c>
      <c r="C547">
        <v>0.17451408447330991</v>
      </c>
      <c r="D547">
        <v>0.18346641631411087</v>
      </c>
    </row>
    <row r="548" spans="2:4" x14ac:dyDescent="0.3">
      <c r="B548">
        <v>526</v>
      </c>
      <c r="C548">
        <v>0.16465074939611926</v>
      </c>
      <c r="D548">
        <v>0.12568332901863602</v>
      </c>
    </row>
    <row r="549" spans="2:4" x14ac:dyDescent="0.3">
      <c r="B549">
        <v>527</v>
      </c>
      <c r="C549">
        <v>0.15552875046789663</v>
      </c>
      <c r="D549">
        <v>0.15196341585012182</v>
      </c>
    </row>
    <row r="550" spans="2:4" x14ac:dyDescent="0.3">
      <c r="B550">
        <v>528</v>
      </c>
      <c r="C550">
        <v>0.17629157842314222</v>
      </c>
      <c r="D550">
        <v>0.19294432510377146</v>
      </c>
    </row>
    <row r="551" spans="2:4" x14ac:dyDescent="0.3">
      <c r="B551">
        <v>529</v>
      </c>
      <c r="C551">
        <v>0.14587349703928065</v>
      </c>
      <c r="D551">
        <v>0.17177119731466467</v>
      </c>
    </row>
    <row r="552" spans="2:4" x14ac:dyDescent="0.3">
      <c r="B552">
        <v>530</v>
      </c>
      <c r="C552">
        <v>0.1620714771207481</v>
      </c>
      <c r="D552">
        <v>0.11831149549942219</v>
      </c>
    </row>
    <row r="553" spans="2:4" x14ac:dyDescent="0.3">
      <c r="B553">
        <v>531</v>
      </c>
      <c r="C553">
        <v>0.18553379346575394</v>
      </c>
      <c r="D553">
        <v>0.19015763783766873</v>
      </c>
    </row>
    <row r="554" spans="2:4" x14ac:dyDescent="0.3">
      <c r="B554">
        <v>532</v>
      </c>
      <c r="C554">
        <v>0.1429921797773778</v>
      </c>
      <c r="D554">
        <v>0.1114309844690258</v>
      </c>
    </row>
    <row r="555" spans="2:4" x14ac:dyDescent="0.3">
      <c r="B555">
        <v>533</v>
      </c>
      <c r="C555">
        <v>0.18940518994376609</v>
      </c>
      <c r="D555">
        <v>0.19383719011418427</v>
      </c>
    </row>
    <row r="556" spans="2:4" x14ac:dyDescent="0.3">
      <c r="B556">
        <v>534</v>
      </c>
      <c r="C556">
        <v>0.17090570920476808</v>
      </c>
      <c r="D556">
        <v>0.1491016056036879</v>
      </c>
    </row>
    <row r="557" spans="2:4" x14ac:dyDescent="0.3">
      <c r="B557">
        <v>535</v>
      </c>
      <c r="C557">
        <v>0.15386303360205605</v>
      </c>
      <c r="D557">
        <v>0.12029707392167656</v>
      </c>
    </row>
    <row r="558" spans="2:4" x14ac:dyDescent="0.3">
      <c r="B558">
        <v>536</v>
      </c>
      <c r="C558">
        <v>0.14322818563394368</v>
      </c>
      <c r="D558">
        <v>0.17179531588804314</v>
      </c>
    </row>
    <row r="559" spans="2:4" x14ac:dyDescent="0.3">
      <c r="B559">
        <v>537</v>
      </c>
      <c r="C559">
        <v>0.1567082131619951</v>
      </c>
      <c r="D559">
        <v>0.15418303370294917</v>
      </c>
    </row>
    <row r="560" spans="2:4" x14ac:dyDescent="0.3">
      <c r="B560">
        <v>538</v>
      </c>
      <c r="C560">
        <v>0.17567235839759124</v>
      </c>
      <c r="D560">
        <v>0.14708830542644655</v>
      </c>
    </row>
    <row r="561" spans="2:4" x14ac:dyDescent="0.3">
      <c r="B561">
        <v>539</v>
      </c>
      <c r="C561">
        <v>0.16211984164976298</v>
      </c>
      <c r="D561">
        <v>0.19826499254834196</v>
      </c>
    </row>
    <row r="562" spans="2:4" x14ac:dyDescent="0.3">
      <c r="B562">
        <v>540</v>
      </c>
      <c r="C562">
        <v>0.19824310705462556</v>
      </c>
      <c r="D562">
        <v>0.1993215443042515</v>
      </c>
    </row>
    <row r="563" spans="2:4" x14ac:dyDescent="0.3">
      <c r="B563">
        <v>541</v>
      </c>
      <c r="C563">
        <v>0.17873747453674985</v>
      </c>
      <c r="D563">
        <v>0.15635301778208074</v>
      </c>
    </row>
    <row r="564" spans="2:4" x14ac:dyDescent="0.3">
      <c r="B564">
        <v>542</v>
      </c>
      <c r="C564">
        <v>0.15962852834582167</v>
      </c>
      <c r="D564">
        <v>0.12990148783519584</v>
      </c>
    </row>
    <row r="565" spans="2:4" x14ac:dyDescent="0.3">
      <c r="B565">
        <v>543</v>
      </c>
      <c r="C565">
        <v>0.17231453918947129</v>
      </c>
      <c r="D565">
        <v>0.16152320366083181</v>
      </c>
    </row>
    <row r="566" spans="2:4" x14ac:dyDescent="0.3">
      <c r="B566">
        <v>544</v>
      </c>
      <c r="C566">
        <v>0.17850782421248876</v>
      </c>
      <c r="D566">
        <v>0.12417228777642848</v>
      </c>
    </row>
    <row r="567" spans="2:4" x14ac:dyDescent="0.3">
      <c r="B567">
        <v>545</v>
      </c>
      <c r="C567">
        <v>0.16977940953828491</v>
      </c>
      <c r="D567">
        <v>0.22843783593124564</v>
      </c>
    </row>
    <row r="568" spans="2:4" x14ac:dyDescent="0.3">
      <c r="B568">
        <v>546</v>
      </c>
      <c r="C568">
        <v>0.18169327965377124</v>
      </c>
      <c r="D568">
        <v>0.25677592550155609</v>
      </c>
    </row>
    <row r="569" spans="2:4" x14ac:dyDescent="0.3">
      <c r="B569">
        <v>547</v>
      </c>
      <c r="C569">
        <v>0.16659933139017319</v>
      </c>
      <c r="D569">
        <v>0.135573995865717</v>
      </c>
    </row>
    <row r="570" spans="2:4" x14ac:dyDescent="0.3">
      <c r="B570">
        <v>548</v>
      </c>
      <c r="C570">
        <v>0.19449346811725002</v>
      </c>
      <c r="D570">
        <v>0.1808497484008203</v>
      </c>
    </row>
    <row r="571" spans="2:4" x14ac:dyDescent="0.3">
      <c r="B571">
        <v>549</v>
      </c>
      <c r="C571">
        <v>0.16394241396488668</v>
      </c>
      <c r="D571">
        <v>0.16466925180330316</v>
      </c>
    </row>
    <row r="572" spans="2:4" x14ac:dyDescent="0.3">
      <c r="B572">
        <v>550</v>
      </c>
      <c r="C572">
        <v>0.16076616661729459</v>
      </c>
      <c r="D572">
        <v>0.16132625010813195</v>
      </c>
    </row>
    <row r="573" spans="2:4" x14ac:dyDescent="0.3">
      <c r="B573">
        <v>551</v>
      </c>
      <c r="C573">
        <v>0.19235931353486241</v>
      </c>
      <c r="D573">
        <v>0.18616575227592452</v>
      </c>
    </row>
    <row r="574" spans="2:4" x14ac:dyDescent="0.3">
      <c r="B574">
        <v>552</v>
      </c>
      <c r="C574">
        <v>0.16671519691218489</v>
      </c>
      <c r="D574">
        <v>0.20302117369016781</v>
      </c>
    </row>
    <row r="575" spans="2:4" x14ac:dyDescent="0.3">
      <c r="B575">
        <v>553</v>
      </c>
      <c r="C575">
        <v>0.22154216752389744</v>
      </c>
      <c r="D575">
        <v>0.20338963080320621</v>
      </c>
    </row>
    <row r="576" spans="2:4" x14ac:dyDescent="0.3">
      <c r="B576">
        <v>554</v>
      </c>
      <c r="C576">
        <v>0.18707018729498903</v>
      </c>
      <c r="D576">
        <v>0.22396105421044815</v>
      </c>
    </row>
    <row r="577" spans="2:4" x14ac:dyDescent="0.3">
      <c r="B577">
        <v>555</v>
      </c>
      <c r="C577">
        <v>0.17938205661475601</v>
      </c>
      <c r="D577">
        <v>9.7053716752423608E-2</v>
      </c>
    </row>
    <row r="578" spans="2:4" x14ac:dyDescent="0.3">
      <c r="B578">
        <v>556</v>
      </c>
      <c r="C578">
        <v>0.18071652381540412</v>
      </c>
      <c r="D578">
        <v>0.15081104277285445</v>
      </c>
    </row>
    <row r="579" spans="2:4" x14ac:dyDescent="0.3">
      <c r="B579">
        <v>557</v>
      </c>
      <c r="C579">
        <v>0.14475580697216964</v>
      </c>
      <c r="D579">
        <v>0.17526097054208498</v>
      </c>
    </row>
    <row r="580" spans="2:4" x14ac:dyDescent="0.3">
      <c r="B580">
        <v>558</v>
      </c>
      <c r="C580">
        <v>0.18738556056623179</v>
      </c>
      <c r="D580">
        <v>0.17594349909409951</v>
      </c>
    </row>
    <row r="581" spans="2:4" x14ac:dyDescent="0.3">
      <c r="B581">
        <v>559</v>
      </c>
      <c r="C581">
        <v>0.18522292643621477</v>
      </c>
      <c r="D581">
        <v>0.16105913754925505</v>
      </c>
    </row>
    <row r="582" spans="2:4" x14ac:dyDescent="0.3">
      <c r="B582">
        <v>560</v>
      </c>
      <c r="C582">
        <v>0.15928596982273538</v>
      </c>
      <c r="D582">
        <v>0.18453003718718836</v>
      </c>
    </row>
    <row r="583" spans="2:4" x14ac:dyDescent="0.3">
      <c r="B583">
        <v>561</v>
      </c>
      <c r="C583">
        <v>0.15576058576434781</v>
      </c>
      <c r="D583">
        <v>0.16139289223011857</v>
      </c>
    </row>
    <row r="584" spans="2:4" x14ac:dyDescent="0.3">
      <c r="B584">
        <v>562</v>
      </c>
      <c r="C584">
        <v>0.18935582524090208</v>
      </c>
      <c r="D584">
        <v>0.21396054697174099</v>
      </c>
    </row>
    <row r="585" spans="2:4" x14ac:dyDescent="0.3">
      <c r="B585">
        <v>563</v>
      </c>
      <c r="C585">
        <v>0.14234316703718228</v>
      </c>
      <c r="D585">
        <v>0.19622706256786651</v>
      </c>
    </row>
    <row r="586" spans="2:4" x14ac:dyDescent="0.3">
      <c r="B586">
        <v>564</v>
      </c>
      <c r="C586">
        <v>0.17950235374378884</v>
      </c>
      <c r="D586">
        <v>0.19558902544718992</v>
      </c>
    </row>
    <row r="587" spans="2:4" x14ac:dyDescent="0.3">
      <c r="B587">
        <v>565</v>
      </c>
      <c r="C587">
        <v>0.15491708042955638</v>
      </c>
      <c r="D587">
        <v>0.14280264076476099</v>
      </c>
    </row>
    <row r="588" spans="2:4" x14ac:dyDescent="0.3">
      <c r="B588">
        <v>566</v>
      </c>
      <c r="C588">
        <v>0.2080648986428501</v>
      </c>
      <c r="D588">
        <v>0.16254380127147364</v>
      </c>
    </row>
    <row r="589" spans="2:4" x14ac:dyDescent="0.3">
      <c r="B589">
        <v>567</v>
      </c>
      <c r="C589">
        <v>0.15894420166438486</v>
      </c>
      <c r="D589">
        <v>0.17199121405804557</v>
      </c>
    </row>
    <row r="590" spans="2:4" x14ac:dyDescent="0.3">
      <c r="B590">
        <v>568</v>
      </c>
      <c r="C590">
        <v>0.2166500496164101</v>
      </c>
      <c r="D590">
        <v>0.18096301406904938</v>
      </c>
    </row>
    <row r="591" spans="2:4" x14ac:dyDescent="0.3">
      <c r="B591">
        <v>569</v>
      </c>
      <c r="C591">
        <v>0.17835089544233815</v>
      </c>
      <c r="D591">
        <v>0.21069869832368937</v>
      </c>
    </row>
    <row r="592" spans="2:4" x14ac:dyDescent="0.3">
      <c r="B592">
        <v>570</v>
      </c>
      <c r="C592">
        <v>0.1463961095390825</v>
      </c>
      <c r="D592">
        <v>0.10178494119231782</v>
      </c>
    </row>
    <row r="593" spans="2:4" x14ac:dyDescent="0.3">
      <c r="B593">
        <v>571</v>
      </c>
      <c r="C593">
        <v>0.15785862897662598</v>
      </c>
      <c r="D593">
        <v>0.18945697880461973</v>
      </c>
    </row>
    <row r="594" spans="2:4" x14ac:dyDescent="0.3">
      <c r="B594">
        <v>572</v>
      </c>
      <c r="C594">
        <v>0.16734550023731118</v>
      </c>
      <c r="D594">
        <v>0.13473042555507739</v>
      </c>
    </row>
    <row r="595" spans="2:4" x14ac:dyDescent="0.3">
      <c r="B595">
        <v>573</v>
      </c>
      <c r="C595">
        <v>0.15743775070830282</v>
      </c>
      <c r="D595">
        <v>0.18866713723862885</v>
      </c>
    </row>
    <row r="596" spans="2:4" x14ac:dyDescent="0.3">
      <c r="B596">
        <v>574</v>
      </c>
      <c r="C596">
        <v>0.17709138556544368</v>
      </c>
      <c r="D596">
        <v>0.12761007714616276</v>
      </c>
    </row>
    <row r="597" spans="2:4" x14ac:dyDescent="0.3">
      <c r="B597">
        <v>575</v>
      </c>
      <c r="C597">
        <v>0.16808126742277207</v>
      </c>
      <c r="D597">
        <v>0.10878815502029367</v>
      </c>
    </row>
    <row r="598" spans="2:4" x14ac:dyDescent="0.3">
      <c r="B598">
        <v>576</v>
      </c>
      <c r="C598">
        <v>0.18573673290903286</v>
      </c>
      <c r="D598">
        <v>0.21147382539528756</v>
      </c>
    </row>
    <row r="599" spans="2:4" x14ac:dyDescent="0.3">
      <c r="B599">
        <v>577</v>
      </c>
      <c r="C599">
        <v>0.1930187551282162</v>
      </c>
      <c r="D599">
        <v>0.21168637562407183</v>
      </c>
    </row>
    <row r="600" spans="2:4" x14ac:dyDescent="0.3">
      <c r="B600">
        <v>578</v>
      </c>
      <c r="C600">
        <v>0.15423406375681811</v>
      </c>
      <c r="D600">
        <v>0.11606777335588124</v>
      </c>
    </row>
    <row r="601" spans="2:4" x14ac:dyDescent="0.3">
      <c r="B601">
        <v>579</v>
      </c>
      <c r="C601">
        <v>0.21915433435163595</v>
      </c>
      <c r="D601">
        <v>0.20796787050830789</v>
      </c>
    </row>
    <row r="602" spans="2:4" x14ac:dyDescent="0.3">
      <c r="B602">
        <v>580</v>
      </c>
      <c r="C602">
        <v>0.14898919906593547</v>
      </c>
      <c r="D602">
        <v>0.15160385767673826</v>
      </c>
    </row>
    <row r="603" spans="2:4" x14ac:dyDescent="0.3">
      <c r="B603">
        <v>581</v>
      </c>
      <c r="C603">
        <v>0.15158914219145711</v>
      </c>
      <c r="D603">
        <v>0.13080228073835137</v>
      </c>
    </row>
    <row r="604" spans="2:4" x14ac:dyDescent="0.3">
      <c r="B604">
        <v>582</v>
      </c>
      <c r="C604">
        <v>0.15632854575943717</v>
      </c>
      <c r="D604">
        <v>0.16655731060086965</v>
      </c>
    </row>
    <row r="605" spans="2:4" x14ac:dyDescent="0.3">
      <c r="B605">
        <v>583</v>
      </c>
      <c r="C605">
        <v>0.18010728063071349</v>
      </c>
      <c r="D605">
        <v>0.19340089536979949</v>
      </c>
    </row>
    <row r="606" spans="2:4" x14ac:dyDescent="0.3">
      <c r="B606">
        <v>584</v>
      </c>
      <c r="C606">
        <v>0.13536105932151304</v>
      </c>
      <c r="D606">
        <v>0.12929650878515436</v>
      </c>
    </row>
    <row r="607" spans="2:4" x14ac:dyDescent="0.3">
      <c r="B607">
        <v>585</v>
      </c>
      <c r="C607">
        <v>0.15953435886879244</v>
      </c>
      <c r="D607">
        <v>0.15657621223187362</v>
      </c>
    </row>
    <row r="608" spans="2:4" x14ac:dyDescent="0.3">
      <c r="B608">
        <v>586</v>
      </c>
      <c r="C608">
        <v>0.18744686918772055</v>
      </c>
      <c r="D608">
        <v>0.16319336412065405</v>
      </c>
    </row>
    <row r="609" spans="2:4" x14ac:dyDescent="0.3">
      <c r="B609">
        <v>587</v>
      </c>
      <c r="C609">
        <v>0.15565214033323735</v>
      </c>
      <c r="D609">
        <v>0.12782376992488265</v>
      </c>
    </row>
    <row r="610" spans="2:4" x14ac:dyDescent="0.3">
      <c r="B610">
        <v>588</v>
      </c>
      <c r="C610">
        <v>0.16315246820847307</v>
      </c>
      <c r="D610">
        <v>0.12888905955605096</v>
      </c>
    </row>
    <row r="611" spans="2:4" x14ac:dyDescent="0.3">
      <c r="B611">
        <v>589</v>
      </c>
      <c r="C611">
        <v>0.16865663861979954</v>
      </c>
      <c r="D611">
        <v>0.14160617714791821</v>
      </c>
    </row>
    <row r="612" spans="2:4" x14ac:dyDescent="0.3">
      <c r="B612">
        <v>590</v>
      </c>
      <c r="C612">
        <v>0.17181258600139226</v>
      </c>
      <c r="D612">
        <v>0.15022724162553874</v>
      </c>
    </row>
    <row r="613" spans="2:4" x14ac:dyDescent="0.3">
      <c r="B613">
        <v>591</v>
      </c>
      <c r="C613">
        <v>0.16218217739466861</v>
      </c>
      <c r="D613">
        <v>0.15715345338023284</v>
      </c>
    </row>
    <row r="614" spans="2:4" x14ac:dyDescent="0.3">
      <c r="B614">
        <v>592</v>
      </c>
      <c r="C614">
        <v>0.14053259683354069</v>
      </c>
      <c r="D614">
        <v>0.1481022785444549</v>
      </c>
    </row>
    <row r="615" spans="2:4" x14ac:dyDescent="0.3">
      <c r="B615">
        <v>593</v>
      </c>
      <c r="C615">
        <v>0.18527592645933871</v>
      </c>
      <c r="D615">
        <v>0.19291953714785376</v>
      </c>
    </row>
    <row r="616" spans="2:4" x14ac:dyDescent="0.3">
      <c r="B616">
        <v>594</v>
      </c>
      <c r="C616">
        <v>0.20244818448697771</v>
      </c>
      <c r="D616">
        <v>0.22641403237424917</v>
      </c>
    </row>
    <row r="617" spans="2:4" x14ac:dyDescent="0.3">
      <c r="B617">
        <v>595</v>
      </c>
      <c r="C617">
        <v>0.15658071079068037</v>
      </c>
      <c r="D617">
        <v>0.17061110138691379</v>
      </c>
    </row>
    <row r="618" spans="2:4" x14ac:dyDescent="0.3">
      <c r="B618">
        <v>596</v>
      </c>
      <c r="C618">
        <v>0.15170263817656798</v>
      </c>
      <c r="D618">
        <v>0.13399783081664629</v>
      </c>
    </row>
    <row r="619" spans="2:4" x14ac:dyDescent="0.3">
      <c r="B619">
        <v>597</v>
      </c>
      <c r="C619">
        <v>0.18987206816559965</v>
      </c>
      <c r="D619">
        <v>0.21348406612388088</v>
      </c>
    </row>
    <row r="620" spans="2:4" x14ac:dyDescent="0.3">
      <c r="B620">
        <v>598</v>
      </c>
      <c r="C620">
        <v>0.17340022021134993</v>
      </c>
      <c r="D620">
        <v>0.18245749877898385</v>
      </c>
    </row>
    <row r="621" spans="2:4" x14ac:dyDescent="0.3">
      <c r="B621">
        <v>599</v>
      </c>
      <c r="C621">
        <v>0.15042449501425681</v>
      </c>
      <c r="D621">
        <v>0.13928111665446716</v>
      </c>
    </row>
    <row r="622" spans="2:4" x14ac:dyDescent="0.3">
      <c r="B622">
        <v>600</v>
      </c>
      <c r="C622">
        <v>0.15562684433419011</v>
      </c>
      <c r="D622">
        <v>0.11955811667148378</v>
      </c>
    </row>
    <row r="623" spans="2:4" x14ac:dyDescent="0.3">
      <c r="B623">
        <v>601</v>
      </c>
      <c r="C623">
        <v>0.16648062298177191</v>
      </c>
      <c r="D623">
        <v>0.18578762017231984</v>
      </c>
    </row>
    <row r="624" spans="2:4" x14ac:dyDescent="0.3">
      <c r="B624">
        <v>602</v>
      </c>
      <c r="C624">
        <v>0.14152321876495386</v>
      </c>
      <c r="D624">
        <v>0.12270967684745013</v>
      </c>
    </row>
    <row r="625" spans="2:4" x14ac:dyDescent="0.3">
      <c r="B625">
        <v>603</v>
      </c>
      <c r="C625">
        <v>0.17521035514959235</v>
      </c>
      <c r="D625">
        <v>0.16829279249524778</v>
      </c>
    </row>
    <row r="626" spans="2:4" x14ac:dyDescent="0.3">
      <c r="B626">
        <v>604</v>
      </c>
      <c r="C626">
        <v>0.18332307372451159</v>
      </c>
      <c r="D626">
        <v>0.15437305851819266</v>
      </c>
    </row>
    <row r="627" spans="2:4" x14ac:dyDescent="0.3">
      <c r="B627">
        <v>605</v>
      </c>
      <c r="C627">
        <v>0.15599501296195958</v>
      </c>
      <c r="D627">
        <v>0.16352094604355533</v>
      </c>
    </row>
    <row r="628" spans="2:4" x14ac:dyDescent="0.3">
      <c r="B628">
        <v>606</v>
      </c>
      <c r="C628">
        <v>0.17608369718875416</v>
      </c>
      <c r="D628">
        <v>0.16222228600997768</v>
      </c>
    </row>
    <row r="629" spans="2:4" x14ac:dyDescent="0.3">
      <c r="B629">
        <v>607</v>
      </c>
      <c r="C629">
        <v>0.21446315415030043</v>
      </c>
      <c r="D629">
        <v>0.23553046681809814</v>
      </c>
    </row>
    <row r="630" spans="2:4" x14ac:dyDescent="0.3">
      <c r="B630">
        <v>608</v>
      </c>
      <c r="C630">
        <v>0.16915938825011173</v>
      </c>
      <c r="D630">
        <v>0.13121481767694765</v>
      </c>
    </row>
    <row r="631" spans="2:4" x14ac:dyDescent="0.3">
      <c r="B631">
        <v>609</v>
      </c>
      <c r="C631">
        <v>0.14743874656280218</v>
      </c>
      <c r="D631">
        <v>0.14506500786439031</v>
      </c>
    </row>
    <row r="632" spans="2:4" x14ac:dyDescent="0.3">
      <c r="B632">
        <v>610</v>
      </c>
      <c r="C632">
        <v>0.15466295678085976</v>
      </c>
      <c r="D632">
        <v>0.16229461236400361</v>
      </c>
    </row>
    <row r="633" spans="2:4" x14ac:dyDescent="0.3">
      <c r="B633">
        <v>611</v>
      </c>
      <c r="C633">
        <v>0.15953835300918562</v>
      </c>
      <c r="D633">
        <v>0.14949187617070991</v>
      </c>
    </row>
    <row r="634" spans="2:4" x14ac:dyDescent="0.3">
      <c r="B634">
        <v>612</v>
      </c>
      <c r="C634">
        <v>0.15569961424887088</v>
      </c>
      <c r="D634">
        <v>0.20674560414645293</v>
      </c>
    </row>
    <row r="635" spans="2:4" x14ac:dyDescent="0.3">
      <c r="B635">
        <v>613</v>
      </c>
      <c r="C635">
        <v>0.21845052671613388</v>
      </c>
      <c r="D635">
        <v>0.19572702681388868</v>
      </c>
    </row>
    <row r="636" spans="2:4" x14ac:dyDescent="0.3">
      <c r="B636">
        <v>614</v>
      </c>
      <c r="C636">
        <v>0.16796810813895763</v>
      </c>
      <c r="D636">
        <v>0.16846964284934415</v>
      </c>
    </row>
    <row r="637" spans="2:4" x14ac:dyDescent="0.3">
      <c r="B637">
        <v>615</v>
      </c>
      <c r="C637">
        <v>0.18372820685303379</v>
      </c>
      <c r="D637">
        <v>0.15708390967962468</v>
      </c>
    </row>
    <row r="638" spans="2:4" x14ac:dyDescent="0.3">
      <c r="B638">
        <v>616</v>
      </c>
      <c r="C638">
        <v>0.16784838262041149</v>
      </c>
      <c r="D638">
        <v>0.14322679871082172</v>
      </c>
    </row>
    <row r="639" spans="2:4" x14ac:dyDescent="0.3">
      <c r="B639">
        <v>617</v>
      </c>
      <c r="C639">
        <v>0.18483037146196785</v>
      </c>
      <c r="D639">
        <v>0.19137996127067403</v>
      </c>
    </row>
    <row r="640" spans="2:4" x14ac:dyDescent="0.3">
      <c r="B640">
        <v>618</v>
      </c>
      <c r="C640">
        <v>0.17416721559526843</v>
      </c>
      <c r="D640">
        <v>0.17716831563737725</v>
      </c>
    </row>
    <row r="641" spans="2:4" x14ac:dyDescent="0.3">
      <c r="B641">
        <v>619</v>
      </c>
      <c r="C641">
        <v>0.1816603518644988</v>
      </c>
      <c r="D641">
        <v>0.1681872575593398</v>
      </c>
    </row>
    <row r="642" spans="2:4" x14ac:dyDescent="0.3">
      <c r="B642">
        <v>620</v>
      </c>
      <c r="C642">
        <v>0.15079033544929893</v>
      </c>
      <c r="D642">
        <v>0.17508661805612852</v>
      </c>
    </row>
    <row r="643" spans="2:4" x14ac:dyDescent="0.3">
      <c r="B643">
        <v>621</v>
      </c>
      <c r="C643">
        <v>0.18178862854815719</v>
      </c>
      <c r="D643">
        <v>0.19223257364141855</v>
      </c>
    </row>
    <row r="644" spans="2:4" x14ac:dyDescent="0.3">
      <c r="B644">
        <v>622</v>
      </c>
      <c r="C644">
        <v>0.14820963289171521</v>
      </c>
      <c r="D644">
        <v>0.19475125540277388</v>
      </c>
    </row>
    <row r="645" spans="2:4" x14ac:dyDescent="0.3">
      <c r="B645">
        <v>623</v>
      </c>
      <c r="C645">
        <v>0.16702537809059825</v>
      </c>
      <c r="D645">
        <v>0.11023558383271589</v>
      </c>
    </row>
    <row r="646" spans="2:4" x14ac:dyDescent="0.3">
      <c r="B646">
        <v>624</v>
      </c>
      <c r="C646">
        <v>0.13920763441402079</v>
      </c>
      <c r="D646">
        <v>0.13772825446930714</v>
      </c>
    </row>
    <row r="647" spans="2:4" x14ac:dyDescent="0.3">
      <c r="B647">
        <v>625</v>
      </c>
      <c r="C647">
        <v>0.19814911585375458</v>
      </c>
      <c r="D647">
        <v>0.15152818255742573</v>
      </c>
    </row>
    <row r="648" spans="2:4" x14ac:dyDescent="0.3">
      <c r="B648">
        <v>626</v>
      </c>
      <c r="C648">
        <v>0.20264341965838881</v>
      </c>
      <c r="D648">
        <v>0.17821718035852763</v>
      </c>
    </row>
    <row r="649" spans="2:4" x14ac:dyDescent="0.3">
      <c r="B649">
        <v>627</v>
      </c>
      <c r="C649">
        <v>0.1498083904417909</v>
      </c>
      <c r="D649">
        <v>0.10937434783426506</v>
      </c>
    </row>
    <row r="650" spans="2:4" x14ac:dyDescent="0.3">
      <c r="B650">
        <v>628</v>
      </c>
      <c r="C650">
        <v>0.15650557150354594</v>
      </c>
      <c r="D650">
        <v>8.4219898832852663E-2</v>
      </c>
    </row>
    <row r="651" spans="2:4" x14ac:dyDescent="0.3">
      <c r="B651">
        <v>629</v>
      </c>
      <c r="C651">
        <v>0.16107957871215239</v>
      </c>
      <c r="D651">
        <v>0.17629899530862864</v>
      </c>
    </row>
    <row r="652" spans="2:4" x14ac:dyDescent="0.3">
      <c r="B652">
        <v>630</v>
      </c>
      <c r="C652">
        <v>0.20271533863124072</v>
      </c>
      <c r="D652">
        <v>0.19524392679741537</v>
      </c>
    </row>
    <row r="653" spans="2:4" x14ac:dyDescent="0.3">
      <c r="B653">
        <v>631</v>
      </c>
      <c r="C653">
        <v>0.17303514573592535</v>
      </c>
      <c r="D653">
        <v>0.20430153759282296</v>
      </c>
    </row>
    <row r="654" spans="2:4" x14ac:dyDescent="0.3">
      <c r="B654">
        <v>632</v>
      </c>
      <c r="C654">
        <v>0.17708788143613879</v>
      </c>
      <c r="D654">
        <v>0.14374562596558216</v>
      </c>
    </row>
    <row r="655" spans="2:4" x14ac:dyDescent="0.3">
      <c r="B655">
        <v>633</v>
      </c>
      <c r="C655">
        <v>0.14659075978142513</v>
      </c>
      <c r="D655">
        <v>0.11396506396873762</v>
      </c>
    </row>
    <row r="656" spans="2:4" x14ac:dyDescent="0.3">
      <c r="B656">
        <v>634</v>
      </c>
      <c r="C656">
        <v>0.16330814573232227</v>
      </c>
      <c r="D656">
        <v>0.13259188670105274</v>
      </c>
    </row>
    <row r="657" spans="2:4" x14ac:dyDescent="0.3">
      <c r="B657">
        <v>635</v>
      </c>
      <c r="C657">
        <v>0.1414942594028101</v>
      </c>
      <c r="D657">
        <v>0.20377871542166076</v>
      </c>
    </row>
    <row r="658" spans="2:4" x14ac:dyDescent="0.3">
      <c r="B658">
        <v>636</v>
      </c>
      <c r="C658">
        <v>0.16455657620821038</v>
      </c>
      <c r="D658">
        <v>0.11446923263506756</v>
      </c>
    </row>
    <row r="659" spans="2:4" x14ac:dyDescent="0.3">
      <c r="B659">
        <v>637</v>
      </c>
      <c r="C659">
        <v>0.15361813398193927</v>
      </c>
      <c r="D659">
        <v>0.17759741793726358</v>
      </c>
    </row>
    <row r="660" spans="2:4" x14ac:dyDescent="0.3">
      <c r="B660">
        <v>638</v>
      </c>
      <c r="C660">
        <v>0.17233628184685215</v>
      </c>
      <c r="D660">
        <v>0.15434048626012498</v>
      </c>
    </row>
    <row r="661" spans="2:4" x14ac:dyDescent="0.3">
      <c r="B661">
        <v>639</v>
      </c>
      <c r="C661">
        <v>0.18372722392536328</v>
      </c>
      <c r="D661">
        <v>0.20677602047212937</v>
      </c>
    </row>
    <row r="662" spans="2:4" x14ac:dyDescent="0.3">
      <c r="B662">
        <v>640</v>
      </c>
      <c r="C662">
        <v>0.14912396554955462</v>
      </c>
      <c r="D662">
        <v>0.11869889383298088</v>
      </c>
    </row>
    <row r="663" spans="2:4" x14ac:dyDescent="0.3">
      <c r="B663">
        <v>641</v>
      </c>
      <c r="C663">
        <v>0.17621252795204587</v>
      </c>
      <c r="D663">
        <v>0.12033344995855096</v>
      </c>
    </row>
    <row r="664" spans="2:4" x14ac:dyDescent="0.3">
      <c r="B664">
        <v>642</v>
      </c>
      <c r="C664">
        <v>0.19845445590131325</v>
      </c>
      <c r="D664">
        <v>0.2117249020997643</v>
      </c>
    </row>
    <row r="665" spans="2:4" x14ac:dyDescent="0.3">
      <c r="B665">
        <v>643</v>
      </c>
      <c r="C665">
        <v>0.16380319130351434</v>
      </c>
      <c r="D665">
        <v>0.18187651105844041</v>
      </c>
    </row>
    <row r="666" spans="2:4" x14ac:dyDescent="0.3">
      <c r="B666">
        <v>644</v>
      </c>
      <c r="C666">
        <v>0.14034481368383109</v>
      </c>
      <c r="D666">
        <v>0.15228837662537742</v>
      </c>
    </row>
    <row r="667" spans="2:4" x14ac:dyDescent="0.3">
      <c r="B667">
        <v>645</v>
      </c>
      <c r="C667">
        <v>0.15921386545854457</v>
      </c>
      <c r="D667">
        <v>0.18671833334930443</v>
      </c>
    </row>
    <row r="668" spans="2:4" x14ac:dyDescent="0.3">
      <c r="B668">
        <v>646</v>
      </c>
      <c r="C668">
        <v>0.16348443811988722</v>
      </c>
      <c r="D668">
        <v>7.5809876648434082E-2</v>
      </c>
    </row>
    <row r="669" spans="2:4" x14ac:dyDescent="0.3">
      <c r="B669">
        <v>647</v>
      </c>
      <c r="C669">
        <v>0.18185493141282114</v>
      </c>
      <c r="D669">
        <v>0.11941997181128457</v>
      </c>
    </row>
    <row r="670" spans="2:4" x14ac:dyDescent="0.3">
      <c r="B670">
        <v>648</v>
      </c>
      <c r="C670">
        <v>0.19787646104294293</v>
      </c>
      <c r="D670">
        <v>0.21798447581628405</v>
      </c>
    </row>
    <row r="671" spans="2:4" x14ac:dyDescent="0.3">
      <c r="B671">
        <v>649</v>
      </c>
      <c r="C671">
        <v>0.17447178881989001</v>
      </c>
      <c r="D671">
        <v>0.17431014565770997</v>
      </c>
    </row>
    <row r="672" spans="2:4" x14ac:dyDescent="0.3">
      <c r="B672">
        <v>650</v>
      </c>
      <c r="C672">
        <v>0.13857304523167902</v>
      </c>
      <c r="D672">
        <v>0.13018478299766859</v>
      </c>
    </row>
    <row r="673" spans="2:4" x14ac:dyDescent="0.3">
      <c r="B673">
        <v>651</v>
      </c>
      <c r="C673">
        <v>0.16897668044771444</v>
      </c>
      <c r="D673">
        <v>0.17984342680478377</v>
      </c>
    </row>
    <row r="674" spans="2:4" x14ac:dyDescent="0.3">
      <c r="B674">
        <v>652</v>
      </c>
      <c r="C674">
        <v>0.14015386929994036</v>
      </c>
      <c r="D674">
        <v>0.147338316027813</v>
      </c>
    </row>
    <row r="675" spans="2:4" x14ac:dyDescent="0.3">
      <c r="B675">
        <v>653</v>
      </c>
      <c r="C675">
        <v>0.1547959858963508</v>
      </c>
      <c r="D675">
        <v>0.19239694825193096</v>
      </c>
    </row>
    <row r="676" spans="2:4" x14ac:dyDescent="0.3">
      <c r="B676">
        <v>654</v>
      </c>
      <c r="C676">
        <v>0.14496678389324893</v>
      </c>
      <c r="D676">
        <v>0.14998103891369891</v>
      </c>
    </row>
    <row r="677" spans="2:4" x14ac:dyDescent="0.3">
      <c r="B677">
        <v>655</v>
      </c>
      <c r="C677">
        <v>0.14871082863741089</v>
      </c>
      <c r="D677">
        <v>0.13302744724821117</v>
      </c>
    </row>
    <row r="678" spans="2:4" x14ac:dyDescent="0.3">
      <c r="B678">
        <v>656</v>
      </c>
      <c r="C678">
        <v>0.14026393528803735</v>
      </c>
      <c r="D678">
        <v>0.18992811854120595</v>
      </c>
    </row>
    <row r="679" spans="2:4" x14ac:dyDescent="0.3">
      <c r="B679">
        <v>657</v>
      </c>
      <c r="C679">
        <v>0.15372272462598646</v>
      </c>
      <c r="D679">
        <v>0.15647865374175304</v>
      </c>
    </row>
    <row r="680" spans="2:4" x14ac:dyDescent="0.3">
      <c r="B680">
        <v>658</v>
      </c>
      <c r="C680">
        <v>0.14751306926593538</v>
      </c>
      <c r="D680">
        <v>0.16672818102666134</v>
      </c>
    </row>
    <row r="681" spans="2:4" x14ac:dyDescent="0.3">
      <c r="B681">
        <v>659</v>
      </c>
      <c r="C681">
        <v>0.17587344082472109</v>
      </c>
      <c r="D681">
        <v>0.1597249997213247</v>
      </c>
    </row>
    <row r="682" spans="2:4" x14ac:dyDescent="0.3">
      <c r="B682">
        <v>660</v>
      </c>
      <c r="C682">
        <v>0.15669663265338754</v>
      </c>
      <c r="D682">
        <v>0.14734776293550694</v>
      </c>
    </row>
    <row r="683" spans="2:4" x14ac:dyDescent="0.3">
      <c r="B683">
        <v>661</v>
      </c>
      <c r="C683">
        <v>0.1592364972129858</v>
      </c>
      <c r="D683">
        <v>0.15050748142067469</v>
      </c>
    </row>
    <row r="684" spans="2:4" x14ac:dyDescent="0.3">
      <c r="B684">
        <v>662</v>
      </c>
      <c r="C684">
        <v>0.17001623578256386</v>
      </c>
      <c r="D684">
        <v>0.21740604563421684</v>
      </c>
    </row>
    <row r="685" spans="2:4" x14ac:dyDescent="0.3">
      <c r="B685">
        <v>663</v>
      </c>
      <c r="C685">
        <v>0.15731472508542657</v>
      </c>
      <c r="D685">
        <v>0.13569857619301548</v>
      </c>
    </row>
    <row r="686" spans="2:4" x14ac:dyDescent="0.3">
      <c r="B686">
        <v>664</v>
      </c>
      <c r="C686">
        <v>0.18034407208187095</v>
      </c>
      <c r="D686">
        <v>0.16937627336255467</v>
      </c>
    </row>
    <row r="687" spans="2:4" x14ac:dyDescent="0.3">
      <c r="B687">
        <v>665</v>
      </c>
      <c r="C687">
        <v>0.17333604606164718</v>
      </c>
      <c r="D687">
        <v>0.25297247180819882</v>
      </c>
    </row>
    <row r="688" spans="2:4" x14ac:dyDescent="0.3">
      <c r="B688">
        <v>666</v>
      </c>
      <c r="C688">
        <v>0.16713683965835205</v>
      </c>
      <c r="D688">
        <v>8.9662982235777566E-2</v>
      </c>
    </row>
    <row r="689" spans="2:4" x14ac:dyDescent="0.3">
      <c r="B689">
        <v>667</v>
      </c>
      <c r="C689">
        <v>0.18493143322608638</v>
      </c>
      <c r="D689">
        <v>0.11508053644578035</v>
      </c>
    </row>
    <row r="690" spans="2:4" x14ac:dyDescent="0.3">
      <c r="B690">
        <v>668</v>
      </c>
      <c r="C690">
        <v>0.15654595421775935</v>
      </c>
      <c r="D690">
        <v>0.15625235179324493</v>
      </c>
    </row>
    <row r="691" spans="2:4" x14ac:dyDescent="0.3">
      <c r="B691">
        <v>669</v>
      </c>
      <c r="C691">
        <v>0.15516640284531152</v>
      </c>
      <c r="D691">
        <v>0.15456285244099904</v>
      </c>
    </row>
    <row r="692" spans="2:4" x14ac:dyDescent="0.3">
      <c r="B692">
        <v>670</v>
      </c>
      <c r="C692">
        <v>0.17758799555796889</v>
      </c>
      <c r="D692">
        <v>0.25092208191106619</v>
      </c>
    </row>
    <row r="693" spans="2:4" x14ac:dyDescent="0.3">
      <c r="B693">
        <v>671</v>
      </c>
      <c r="C693">
        <v>0.20915186810568168</v>
      </c>
      <c r="D693">
        <v>0.21202601333627816</v>
      </c>
    </row>
    <row r="694" spans="2:4" x14ac:dyDescent="0.3">
      <c r="B694">
        <v>672</v>
      </c>
      <c r="C694">
        <v>0.13834901649982148</v>
      </c>
      <c r="D694">
        <v>0.13585824665469026</v>
      </c>
    </row>
    <row r="695" spans="2:4" x14ac:dyDescent="0.3">
      <c r="B695">
        <v>673</v>
      </c>
      <c r="C695">
        <v>0.17667843745971726</v>
      </c>
      <c r="D695">
        <v>0.17268903042914902</v>
      </c>
    </row>
    <row r="696" spans="2:4" x14ac:dyDescent="0.3">
      <c r="B696">
        <v>674</v>
      </c>
      <c r="C696">
        <v>0.1648797433069332</v>
      </c>
      <c r="D696">
        <v>0.20827508870790984</v>
      </c>
    </row>
    <row r="697" spans="2:4" x14ac:dyDescent="0.3">
      <c r="B697">
        <v>675</v>
      </c>
      <c r="C697">
        <v>0.13852301263858072</v>
      </c>
      <c r="D697">
        <v>0.13695775646328057</v>
      </c>
    </row>
    <row r="698" spans="2:4" x14ac:dyDescent="0.3">
      <c r="B698">
        <v>676</v>
      </c>
      <c r="C698">
        <v>0.2249769655399598</v>
      </c>
      <c r="D698">
        <v>0.21561797851171471</v>
      </c>
    </row>
    <row r="699" spans="2:4" x14ac:dyDescent="0.3">
      <c r="B699">
        <v>677</v>
      </c>
      <c r="C699">
        <v>0.18287429211820888</v>
      </c>
      <c r="D699">
        <v>0.15979442875903682</v>
      </c>
    </row>
    <row r="700" spans="2:4" x14ac:dyDescent="0.3">
      <c r="B700">
        <v>678</v>
      </c>
      <c r="C700">
        <v>0.14440511780952817</v>
      </c>
      <c r="D700">
        <v>0.17255438170867315</v>
      </c>
    </row>
    <row r="701" spans="2:4" x14ac:dyDescent="0.3">
      <c r="B701">
        <v>679</v>
      </c>
      <c r="C701">
        <v>0.16092558992774356</v>
      </c>
      <c r="D701">
        <v>0.15534846409496703</v>
      </c>
    </row>
    <row r="702" spans="2:4" x14ac:dyDescent="0.3">
      <c r="B702">
        <v>680</v>
      </c>
      <c r="C702">
        <v>0.15041540099985007</v>
      </c>
      <c r="D702">
        <v>0.17677693749507079</v>
      </c>
    </row>
    <row r="703" spans="2:4" x14ac:dyDescent="0.3">
      <c r="B703">
        <v>681</v>
      </c>
      <c r="C703">
        <v>0.19131746970725114</v>
      </c>
      <c r="D703">
        <v>0.15401408445767562</v>
      </c>
    </row>
    <row r="704" spans="2:4" x14ac:dyDescent="0.3">
      <c r="B704">
        <v>682</v>
      </c>
      <c r="C704">
        <v>0.20945290280451884</v>
      </c>
      <c r="D704">
        <v>0.13477750016442225</v>
      </c>
    </row>
    <row r="705" spans="2:4" x14ac:dyDescent="0.3">
      <c r="B705">
        <v>683</v>
      </c>
      <c r="C705">
        <v>0.17605053313249963</v>
      </c>
      <c r="D705">
        <v>0.221747159063372</v>
      </c>
    </row>
    <row r="706" spans="2:4" x14ac:dyDescent="0.3">
      <c r="B706">
        <v>684</v>
      </c>
      <c r="C706">
        <v>0.16501168437528796</v>
      </c>
      <c r="D706">
        <v>0.1961600380894073</v>
      </c>
    </row>
    <row r="707" spans="2:4" x14ac:dyDescent="0.3">
      <c r="B707">
        <v>685</v>
      </c>
      <c r="C707">
        <v>0.17664515735517575</v>
      </c>
      <c r="D707">
        <v>0.1611542164251881</v>
      </c>
    </row>
    <row r="708" spans="2:4" x14ac:dyDescent="0.3">
      <c r="B708">
        <v>686</v>
      </c>
      <c r="C708">
        <v>0.20242267828964949</v>
      </c>
      <c r="D708">
        <v>0.20720994550374611</v>
      </c>
    </row>
    <row r="709" spans="2:4" x14ac:dyDescent="0.3">
      <c r="B709">
        <v>687</v>
      </c>
      <c r="C709">
        <v>0.14986118434973236</v>
      </c>
      <c r="D709">
        <v>0.19642166497513036</v>
      </c>
    </row>
    <row r="710" spans="2:4" x14ac:dyDescent="0.3">
      <c r="B710">
        <v>688</v>
      </c>
      <c r="C710">
        <v>0.19886717591106937</v>
      </c>
      <c r="D710">
        <v>0.20664050507683504</v>
      </c>
    </row>
    <row r="711" spans="2:4" x14ac:dyDescent="0.3">
      <c r="B711">
        <v>689</v>
      </c>
      <c r="C711">
        <v>0.18678122807045563</v>
      </c>
      <c r="D711">
        <v>0.17910280578480797</v>
      </c>
    </row>
    <row r="712" spans="2:4" x14ac:dyDescent="0.3">
      <c r="B712">
        <v>690</v>
      </c>
      <c r="C712">
        <v>0.18894872348542405</v>
      </c>
      <c r="D712">
        <v>0.17975612183548037</v>
      </c>
    </row>
    <row r="713" spans="2:4" x14ac:dyDescent="0.3">
      <c r="B713">
        <v>691</v>
      </c>
      <c r="C713">
        <v>0.13934925854757962</v>
      </c>
      <c r="D713">
        <v>0.11402942743813169</v>
      </c>
    </row>
    <row r="714" spans="2:4" x14ac:dyDescent="0.3">
      <c r="B714">
        <v>692</v>
      </c>
      <c r="C714">
        <v>0.14373958310776772</v>
      </c>
      <c r="D714">
        <v>0.16862024888416199</v>
      </c>
    </row>
    <row r="715" spans="2:4" x14ac:dyDescent="0.3">
      <c r="B715">
        <v>693</v>
      </c>
      <c r="C715">
        <v>0.14482365538890046</v>
      </c>
      <c r="D715">
        <v>0.17672708162564388</v>
      </c>
    </row>
    <row r="716" spans="2:4" x14ac:dyDescent="0.3">
      <c r="B716">
        <v>694</v>
      </c>
      <c r="C716">
        <v>0.16890472154605421</v>
      </c>
      <c r="D716">
        <v>0.12942879722319933</v>
      </c>
    </row>
    <row r="717" spans="2:4" x14ac:dyDescent="0.3">
      <c r="B717">
        <v>695</v>
      </c>
      <c r="C717">
        <v>0.16133675318182703</v>
      </c>
      <c r="D717">
        <v>0.16600320750763189</v>
      </c>
    </row>
    <row r="718" spans="2:4" x14ac:dyDescent="0.3">
      <c r="B718">
        <v>696</v>
      </c>
      <c r="C718">
        <v>0.15150462739818554</v>
      </c>
      <c r="D718">
        <v>0.1565870356054927</v>
      </c>
    </row>
    <row r="719" spans="2:4" x14ac:dyDescent="0.3">
      <c r="B719">
        <v>697</v>
      </c>
      <c r="C719">
        <v>0.15158297302353593</v>
      </c>
      <c r="D719">
        <v>0.10873464327359164</v>
      </c>
    </row>
    <row r="720" spans="2:4" x14ac:dyDescent="0.3">
      <c r="B720">
        <v>698</v>
      </c>
      <c r="C720">
        <v>0.18432037816805308</v>
      </c>
      <c r="D720">
        <v>0.22734884672111846</v>
      </c>
    </row>
    <row r="721" spans="2:4" x14ac:dyDescent="0.3">
      <c r="B721">
        <v>699</v>
      </c>
      <c r="C721">
        <v>0.18961136342740356</v>
      </c>
      <c r="D721">
        <v>0.20749810837826854</v>
      </c>
    </row>
    <row r="722" spans="2:4" x14ac:dyDescent="0.3">
      <c r="B722">
        <v>700</v>
      </c>
      <c r="C722">
        <v>0.17340301136159872</v>
      </c>
      <c r="D722">
        <v>0.15739031125942157</v>
      </c>
    </row>
    <row r="723" spans="2:4" x14ac:dyDescent="0.3">
      <c r="B723">
        <v>701</v>
      </c>
      <c r="C723">
        <v>0.1651726077213036</v>
      </c>
      <c r="D723">
        <v>0.1309648031910344</v>
      </c>
    </row>
    <row r="724" spans="2:4" x14ac:dyDescent="0.3">
      <c r="B724">
        <v>702</v>
      </c>
      <c r="C724">
        <v>0.15725678678029839</v>
      </c>
      <c r="D724">
        <v>0.13757535140728333</v>
      </c>
    </row>
    <row r="725" spans="2:4" x14ac:dyDescent="0.3">
      <c r="B725">
        <v>703</v>
      </c>
      <c r="C725">
        <v>0.18511637442930262</v>
      </c>
      <c r="D725">
        <v>0.15737183024549981</v>
      </c>
    </row>
    <row r="726" spans="2:4" x14ac:dyDescent="0.3">
      <c r="B726">
        <v>704</v>
      </c>
      <c r="C726">
        <v>0.15416598807038143</v>
      </c>
      <c r="D726">
        <v>9.9866842654383892E-2</v>
      </c>
    </row>
    <row r="727" spans="2:4" x14ac:dyDescent="0.3">
      <c r="B727">
        <v>705</v>
      </c>
      <c r="C727">
        <v>0.13901861871807739</v>
      </c>
      <c r="D727">
        <v>0.18912445581988488</v>
      </c>
    </row>
    <row r="728" spans="2:4" x14ac:dyDescent="0.3">
      <c r="B728">
        <v>706</v>
      </c>
      <c r="C728">
        <v>0.18988345565799228</v>
      </c>
      <c r="D728">
        <v>0.17117812628846102</v>
      </c>
    </row>
    <row r="729" spans="2:4" x14ac:dyDescent="0.3">
      <c r="B729">
        <v>707</v>
      </c>
      <c r="C729">
        <v>0.17923794521575642</v>
      </c>
      <c r="D729">
        <v>0.12890294544136047</v>
      </c>
    </row>
    <row r="730" spans="2:4" x14ac:dyDescent="0.3">
      <c r="B730">
        <v>708</v>
      </c>
      <c r="C730">
        <v>0.18674839117624342</v>
      </c>
      <c r="D730">
        <v>0.1604103612674681</v>
      </c>
    </row>
    <row r="731" spans="2:4" x14ac:dyDescent="0.3">
      <c r="B731">
        <v>709</v>
      </c>
      <c r="C731">
        <v>0.16236514332750734</v>
      </c>
      <c r="D731">
        <v>0.11172151314730366</v>
      </c>
    </row>
    <row r="732" spans="2:4" x14ac:dyDescent="0.3">
      <c r="B732">
        <v>710</v>
      </c>
      <c r="C732">
        <v>0.21024549656075753</v>
      </c>
      <c r="D732">
        <v>0.19225420268330726</v>
      </c>
    </row>
    <row r="733" spans="2:4" x14ac:dyDescent="0.3">
      <c r="B733">
        <v>711</v>
      </c>
      <c r="C733">
        <v>0.14443315426922285</v>
      </c>
      <c r="D733">
        <v>0.16689615475862152</v>
      </c>
    </row>
    <row r="734" spans="2:4" x14ac:dyDescent="0.3">
      <c r="B734">
        <v>712</v>
      </c>
      <c r="C734">
        <v>0.18775098423326397</v>
      </c>
      <c r="D734">
        <v>0.2329081254768825</v>
      </c>
    </row>
    <row r="735" spans="2:4" x14ac:dyDescent="0.3">
      <c r="B735">
        <v>713</v>
      </c>
      <c r="C735">
        <v>0.17773502487690782</v>
      </c>
      <c r="D735">
        <v>0.13132840494459067</v>
      </c>
    </row>
    <row r="736" spans="2:4" x14ac:dyDescent="0.3">
      <c r="B736">
        <v>714</v>
      </c>
      <c r="C736">
        <v>0.1703368958206454</v>
      </c>
      <c r="D736">
        <v>0.15646366027591874</v>
      </c>
    </row>
    <row r="737" spans="2:4" x14ac:dyDescent="0.3">
      <c r="B737">
        <v>715</v>
      </c>
      <c r="C737">
        <v>0.17622463084251511</v>
      </c>
      <c r="D737">
        <v>0.13499914590868303</v>
      </c>
    </row>
    <row r="738" spans="2:4" x14ac:dyDescent="0.3">
      <c r="B738">
        <v>716</v>
      </c>
      <c r="C738">
        <v>0.15364679656814548</v>
      </c>
      <c r="D738">
        <v>0.10322871415426953</v>
      </c>
    </row>
    <row r="739" spans="2:4" x14ac:dyDescent="0.3">
      <c r="B739">
        <v>717</v>
      </c>
      <c r="C739">
        <v>0.16919826821011472</v>
      </c>
      <c r="D739">
        <v>0.20794774459403886</v>
      </c>
    </row>
    <row r="740" spans="2:4" x14ac:dyDescent="0.3">
      <c r="B740">
        <v>718</v>
      </c>
      <c r="C740">
        <v>0.19278410572063845</v>
      </c>
      <c r="D740">
        <v>0.18109643716686186</v>
      </c>
    </row>
    <row r="741" spans="2:4" x14ac:dyDescent="0.3">
      <c r="B741">
        <v>719</v>
      </c>
      <c r="C741">
        <v>0.16941498555939577</v>
      </c>
      <c r="D741">
        <v>0.19413446826479763</v>
      </c>
    </row>
    <row r="742" spans="2:4" x14ac:dyDescent="0.3">
      <c r="B742">
        <v>720</v>
      </c>
      <c r="C742">
        <v>0.14602176620557436</v>
      </c>
      <c r="D742">
        <v>0.13429264316529255</v>
      </c>
    </row>
    <row r="743" spans="2:4" x14ac:dyDescent="0.3">
      <c r="B743">
        <v>721</v>
      </c>
      <c r="C743">
        <v>0.14993277905497493</v>
      </c>
      <c r="D743">
        <v>0.16414844102254267</v>
      </c>
    </row>
    <row r="744" spans="2:4" x14ac:dyDescent="0.3">
      <c r="B744">
        <v>722</v>
      </c>
      <c r="C744">
        <v>0.13745308006954832</v>
      </c>
      <c r="D744">
        <v>0.16454611567810473</v>
      </c>
    </row>
    <row r="745" spans="2:4" x14ac:dyDescent="0.3">
      <c r="B745">
        <v>723</v>
      </c>
      <c r="C745">
        <v>0.17263470302185049</v>
      </c>
      <c r="D745">
        <v>0.14689757761281597</v>
      </c>
    </row>
    <row r="746" spans="2:4" x14ac:dyDescent="0.3">
      <c r="B746">
        <v>724</v>
      </c>
      <c r="C746">
        <v>0.15415810584948952</v>
      </c>
      <c r="D746">
        <v>0.17330960066702775</v>
      </c>
    </row>
    <row r="747" spans="2:4" x14ac:dyDescent="0.3">
      <c r="B747">
        <v>725</v>
      </c>
      <c r="C747">
        <v>0.15562201146681368</v>
      </c>
      <c r="D747">
        <v>0.15335332345084651</v>
      </c>
    </row>
    <row r="748" spans="2:4" x14ac:dyDescent="0.3">
      <c r="B748">
        <v>726</v>
      </c>
      <c r="C748">
        <v>0.14905380372948568</v>
      </c>
      <c r="D748">
        <v>0.16872486349602506</v>
      </c>
    </row>
    <row r="749" spans="2:4" x14ac:dyDescent="0.3">
      <c r="B749">
        <v>727</v>
      </c>
      <c r="C749">
        <v>0.17224940048904516</v>
      </c>
      <c r="D749">
        <v>0.16427712615574225</v>
      </c>
    </row>
    <row r="750" spans="2:4" x14ac:dyDescent="0.3">
      <c r="B750">
        <v>728</v>
      </c>
      <c r="C750">
        <v>0.16081222648718457</v>
      </c>
      <c r="D750">
        <v>0.15850832923218966</v>
      </c>
    </row>
    <row r="751" spans="2:4" x14ac:dyDescent="0.3">
      <c r="B751">
        <v>729</v>
      </c>
      <c r="C751">
        <v>0.15796837579939213</v>
      </c>
      <c r="D751">
        <v>0.16136965139205026</v>
      </c>
    </row>
    <row r="752" spans="2:4" x14ac:dyDescent="0.3">
      <c r="B752">
        <v>730</v>
      </c>
      <c r="C752">
        <v>0.17787592206502614</v>
      </c>
      <c r="D752">
        <v>0.1914114209712601</v>
      </c>
    </row>
    <row r="753" spans="2:4" x14ac:dyDescent="0.3">
      <c r="B753">
        <v>731</v>
      </c>
      <c r="C753">
        <v>0.16126518400200596</v>
      </c>
      <c r="D753">
        <v>0.15111407753497161</v>
      </c>
    </row>
    <row r="754" spans="2:4" x14ac:dyDescent="0.3">
      <c r="B754">
        <v>732</v>
      </c>
      <c r="C754">
        <v>0.18273799063180576</v>
      </c>
      <c r="D754">
        <v>0.17023334909264476</v>
      </c>
    </row>
    <row r="755" spans="2:4" x14ac:dyDescent="0.3">
      <c r="B755">
        <v>733</v>
      </c>
      <c r="C755">
        <v>0.18083472759090602</v>
      </c>
      <c r="D755">
        <v>0.15694557433469739</v>
      </c>
    </row>
    <row r="756" spans="2:4" x14ac:dyDescent="0.3">
      <c r="B756">
        <v>734</v>
      </c>
      <c r="C756">
        <v>0.14204771332465529</v>
      </c>
      <c r="D756">
        <v>0.12390029930566009</v>
      </c>
    </row>
    <row r="757" spans="2:4" x14ac:dyDescent="0.3">
      <c r="B757">
        <v>735</v>
      </c>
      <c r="C757">
        <v>0.18742622842561277</v>
      </c>
      <c r="D757">
        <v>0.18480590130673977</v>
      </c>
    </row>
    <row r="758" spans="2:4" x14ac:dyDescent="0.3">
      <c r="B758">
        <v>736</v>
      </c>
      <c r="C758">
        <v>0.15123031288225011</v>
      </c>
      <c r="D758">
        <v>0.214807846736571</v>
      </c>
    </row>
    <row r="759" spans="2:4" x14ac:dyDescent="0.3">
      <c r="B759">
        <v>737</v>
      </c>
      <c r="C759">
        <v>0.16899066674880003</v>
      </c>
      <c r="D759">
        <v>0.20348553024970389</v>
      </c>
    </row>
    <row r="760" spans="2:4" x14ac:dyDescent="0.3">
      <c r="B760">
        <v>738</v>
      </c>
      <c r="C760">
        <v>0.19182284175338232</v>
      </c>
      <c r="D760">
        <v>0.20695306138387454</v>
      </c>
    </row>
    <row r="761" spans="2:4" x14ac:dyDescent="0.3">
      <c r="B761">
        <v>739</v>
      </c>
      <c r="C761">
        <v>0.18150833414360926</v>
      </c>
      <c r="D761">
        <v>0.15314694056815575</v>
      </c>
    </row>
    <row r="762" spans="2:4" x14ac:dyDescent="0.3">
      <c r="B762">
        <v>740</v>
      </c>
      <c r="C762">
        <v>0.18511262409457652</v>
      </c>
      <c r="D762">
        <v>0.18538202284412858</v>
      </c>
    </row>
    <row r="763" spans="2:4" x14ac:dyDescent="0.3">
      <c r="B763">
        <v>741</v>
      </c>
      <c r="C763">
        <v>0.16462261517244459</v>
      </c>
      <c r="D763">
        <v>0.14634696572042258</v>
      </c>
    </row>
    <row r="764" spans="2:4" x14ac:dyDescent="0.3">
      <c r="B764">
        <v>742</v>
      </c>
      <c r="C764">
        <v>0.1558235137417516</v>
      </c>
      <c r="D764">
        <v>0.17593538181570983</v>
      </c>
    </row>
    <row r="765" spans="2:4" x14ac:dyDescent="0.3">
      <c r="B765">
        <v>743</v>
      </c>
      <c r="C765">
        <v>0.17165857940927132</v>
      </c>
      <c r="D765">
        <v>0.14528020300058248</v>
      </c>
    </row>
    <row r="766" spans="2:4" x14ac:dyDescent="0.3">
      <c r="B766">
        <v>744</v>
      </c>
      <c r="C766">
        <v>0.15747034952893779</v>
      </c>
      <c r="D766">
        <v>0.1816056258108609</v>
      </c>
    </row>
    <row r="767" spans="2:4" x14ac:dyDescent="0.3">
      <c r="B767">
        <v>745</v>
      </c>
      <c r="C767">
        <v>0.16823149699141227</v>
      </c>
      <c r="D767">
        <v>0.15106428274353681</v>
      </c>
    </row>
    <row r="768" spans="2:4" x14ac:dyDescent="0.3">
      <c r="B768">
        <v>746</v>
      </c>
      <c r="C768">
        <v>0.14383756431843642</v>
      </c>
      <c r="D768">
        <v>0.13218233598674228</v>
      </c>
    </row>
    <row r="769" spans="2:4" x14ac:dyDescent="0.3">
      <c r="B769">
        <v>747</v>
      </c>
      <c r="C769">
        <v>0.16415657714152226</v>
      </c>
      <c r="D769">
        <v>0.14491280521133273</v>
      </c>
    </row>
    <row r="770" spans="2:4" x14ac:dyDescent="0.3">
      <c r="B770">
        <v>748</v>
      </c>
      <c r="C770">
        <v>0.14630613707087933</v>
      </c>
      <c r="D770">
        <v>0.1340031437504216</v>
      </c>
    </row>
    <row r="771" spans="2:4" x14ac:dyDescent="0.3">
      <c r="B771">
        <v>749</v>
      </c>
      <c r="C771">
        <v>0.16317058501234025</v>
      </c>
      <c r="D771">
        <v>0.15416143987338699</v>
      </c>
    </row>
    <row r="772" spans="2:4" x14ac:dyDescent="0.3">
      <c r="B772">
        <v>750</v>
      </c>
      <c r="C772">
        <v>0.17876274219611996</v>
      </c>
      <c r="D772">
        <v>0.15674480573567592</v>
      </c>
    </row>
    <row r="773" spans="2:4" x14ac:dyDescent="0.3">
      <c r="B773">
        <v>751</v>
      </c>
      <c r="C773">
        <v>0.17376147440995604</v>
      </c>
      <c r="D773">
        <v>9.7533158676902709E-2</v>
      </c>
    </row>
    <row r="774" spans="2:4" x14ac:dyDescent="0.3">
      <c r="B774">
        <v>752</v>
      </c>
      <c r="C774">
        <v>0.13639317067608642</v>
      </c>
      <c r="D774">
        <v>0.1360146427515195</v>
      </c>
    </row>
    <row r="775" spans="2:4" x14ac:dyDescent="0.3">
      <c r="B775">
        <v>753</v>
      </c>
      <c r="C775">
        <v>0.15420679259885764</v>
      </c>
      <c r="D775">
        <v>0.18943970497853366</v>
      </c>
    </row>
    <row r="776" spans="2:4" x14ac:dyDescent="0.3">
      <c r="B776">
        <v>754</v>
      </c>
      <c r="C776">
        <v>0.14412804442504734</v>
      </c>
      <c r="D776">
        <v>0.11705849874670526</v>
      </c>
    </row>
    <row r="777" spans="2:4" x14ac:dyDescent="0.3">
      <c r="B777">
        <v>755</v>
      </c>
      <c r="C777">
        <v>0.17607081776526998</v>
      </c>
      <c r="D777">
        <v>9.6974091483367109E-2</v>
      </c>
    </row>
    <row r="778" spans="2:4" x14ac:dyDescent="0.3">
      <c r="B778">
        <v>756</v>
      </c>
      <c r="C778">
        <v>0.17338736484339867</v>
      </c>
      <c r="D778">
        <v>0.16895387825990582</v>
      </c>
    </row>
    <row r="779" spans="2:4" x14ac:dyDescent="0.3">
      <c r="B779">
        <v>757</v>
      </c>
      <c r="C779">
        <v>0.16814369814610811</v>
      </c>
      <c r="D779">
        <v>0.14759297573025593</v>
      </c>
    </row>
    <row r="780" spans="2:4" x14ac:dyDescent="0.3">
      <c r="B780">
        <v>758</v>
      </c>
      <c r="C780">
        <v>0.21442112540982228</v>
      </c>
      <c r="D780">
        <v>0.23221499722130282</v>
      </c>
    </row>
    <row r="781" spans="2:4" x14ac:dyDescent="0.3">
      <c r="B781">
        <v>759</v>
      </c>
      <c r="C781">
        <v>0.1962762737621816</v>
      </c>
      <c r="D781">
        <v>0.21009352120844238</v>
      </c>
    </row>
    <row r="782" spans="2:4" x14ac:dyDescent="0.3">
      <c r="B782">
        <v>760</v>
      </c>
      <c r="C782">
        <v>0.1748370467086203</v>
      </c>
      <c r="D782">
        <v>0.11432394054343997</v>
      </c>
    </row>
    <row r="783" spans="2:4" x14ac:dyDescent="0.3">
      <c r="B783">
        <v>761</v>
      </c>
      <c r="C783">
        <v>0.16415540815789742</v>
      </c>
      <c r="D783">
        <v>0.2123479595976194</v>
      </c>
    </row>
    <row r="784" spans="2:4" x14ac:dyDescent="0.3">
      <c r="B784">
        <v>762</v>
      </c>
      <c r="C784">
        <v>0.16176809191692157</v>
      </c>
      <c r="D784">
        <v>0.11903435323514402</v>
      </c>
    </row>
    <row r="785" spans="2:4" x14ac:dyDescent="0.3">
      <c r="B785">
        <v>763</v>
      </c>
      <c r="C785">
        <v>0.16209570949889637</v>
      </c>
      <c r="D785">
        <v>0.16909650959494982</v>
      </c>
    </row>
    <row r="786" spans="2:4" x14ac:dyDescent="0.3">
      <c r="B786">
        <v>764</v>
      </c>
      <c r="C786">
        <v>0.22762216326650761</v>
      </c>
      <c r="D786">
        <v>0.2266308907987884</v>
      </c>
    </row>
    <row r="787" spans="2:4" x14ac:dyDescent="0.3">
      <c r="B787">
        <v>765</v>
      </c>
      <c r="C787">
        <v>0.14289302806846046</v>
      </c>
      <c r="D787">
        <v>0.15224624660364044</v>
      </c>
    </row>
    <row r="788" spans="2:4" x14ac:dyDescent="0.3">
      <c r="B788">
        <v>766</v>
      </c>
      <c r="C788">
        <v>0.15890173943725097</v>
      </c>
      <c r="D788">
        <v>0.20257808416197803</v>
      </c>
    </row>
    <row r="789" spans="2:4" x14ac:dyDescent="0.3">
      <c r="B789">
        <v>767</v>
      </c>
      <c r="C789">
        <v>0.19558179570614662</v>
      </c>
      <c r="D789">
        <v>0.15967497957252136</v>
      </c>
    </row>
    <row r="790" spans="2:4" x14ac:dyDescent="0.3">
      <c r="B790">
        <v>768</v>
      </c>
      <c r="C790">
        <v>0.15836899209472791</v>
      </c>
      <c r="D790">
        <v>0.1339891730771712</v>
      </c>
    </row>
    <row r="791" spans="2:4" x14ac:dyDescent="0.3">
      <c r="B791">
        <v>769</v>
      </c>
      <c r="C791">
        <v>0.17650864478072165</v>
      </c>
      <c r="D791">
        <v>0.1574308422788539</v>
      </c>
    </row>
    <row r="792" spans="2:4" x14ac:dyDescent="0.3">
      <c r="B792">
        <v>770</v>
      </c>
      <c r="C792">
        <v>0.18852761852249841</v>
      </c>
      <c r="D792">
        <v>0.19291281625013068</v>
      </c>
    </row>
    <row r="793" spans="2:4" x14ac:dyDescent="0.3">
      <c r="B793">
        <v>771</v>
      </c>
      <c r="C793">
        <v>0.16832789733353093</v>
      </c>
      <c r="D793">
        <v>0.16726575892663903</v>
      </c>
    </row>
    <row r="794" spans="2:4" x14ac:dyDescent="0.3">
      <c r="B794">
        <v>772</v>
      </c>
      <c r="C794">
        <v>0.22850962996381505</v>
      </c>
      <c r="D794">
        <v>0.18955645869188711</v>
      </c>
    </row>
    <row r="795" spans="2:4" x14ac:dyDescent="0.3">
      <c r="B795">
        <v>773</v>
      </c>
      <c r="C795">
        <v>0.17395504745913723</v>
      </c>
      <c r="D795">
        <v>0.17332384179366506</v>
      </c>
    </row>
    <row r="796" spans="2:4" x14ac:dyDescent="0.3">
      <c r="B796">
        <v>774</v>
      </c>
      <c r="C796">
        <v>0.15638499509395073</v>
      </c>
      <c r="D796">
        <v>0.15374270647694055</v>
      </c>
    </row>
    <row r="797" spans="2:4" x14ac:dyDescent="0.3">
      <c r="B797">
        <v>775</v>
      </c>
      <c r="C797">
        <v>0.1654474218316867</v>
      </c>
      <c r="D797">
        <v>0.15890600771428656</v>
      </c>
    </row>
    <row r="798" spans="2:4" x14ac:dyDescent="0.3">
      <c r="B798">
        <v>776</v>
      </c>
      <c r="C798">
        <v>0.22572750872321429</v>
      </c>
      <c r="D798">
        <v>0.20392226389590135</v>
      </c>
    </row>
    <row r="799" spans="2:4" x14ac:dyDescent="0.3">
      <c r="B799">
        <v>777</v>
      </c>
      <c r="C799">
        <v>0.14738039315486559</v>
      </c>
      <c r="D799">
        <v>0.15730640503291232</v>
      </c>
    </row>
    <row r="800" spans="2:4" x14ac:dyDescent="0.3">
      <c r="B800">
        <v>778</v>
      </c>
      <c r="C800">
        <v>0.16144338482849718</v>
      </c>
      <c r="D800">
        <v>0.1576817138288242</v>
      </c>
    </row>
    <row r="801" spans="2:4" x14ac:dyDescent="0.3">
      <c r="B801">
        <v>779</v>
      </c>
      <c r="C801">
        <v>0.14758254075111132</v>
      </c>
      <c r="D801">
        <v>0.17301540080234423</v>
      </c>
    </row>
    <row r="802" spans="2:4" x14ac:dyDescent="0.3">
      <c r="B802">
        <v>780</v>
      </c>
      <c r="C802">
        <v>0.1887917009860518</v>
      </c>
      <c r="D802">
        <v>0.14715158699066974</v>
      </c>
    </row>
    <row r="803" spans="2:4" x14ac:dyDescent="0.3">
      <c r="B803">
        <v>781</v>
      </c>
      <c r="C803">
        <v>0.17130469876099769</v>
      </c>
      <c r="D803">
        <v>0.18658437239324782</v>
      </c>
    </row>
    <row r="804" spans="2:4" x14ac:dyDescent="0.3">
      <c r="B804">
        <v>782</v>
      </c>
      <c r="C804">
        <v>0.14496433338045464</v>
      </c>
      <c r="D804">
        <v>0.12331592890743656</v>
      </c>
    </row>
    <row r="805" spans="2:4" x14ac:dyDescent="0.3">
      <c r="B805">
        <v>783</v>
      </c>
      <c r="C805">
        <v>0.17726808577949846</v>
      </c>
      <c r="D805">
        <v>0.15275024648986923</v>
      </c>
    </row>
    <row r="806" spans="2:4" x14ac:dyDescent="0.3">
      <c r="B806">
        <v>784</v>
      </c>
      <c r="C806">
        <v>0.15845903185225271</v>
      </c>
      <c r="D806">
        <v>0.15385925690717317</v>
      </c>
    </row>
    <row r="807" spans="2:4" x14ac:dyDescent="0.3">
      <c r="B807">
        <v>785</v>
      </c>
      <c r="C807">
        <v>0.16404646462405073</v>
      </c>
      <c r="D807">
        <v>0.1578017097047156</v>
      </c>
    </row>
    <row r="808" spans="2:4" x14ac:dyDescent="0.3">
      <c r="B808">
        <v>786</v>
      </c>
      <c r="C808">
        <v>0.17481989141249057</v>
      </c>
      <c r="D808">
        <v>8.9092337951066289E-2</v>
      </c>
    </row>
    <row r="809" spans="2:4" x14ac:dyDescent="0.3">
      <c r="B809">
        <v>787</v>
      </c>
      <c r="C809">
        <v>0.23297581745129115</v>
      </c>
      <c r="D809">
        <v>0.18213569732995977</v>
      </c>
    </row>
    <row r="810" spans="2:4" x14ac:dyDescent="0.3">
      <c r="B810">
        <v>788</v>
      </c>
      <c r="C810">
        <v>0.17146139375486763</v>
      </c>
      <c r="D810">
        <v>0.19541057016434282</v>
      </c>
    </row>
    <row r="811" spans="2:4" x14ac:dyDescent="0.3">
      <c r="B811">
        <v>789</v>
      </c>
      <c r="C811">
        <v>0.17049096849726478</v>
      </c>
      <c r="D811">
        <v>0.19545117929514738</v>
      </c>
    </row>
    <row r="812" spans="2:4" x14ac:dyDescent="0.3">
      <c r="B812">
        <v>790</v>
      </c>
      <c r="C812">
        <v>0.14008221883475153</v>
      </c>
      <c r="D812">
        <v>0.13718802531946556</v>
      </c>
    </row>
    <row r="813" spans="2:4" x14ac:dyDescent="0.3">
      <c r="B813">
        <v>791</v>
      </c>
      <c r="C813">
        <v>0.15044469475534911</v>
      </c>
      <c r="D813">
        <v>0.15676913488992222</v>
      </c>
    </row>
    <row r="814" spans="2:4" x14ac:dyDescent="0.3">
      <c r="B814">
        <v>792</v>
      </c>
      <c r="C814">
        <v>0.15409547872635448</v>
      </c>
      <c r="D814">
        <v>0.19311473911948723</v>
      </c>
    </row>
    <row r="815" spans="2:4" x14ac:dyDescent="0.3">
      <c r="B815">
        <v>793</v>
      </c>
      <c r="C815">
        <v>0.1745805573562404</v>
      </c>
      <c r="D815">
        <v>0.20432293278599883</v>
      </c>
    </row>
    <row r="816" spans="2:4" x14ac:dyDescent="0.3">
      <c r="B816">
        <v>794</v>
      </c>
      <c r="C816">
        <v>0.15003405235710543</v>
      </c>
      <c r="D816">
        <v>0.18231879401382728</v>
      </c>
    </row>
    <row r="817" spans="2:4" x14ac:dyDescent="0.3">
      <c r="B817">
        <v>795</v>
      </c>
      <c r="C817">
        <v>0.20662370859095022</v>
      </c>
      <c r="D817">
        <v>0.16281757276375253</v>
      </c>
    </row>
    <row r="818" spans="2:4" x14ac:dyDescent="0.3">
      <c r="B818">
        <v>796</v>
      </c>
      <c r="C818">
        <v>0.16597744249565657</v>
      </c>
      <c r="D818">
        <v>0.15413122164080537</v>
      </c>
    </row>
    <row r="819" spans="2:4" x14ac:dyDescent="0.3">
      <c r="B819">
        <v>797</v>
      </c>
      <c r="C819">
        <v>0.15647970702899999</v>
      </c>
      <c r="D819">
        <v>0.16754558284540827</v>
      </c>
    </row>
    <row r="820" spans="2:4" x14ac:dyDescent="0.3">
      <c r="B820">
        <v>798</v>
      </c>
      <c r="C820">
        <v>0.18218465277310994</v>
      </c>
      <c r="D820">
        <v>0.15406269205789563</v>
      </c>
    </row>
    <row r="821" spans="2:4" x14ac:dyDescent="0.3">
      <c r="B821">
        <v>799</v>
      </c>
      <c r="C821">
        <v>0.17364624142115886</v>
      </c>
      <c r="D821">
        <v>0.21675332457345051</v>
      </c>
    </row>
    <row r="822" spans="2:4" x14ac:dyDescent="0.3">
      <c r="B822">
        <v>800</v>
      </c>
      <c r="C822">
        <v>0.17162872728664355</v>
      </c>
      <c r="D822">
        <v>0.20592744034026789</v>
      </c>
    </row>
    <row r="823" spans="2:4" x14ac:dyDescent="0.3">
      <c r="B823">
        <v>801</v>
      </c>
      <c r="C823">
        <v>0.16843997075887715</v>
      </c>
      <c r="D823">
        <v>0.15870162569986096</v>
      </c>
    </row>
    <row r="824" spans="2:4" x14ac:dyDescent="0.3">
      <c r="B824">
        <v>802</v>
      </c>
      <c r="C824">
        <v>0.18212105742062878</v>
      </c>
      <c r="D824">
        <v>0.21921369804917087</v>
      </c>
    </row>
    <row r="825" spans="2:4" x14ac:dyDescent="0.3">
      <c r="B825">
        <v>803</v>
      </c>
      <c r="C825">
        <v>0.14413430174803332</v>
      </c>
      <c r="D825">
        <v>0.11384772187740963</v>
      </c>
    </row>
    <row r="826" spans="2:4" x14ac:dyDescent="0.3">
      <c r="B826">
        <v>804</v>
      </c>
      <c r="C826">
        <v>0.21000595288522012</v>
      </c>
      <c r="D826">
        <v>0.17988211367220183</v>
      </c>
    </row>
    <row r="827" spans="2:4" x14ac:dyDescent="0.3">
      <c r="B827">
        <v>805</v>
      </c>
      <c r="C827">
        <v>0.1659633273644647</v>
      </c>
      <c r="D827">
        <v>0.16802417536502262</v>
      </c>
    </row>
    <row r="828" spans="2:4" x14ac:dyDescent="0.3">
      <c r="B828">
        <v>806</v>
      </c>
      <c r="C828">
        <v>0.18522975674507933</v>
      </c>
      <c r="D828">
        <v>0.23315875325271956</v>
      </c>
    </row>
    <row r="829" spans="2:4" x14ac:dyDescent="0.3">
      <c r="B829">
        <v>807</v>
      </c>
      <c r="C829">
        <v>0.1623344043957331</v>
      </c>
      <c r="D829">
        <v>0.20664234472268361</v>
      </c>
    </row>
    <row r="830" spans="2:4" x14ac:dyDescent="0.3">
      <c r="B830">
        <v>808</v>
      </c>
      <c r="C830">
        <v>0.16332799399213616</v>
      </c>
      <c r="D830">
        <v>0.16610357896383338</v>
      </c>
    </row>
    <row r="831" spans="2:4" x14ac:dyDescent="0.3">
      <c r="B831">
        <v>809</v>
      </c>
      <c r="C831">
        <v>0.13378093528201285</v>
      </c>
      <c r="D831">
        <v>0.13085252137472464</v>
      </c>
    </row>
    <row r="832" spans="2:4" x14ac:dyDescent="0.3">
      <c r="B832">
        <v>810</v>
      </c>
      <c r="C832">
        <v>0.1587998438750178</v>
      </c>
      <c r="D832">
        <v>0.11672677079706456</v>
      </c>
    </row>
    <row r="833" spans="2:4" x14ac:dyDescent="0.3">
      <c r="B833">
        <v>811</v>
      </c>
      <c r="C833">
        <v>0.15828659639013209</v>
      </c>
      <c r="D833">
        <v>0.17761919873530246</v>
      </c>
    </row>
    <row r="834" spans="2:4" x14ac:dyDescent="0.3">
      <c r="B834">
        <v>812</v>
      </c>
      <c r="C834">
        <v>0.20735846817055703</v>
      </c>
      <c r="D834">
        <v>0.17648478740815449</v>
      </c>
    </row>
    <row r="835" spans="2:4" x14ac:dyDescent="0.3">
      <c r="B835">
        <v>813</v>
      </c>
      <c r="C835">
        <v>0.14600380126530149</v>
      </c>
      <c r="D835">
        <v>0.17413641339154703</v>
      </c>
    </row>
    <row r="836" spans="2:4" x14ac:dyDescent="0.3">
      <c r="B836">
        <v>814</v>
      </c>
      <c r="C836">
        <v>0.1513251176633999</v>
      </c>
      <c r="D836">
        <v>0.12291298634311013</v>
      </c>
    </row>
    <row r="837" spans="2:4" x14ac:dyDescent="0.3">
      <c r="B837">
        <v>815</v>
      </c>
      <c r="C837">
        <v>0.19242204761032755</v>
      </c>
      <c r="D837">
        <v>0.23397136378576172</v>
      </c>
    </row>
    <row r="838" spans="2:4" x14ac:dyDescent="0.3">
      <c r="B838">
        <v>816</v>
      </c>
      <c r="C838">
        <v>0.18735361943296105</v>
      </c>
      <c r="D838">
        <v>0.1615328833770687</v>
      </c>
    </row>
    <row r="839" spans="2:4" x14ac:dyDescent="0.3">
      <c r="B839">
        <v>817</v>
      </c>
      <c r="C839">
        <v>0.183880412120284</v>
      </c>
      <c r="D839">
        <v>0.18839464636420911</v>
      </c>
    </row>
    <row r="840" spans="2:4" x14ac:dyDescent="0.3">
      <c r="B840">
        <v>818</v>
      </c>
      <c r="C840">
        <v>0.18823463122719492</v>
      </c>
      <c r="D840">
        <v>0.18827200863330301</v>
      </c>
    </row>
    <row r="841" spans="2:4" x14ac:dyDescent="0.3">
      <c r="B841">
        <v>819</v>
      </c>
      <c r="C841">
        <v>0.16269873895048337</v>
      </c>
      <c r="D841">
        <v>0.10553151664136239</v>
      </c>
    </row>
    <row r="842" spans="2:4" x14ac:dyDescent="0.3">
      <c r="B842">
        <v>820</v>
      </c>
      <c r="C842">
        <v>0.20540396676945033</v>
      </c>
      <c r="D842">
        <v>0.19163939345392886</v>
      </c>
    </row>
    <row r="843" spans="2:4" x14ac:dyDescent="0.3">
      <c r="B843">
        <v>821</v>
      </c>
      <c r="C843">
        <v>0.18986732526425926</v>
      </c>
      <c r="D843">
        <v>0.14824098072660449</v>
      </c>
    </row>
    <row r="844" spans="2:4" x14ac:dyDescent="0.3">
      <c r="B844">
        <v>822</v>
      </c>
      <c r="C844">
        <v>0.15103506933931077</v>
      </c>
      <c r="D844">
        <v>0.15532271487435553</v>
      </c>
    </row>
    <row r="845" spans="2:4" x14ac:dyDescent="0.3">
      <c r="B845">
        <v>823</v>
      </c>
      <c r="C845">
        <v>0.17394199126191751</v>
      </c>
      <c r="D845">
        <v>0.16931370506857849</v>
      </c>
    </row>
    <row r="846" spans="2:4" x14ac:dyDescent="0.3">
      <c r="B846">
        <v>824</v>
      </c>
      <c r="C846">
        <v>0.14972807556299764</v>
      </c>
      <c r="D846">
        <v>0.15326048074008036</v>
      </c>
    </row>
    <row r="847" spans="2:4" x14ac:dyDescent="0.3">
      <c r="B847">
        <v>825</v>
      </c>
      <c r="C847">
        <v>0.16179332845634339</v>
      </c>
      <c r="D847">
        <v>0.18195513875776312</v>
      </c>
    </row>
    <row r="848" spans="2:4" x14ac:dyDescent="0.3">
      <c r="B848">
        <v>826</v>
      </c>
      <c r="C848">
        <v>0.16517061180180473</v>
      </c>
      <c r="D848">
        <v>0.13418716929697225</v>
      </c>
    </row>
    <row r="849" spans="2:4" x14ac:dyDescent="0.3">
      <c r="B849">
        <v>827</v>
      </c>
      <c r="C849">
        <v>0.15470593611169989</v>
      </c>
      <c r="D849">
        <v>0.2064405474346368</v>
      </c>
    </row>
    <row r="850" spans="2:4" x14ac:dyDescent="0.3">
      <c r="B850">
        <v>828</v>
      </c>
      <c r="C850">
        <v>0.14808972640479989</v>
      </c>
      <c r="D850">
        <v>0.12541362270155224</v>
      </c>
    </row>
    <row r="851" spans="2:4" x14ac:dyDescent="0.3">
      <c r="B851">
        <v>829</v>
      </c>
      <c r="C851">
        <v>0.18667073334239884</v>
      </c>
      <c r="D851">
        <v>0.10617284518490383</v>
      </c>
    </row>
    <row r="852" spans="2:4" x14ac:dyDescent="0.3">
      <c r="B852">
        <v>830</v>
      </c>
      <c r="C852">
        <v>0.17479972460315651</v>
      </c>
      <c r="D852">
        <v>0.15123601245552359</v>
      </c>
    </row>
    <row r="853" spans="2:4" x14ac:dyDescent="0.3">
      <c r="B853">
        <v>831</v>
      </c>
      <c r="C853">
        <v>0.17681792796326412</v>
      </c>
      <c r="D853">
        <v>0.15285115507640251</v>
      </c>
    </row>
    <row r="854" spans="2:4" x14ac:dyDescent="0.3">
      <c r="B854">
        <v>832</v>
      </c>
      <c r="C854">
        <v>0.14937024820579015</v>
      </c>
      <c r="D854">
        <v>0.13061893766241403</v>
      </c>
    </row>
    <row r="855" spans="2:4" x14ac:dyDescent="0.3">
      <c r="B855">
        <v>833</v>
      </c>
      <c r="C855">
        <v>0.18097527104679631</v>
      </c>
      <c r="D855">
        <v>0.13263402323097778</v>
      </c>
    </row>
    <row r="856" spans="2:4" x14ac:dyDescent="0.3">
      <c r="B856">
        <v>834</v>
      </c>
      <c r="C856">
        <v>0.17020846245429908</v>
      </c>
      <c r="D856">
        <v>0.18780791417487358</v>
      </c>
    </row>
    <row r="857" spans="2:4" x14ac:dyDescent="0.3">
      <c r="B857">
        <v>835</v>
      </c>
      <c r="C857">
        <v>0.14783449196692125</v>
      </c>
      <c r="D857">
        <v>0.14075340701137901</v>
      </c>
    </row>
    <row r="858" spans="2:4" x14ac:dyDescent="0.3">
      <c r="B858">
        <v>836</v>
      </c>
      <c r="C858">
        <v>0.18331366308788538</v>
      </c>
      <c r="D858">
        <v>0.15998663331361029</v>
      </c>
    </row>
    <row r="859" spans="2:4" x14ac:dyDescent="0.3">
      <c r="B859">
        <v>837</v>
      </c>
      <c r="C859">
        <v>0.19656854866821175</v>
      </c>
      <c r="D859">
        <v>0.15651387227235278</v>
      </c>
    </row>
    <row r="860" spans="2:4" x14ac:dyDescent="0.3">
      <c r="B860">
        <v>838</v>
      </c>
      <c r="C860">
        <v>0.15172580103924851</v>
      </c>
      <c r="D860">
        <v>0.12775905807271407</v>
      </c>
    </row>
    <row r="861" spans="2:4" x14ac:dyDescent="0.3">
      <c r="B861">
        <v>839</v>
      </c>
      <c r="C861">
        <v>0.16347115797825973</v>
      </c>
      <c r="D861">
        <v>0.20631149660940304</v>
      </c>
    </row>
    <row r="862" spans="2:4" x14ac:dyDescent="0.3">
      <c r="B862">
        <v>840</v>
      </c>
      <c r="C862">
        <v>0.1409674433818292</v>
      </c>
      <c r="D862">
        <v>0.15679778902379743</v>
      </c>
    </row>
    <row r="863" spans="2:4" x14ac:dyDescent="0.3">
      <c r="B863">
        <v>841</v>
      </c>
      <c r="C863">
        <v>0.17580511919498948</v>
      </c>
      <c r="D863">
        <v>0.21212427800451955</v>
      </c>
    </row>
    <row r="864" spans="2:4" x14ac:dyDescent="0.3">
      <c r="B864">
        <v>842</v>
      </c>
      <c r="C864">
        <v>0.2004029053832975</v>
      </c>
      <c r="D864">
        <v>0.16377568184985641</v>
      </c>
    </row>
    <row r="865" spans="2:4" x14ac:dyDescent="0.3">
      <c r="B865">
        <v>843</v>
      </c>
      <c r="C865">
        <v>0.15232778537799169</v>
      </c>
      <c r="D865">
        <v>0.13421141635233214</v>
      </c>
    </row>
    <row r="866" spans="2:4" x14ac:dyDescent="0.3">
      <c r="B866">
        <v>844</v>
      </c>
      <c r="C866">
        <v>0.21378653100748116</v>
      </c>
      <c r="D866">
        <v>0.18418859886348582</v>
      </c>
    </row>
    <row r="867" spans="2:4" x14ac:dyDescent="0.3">
      <c r="B867">
        <v>845</v>
      </c>
      <c r="C867">
        <v>0.17843968069186067</v>
      </c>
      <c r="D867">
        <v>0.13353798505114473</v>
      </c>
    </row>
    <row r="868" spans="2:4" x14ac:dyDescent="0.3">
      <c r="B868">
        <v>846</v>
      </c>
      <c r="C868">
        <v>0.17710490335016543</v>
      </c>
      <c r="D868">
        <v>0.17055825125601642</v>
      </c>
    </row>
    <row r="869" spans="2:4" x14ac:dyDescent="0.3">
      <c r="B869">
        <v>847</v>
      </c>
      <c r="C869">
        <v>0.21071454324430292</v>
      </c>
      <c r="D869">
        <v>0.19090416720925357</v>
      </c>
    </row>
    <row r="870" spans="2:4" x14ac:dyDescent="0.3">
      <c r="B870">
        <v>848</v>
      </c>
      <c r="C870">
        <v>0.15140366203544764</v>
      </c>
      <c r="D870">
        <v>0.17357865188993873</v>
      </c>
    </row>
    <row r="871" spans="2:4" x14ac:dyDescent="0.3">
      <c r="B871">
        <v>849</v>
      </c>
      <c r="C871">
        <v>0.14063657010924896</v>
      </c>
      <c r="D871">
        <v>0.19546744601137736</v>
      </c>
    </row>
    <row r="872" spans="2:4" x14ac:dyDescent="0.3">
      <c r="B872">
        <v>850</v>
      </c>
      <c r="C872">
        <v>0.15518326326285917</v>
      </c>
      <c r="D872">
        <v>0.16743212148962053</v>
      </c>
    </row>
    <row r="873" spans="2:4" x14ac:dyDescent="0.3">
      <c r="B873">
        <v>851</v>
      </c>
      <c r="C873">
        <v>0.14412541229704587</v>
      </c>
      <c r="D873">
        <v>0.13743078775200324</v>
      </c>
    </row>
    <row r="874" spans="2:4" x14ac:dyDescent="0.3">
      <c r="B874">
        <v>852</v>
      </c>
      <c r="C874">
        <v>0.14895178477442439</v>
      </c>
      <c r="D874">
        <v>0.14279127550719345</v>
      </c>
    </row>
    <row r="875" spans="2:4" x14ac:dyDescent="0.3">
      <c r="B875">
        <v>853</v>
      </c>
      <c r="C875">
        <v>0.18087383844409072</v>
      </c>
      <c r="D875">
        <v>0.24388172364191121</v>
      </c>
    </row>
    <row r="876" spans="2:4" x14ac:dyDescent="0.3">
      <c r="B876">
        <v>854</v>
      </c>
      <c r="C876">
        <v>0.1743150802284171</v>
      </c>
      <c r="D876">
        <v>0.19391634982281314</v>
      </c>
    </row>
    <row r="877" spans="2:4" x14ac:dyDescent="0.3">
      <c r="B877">
        <v>855</v>
      </c>
      <c r="C877">
        <v>0.15567612280451709</v>
      </c>
      <c r="D877">
        <v>0.12017634635785736</v>
      </c>
    </row>
    <row r="878" spans="2:4" x14ac:dyDescent="0.3">
      <c r="B878">
        <v>856</v>
      </c>
      <c r="C878">
        <v>0.15068619073924677</v>
      </c>
      <c r="D878">
        <v>0.1717168129033087</v>
      </c>
    </row>
    <row r="879" spans="2:4" x14ac:dyDescent="0.3">
      <c r="B879">
        <v>857</v>
      </c>
      <c r="C879">
        <v>0.18251820260468471</v>
      </c>
      <c r="D879">
        <v>0.19329634003870291</v>
      </c>
    </row>
    <row r="880" spans="2:4" x14ac:dyDescent="0.3">
      <c r="B880">
        <v>858</v>
      </c>
      <c r="C880">
        <v>0.1697394587684892</v>
      </c>
      <c r="D880">
        <v>0.20277077057963519</v>
      </c>
    </row>
    <row r="881" spans="2:4" x14ac:dyDescent="0.3">
      <c r="B881">
        <v>859</v>
      </c>
      <c r="C881">
        <v>0.1357506269477467</v>
      </c>
      <c r="D881">
        <v>0.13844698084007001</v>
      </c>
    </row>
    <row r="882" spans="2:4" x14ac:dyDescent="0.3">
      <c r="B882">
        <v>860</v>
      </c>
      <c r="C882">
        <v>0.19095640091070215</v>
      </c>
      <c r="D882">
        <v>0.15971794538432713</v>
      </c>
    </row>
    <row r="883" spans="2:4" x14ac:dyDescent="0.3">
      <c r="B883">
        <v>861</v>
      </c>
      <c r="C883">
        <v>0.17622899994412428</v>
      </c>
      <c r="D883">
        <v>0.16064746187382167</v>
      </c>
    </row>
    <row r="884" spans="2:4" x14ac:dyDescent="0.3">
      <c r="B884">
        <v>862</v>
      </c>
      <c r="C884">
        <v>0.20203799883810775</v>
      </c>
      <c r="D884">
        <v>0.19443290056783533</v>
      </c>
    </row>
    <row r="885" spans="2:4" x14ac:dyDescent="0.3">
      <c r="B885">
        <v>863</v>
      </c>
      <c r="C885">
        <v>0.21383191979697957</v>
      </c>
      <c r="D885">
        <v>0.1788645390020881</v>
      </c>
    </row>
    <row r="886" spans="2:4" x14ac:dyDescent="0.3">
      <c r="B886">
        <v>864</v>
      </c>
      <c r="C886">
        <v>0.16219702373881403</v>
      </c>
      <c r="D886">
        <v>8.5123556976613571E-2</v>
      </c>
    </row>
    <row r="887" spans="2:4" x14ac:dyDescent="0.3">
      <c r="B887">
        <v>865</v>
      </c>
      <c r="C887">
        <v>0.21160604821464171</v>
      </c>
      <c r="D887">
        <v>0.18669609174723317</v>
      </c>
    </row>
    <row r="888" spans="2:4" x14ac:dyDescent="0.3">
      <c r="B888">
        <v>866</v>
      </c>
      <c r="C888">
        <v>0.17987362627692724</v>
      </c>
      <c r="D888">
        <v>0.22732771269661872</v>
      </c>
    </row>
    <row r="889" spans="2:4" x14ac:dyDescent="0.3">
      <c r="B889">
        <v>867</v>
      </c>
      <c r="C889">
        <v>0.18077730363744615</v>
      </c>
      <c r="D889">
        <v>0.15830511668883795</v>
      </c>
    </row>
    <row r="890" spans="2:4" x14ac:dyDescent="0.3">
      <c r="B890">
        <v>868</v>
      </c>
      <c r="C890">
        <v>0.19893808650859915</v>
      </c>
      <c r="D890">
        <v>0.16045394771921595</v>
      </c>
    </row>
    <row r="891" spans="2:4" x14ac:dyDescent="0.3">
      <c r="B891">
        <v>869</v>
      </c>
      <c r="C891">
        <v>0.15571504158685073</v>
      </c>
      <c r="D891">
        <v>0.1895409296607582</v>
      </c>
    </row>
    <row r="892" spans="2:4" x14ac:dyDescent="0.3">
      <c r="B892">
        <v>870</v>
      </c>
      <c r="C892">
        <v>0.17124594355639131</v>
      </c>
      <c r="D892">
        <v>0.16800533990849142</v>
      </c>
    </row>
    <row r="893" spans="2:4" x14ac:dyDescent="0.3">
      <c r="B893">
        <v>871</v>
      </c>
      <c r="C893">
        <v>0.16457865972787925</v>
      </c>
      <c r="D893">
        <v>0.11289249466544389</v>
      </c>
    </row>
    <row r="894" spans="2:4" x14ac:dyDescent="0.3">
      <c r="B894">
        <v>872</v>
      </c>
      <c r="C894">
        <v>0.1676980732468594</v>
      </c>
      <c r="D894">
        <v>0.12102127467240328</v>
      </c>
    </row>
    <row r="895" spans="2:4" x14ac:dyDescent="0.3">
      <c r="B895">
        <v>873</v>
      </c>
      <c r="C895">
        <v>0.18217521999748582</v>
      </c>
      <c r="D895">
        <v>0.16223473730569443</v>
      </c>
    </row>
    <row r="896" spans="2:4" x14ac:dyDescent="0.3">
      <c r="B896">
        <v>874</v>
      </c>
      <c r="C896">
        <v>0.15607403832567085</v>
      </c>
      <c r="D896">
        <v>0.14926820399929663</v>
      </c>
    </row>
    <row r="897" spans="2:4" x14ac:dyDescent="0.3">
      <c r="B897">
        <v>875</v>
      </c>
      <c r="C897">
        <v>0.17437184076465309</v>
      </c>
      <c r="D897">
        <v>0.20133501564276851</v>
      </c>
    </row>
    <row r="898" spans="2:4" x14ac:dyDescent="0.3">
      <c r="B898">
        <v>876</v>
      </c>
      <c r="C898">
        <v>0.15152808966242812</v>
      </c>
      <c r="D898">
        <v>0.15085371604343883</v>
      </c>
    </row>
    <row r="899" spans="2:4" x14ac:dyDescent="0.3">
      <c r="B899">
        <v>877</v>
      </c>
      <c r="C899">
        <v>0.17413283351969694</v>
      </c>
      <c r="D899">
        <v>0.11711386631295166</v>
      </c>
    </row>
    <row r="900" spans="2:4" x14ac:dyDescent="0.3">
      <c r="B900">
        <v>878</v>
      </c>
      <c r="C900">
        <v>0.18457555857625133</v>
      </c>
      <c r="D900">
        <v>0.18608241428963515</v>
      </c>
    </row>
    <row r="901" spans="2:4" x14ac:dyDescent="0.3">
      <c r="B901">
        <v>879</v>
      </c>
      <c r="C901">
        <v>0.15416970404351613</v>
      </c>
      <c r="D901">
        <v>0.14696572292970278</v>
      </c>
    </row>
    <row r="902" spans="2:4" x14ac:dyDescent="0.3">
      <c r="B902">
        <v>880</v>
      </c>
      <c r="C902">
        <v>0.14182017486760687</v>
      </c>
      <c r="D902">
        <v>0.12310828069477128</v>
      </c>
    </row>
    <row r="903" spans="2:4" x14ac:dyDescent="0.3">
      <c r="B903">
        <v>881</v>
      </c>
      <c r="C903">
        <v>0.14655665370170956</v>
      </c>
      <c r="D903">
        <v>0.14458222062964227</v>
      </c>
    </row>
    <row r="904" spans="2:4" x14ac:dyDescent="0.3">
      <c r="B904">
        <v>882</v>
      </c>
      <c r="C904">
        <v>0.16257819810505697</v>
      </c>
      <c r="D904">
        <v>0.17902599627221913</v>
      </c>
    </row>
    <row r="905" spans="2:4" x14ac:dyDescent="0.3">
      <c r="B905">
        <v>883</v>
      </c>
      <c r="C905">
        <v>0.23684302595927112</v>
      </c>
      <c r="D905">
        <v>0.22363546792314629</v>
      </c>
    </row>
    <row r="906" spans="2:4" x14ac:dyDescent="0.3">
      <c r="B906">
        <v>884</v>
      </c>
      <c r="C906">
        <v>0.15958603290359866</v>
      </c>
      <c r="D906">
        <v>0.18236581811550384</v>
      </c>
    </row>
    <row r="907" spans="2:4" x14ac:dyDescent="0.3">
      <c r="B907">
        <v>885</v>
      </c>
      <c r="C907">
        <v>0.14756565576755809</v>
      </c>
      <c r="D907">
        <v>0.17523798054123182</v>
      </c>
    </row>
    <row r="908" spans="2:4" x14ac:dyDescent="0.3">
      <c r="B908">
        <v>886</v>
      </c>
      <c r="C908">
        <v>0.14003627380902048</v>
      </c>
      <c r="D908">
        <v>0.15442285330023961</v>
      </c>
    </row>
    <row r="909" spans="2:4" x14ac:dyDescent="0.3">
      <c r="B909">
        <v>887</v>
      </c>
      <c r="C909">
        <v>0.16261850940024442</v>
      </c>
      <c r="D909">
        <v>0.11105173395402641</v>
      </c>
    </row>
    <row r="910" spans="2:4" x14ac:dyDescent="0.3">
      <c r="B910">
        <v>888</v>
      </c>
      <c r="C910">
        <v>0.18742019300205406</v>
      </c>
      <c r="D910">
        <v>0.20252607388687172</v>
      </c>
    </row>
    <row r="911" spans="2:4" x14ac:dyDescent="0.3">
      <c r="B911">
        <v>889</v>
      </c>
      <c r="C911">
        <v>0.2305189356661981</v>
      </c>
      <c r="D911">
        <v>0.28313924991101058</v>
      </c>
    </row>
    <row r="912" spans="2:4" x14ac:dyDescent="0.3">
      <c r="B912">
        <v>890</v>
      </c>
      <c r="C912">
        <v>0.18199623962380099</v>
      </c>
      <c r="D912">
        <v>0.16966077472596525</v>
      </c>
    </row>
    <row r="913" spans="2:4" x14ac:dyDescent="0.3">
      <c r="B913">
        <v>891</v>
      </c>
      <c r="C913">
        <v>0.17036772975350978</v>
      </c>
      <c r="D913">
        <v>0.16201220806381109</v>
      </c>
    </row>
    <row r="914" spans="2:4" x14ac:dyDescent="0.3">
      <c r="B914">
        <v>892</v>
      </c>
      <c r="C914">
        <v>0.17844663320333787</v>
      </c>
      <c r="D914">
        <v>0.14821475770377732</v>
      </c>
    </row>
    <row r="915" spans="2:4" x14ac:dyDescent="0.3">
      <c r="B915">
        <v>893</v>
      </c>
      <c r="C915">
        <v>0.16346001779289182</v>
      </c>
      <c r="D915">
        <v>0.11301451780143963</v>
      </c>
    </row>
    <row r="916" spans="2:4" x14ac:dyDescent="0.3">
      <c r="B916">
        <v>894</v>
      </c>
      <c r="C916">
        <v>0.13404049268173013</v>
      </c>
      <c r="D916">
        <v>0.14424424533572744</v>
      </c>
    </row>
    <row r="917" spans="2:4" x14ac:dyDescent="0.3">
      <c r="B917">
        <v>895</v>
      </c>
      <c r="C917">
        <v>0.15119284629153429</v>
      </c>
      <c r="D917">
        <v>0.15559949881171606</v>
      </c>
    </row>
    <row r="918" spans="2:4" x14ac:dyDescent="0.3">
      <c r="B918">
        <v>896</v>
      </c>
      <c r="C918">
        <v>0.15889843654314115</v>
      </c>
      <c r="D918">
        <v>0.14172910395015983</v>
      </c>
    </row>
    <row r="919" spans="2:4" x14ac:dyDescent="0.3">
      <c r="B919">
        <v>897</v>
      </c>
      <c r="C919">
        <v>0.20331489292225041</v>
      </c>
      <c r="D919">
        <v>0.18173683775688609</v>
      </c>
    </row>
    <row r="920" spans="2:4" x14ac:dyDescent="0.3">
      <c r="B920">
        <v>898</v>
      </c>
      <c r="C920">
        <v>0.16564843549605451</v>
      </c>
      <c r="D920">
        <v>0.19279533195982951</v>
      </c>
    </row>
    <row r="921" spans="2:4" x14ac:dyDescent="0.3">
      <c r="B921">
        <v>899</v>
      </c>
      <c r="C921">
        <v>0.15111975730121252</v>
      </c>
      <c r="D921">
        <v>0.18418648084964107</v>
      </c>
    </row>
    <row r="922" spans="2:4" x14ac:dyDescent="0.3">
      <c r="B922">
        <v>900</v>
      </c>
      <c r="C922">
        <v>0.21755778470292894</v>
      </c>
      <c r="D922">
        <v>0.19012915001392794</v>
      </c>
    </row>
    <row r="923" spans="2:4" x14ac:dyDescent="0.3">
      <c r="B923">
        <v>901</v>
      </c>
      <c r="C923">
        <v>0.1392298718853773</v>
      </c>
      <c r="D923">
        <v>0.17925762319288346</v>
      </c>
    </row>
    <row r="924" spans="2:4" x14ac:dyDescent="0.3">
      <c r="B924">
        <v>902</v>
      </c>
      <c r="C924">
        <v>0.21210713042185586</v>
      </c>
      <c r="D924">
        <v>0.2323733906246766</v>
      </c>
    </row>
    <row r="925" spans="2:4" x14ac:dyDescent="0.3">
      <c r="B925">
        <v>903</v>
      </c>
      <c r="C925">
        <v>0.16506571787141547</v>
      </c>
      <c r="D925">
        <v>0.17104600615400878</v>
      </c>
    </row>
    <row r="926" spans="2:4" x14ac:dyDescent="0.3">
      <c r="B926">
        <v>904</v>
      </c>
      <c r="C926">
        <v>0.15462288952069797</v>
      </c>
      <c r="D926">
        <v>0.14565373903848594</v>
      </c>
    </row>
    <row r="927" spans="2:4" x14ac:dyDescent="0.3">
      <c r="B927">
        <v>905</v>
      </c>
      <c r="C927">
        <v>0.16597436497005538</v>
      </c>
      <c r="D927">
        <v>0.16472221776599308</v>
      </c>
    </row>
    <row r="928" spans="2:4" x14ac:dyDescent="0.3">
      <c r="B928">
        <v>906</v>
      </c>
      <c r="C928">
        <v>0.1529454320192353</v>
      </c>
      <c r="D928">
        <v>0.16926913866374779</v>
      </c>
    </row>
    <row r="929" spans="2:4" x14ac:dyDescent="0.3">
      <c r="B929">
        <v>907</v>
      </c>
      <c r="C929">
        <v>0.15595696386628938</v>
      </c>
      <c r="D929">
        <v>0.12594396513661518</v>
      </c>
    </row>
    <row r="930" spans="2:4" x14ac:dyDescent="0.3">
      <c r="B930">
        <v>908</v>
      </c>
      <c r="C930">
        <v>0.15147976959258053</v>
      </c>
      <c r="D930">
        <v>0.17559398178821761</v>
      </c>
    </row>
    <row r="931" spans="2:4" x14ac:dyDescent="0.3">
      <c r="B931">
        <v>909</v>
      </c>
      <c r="C931">
        <v>0.15888708092463727</v>
      </c>
      <c r="D931">
        <v>0.20081308671004383</v>
      </c>
    </row>
    <row r="932" spans="2:4" x14ac:dyDescent="0.3">
      <c r="B932">
        <v>910</v>
      </c>
      <c r="C932">
        <v>0.15918556463317562</v>
      </c>
      <c r="D932">
        <v>0.1828674142218896</v>
      </c>
    </row>
    <row r="933" spans="2:4" x14ac:dyDescent="0.3">
      <c r="B933">
        <v>911</v>
      </c>
      <c r="C933">
        <v>0.18153983045679517</v>
      </c>
      <c r="D933">
        <v>0.16139982969097569</v>
      </c>
    </row>
    <row r="934" spans="2:4" x14ac:dyDescent="0.3">
      <c r="B934">
        <v>912</v>
      </c>
      <c r="C934">
        <v>0.17459454832503959</v>
      </c>
      <c r="D934">
        <v>0.22346488854914831</v>
      </c>
    </row>
    <row r="935" spans="2:4" x14ac:dyDescent="0.3">
      <c r="B935">
        <v>913</v>
      </c>
      <c r="C935">
        <v>0.16985695016401464</v>
      </c>
      <c r="D935">
        <v>0.15280918462658774</v>
      </c>
    </row>
    <row r="936" spans="2:4" x14ac:dyDescent="0.3">
      <c r="B936">
        <v>914</v>
      </c>
      <c r="C936">
        <v>0.16992427305646762</v>
      </c>
      <c r="D936">
        <v>0.20167614998649414</v>
      </c>
    </row>
    <row r="937" spans="2:4" x14ac:dyDescent="0.3">
      <c r="B937">
        <v>915</v>
      </c>
      <c r="C937">
        <v>0.16615120684677873</v>
      </c>
      <c r="D937">
        <v>0.13553452228207438</v>
      </c>
    </row>
    <row r="938" spans="2:4" x14ac:dyDescent="0.3">
      <c r="B938">
        <v>916</v>
      </c>
      <c r="C938">
        <v>0.15790751605685202</v>
      </c>
      <c r="D938">
        <v>0.11879988448357236</v>
      </c>
    </row>
    <row r="939" spans="2:4" x14ac:dyDescent="0.3">
      <c r="B939">
        <v>917</v>
      </c>
      <c r="C939">
        <v>0.20933211969895846</v>
      </c>
      <c r="D939">
        <v>0.20075824543150689</v>
      </c>
    </row>
    <row r="940" spans="2:4" x14ac:dyDescent="0.3">
      <c r="B940">
        <v>918</v>
      </c>
      <c r="C940">
        <v>0.17795340986159866</v>
      </c>
      <c r="D940">
        <v>0.15897631934556702</v>
      </c>
    </row>
    <row r="941" spans="2:4" x14ac:dyDescent="0.3">
      <c r="B941">
        <v>919</v>
      </c>
      <c r="C941">
        <v>0.14310161914661876</v>
      </c>
      <c r="D941">
        <v>0.16542318748250323</v>
      </c>
    </row>
    <row r="942" spans="2:4" x14ac:dyDescent="0.3">
      <c r="B942">
        <v>920</v>
      </c>
      <c r="C942">
        <v>0.16854997874504329</v>
      </c>
      <c r="D942">
        <v>0.17601695142743945</v>
      </c>
    </row>
    <row r="943" spans="2:4" x14ac:dyDescent="0.3">
      <c r="B943">
        <v>921</v>
      </c>
      <c r="C943">
        <v>0.18711485042726253</v>
      </c>
      <c r="D943">
        <v>7.7413192064667194E-2</v>
      </c>
    </row>
    <row r="944" spans="2:4" x14ac:dyDescent="0.3">
      <c r="B944">
        <v>922</v>
      </c>
      <c r="C944">
        <v>0.14499764750298288</v>
      </c>
      <c r="D944">
        <v>0.16582405249753596</v>
      </c>
    </row>
    <row r="945" spans="2:4" x14ac:dyDescent="0.3">
      <c r="B945">
        <v>923</v>
      </c>
      <c r="C945">
        <v>0.17480144435932726</v>
      </c>
      <c r="D945">
        <v>0.19858908385006901</v>
      </c>
    </row>
    <row r="946" spans="2:4" x14ac:dyDescent="0.3">
      <c r="B946">
        <v>924</v>
      </c>
      <c r="C946">
        <v>0.16197499947316268</v>
      </c>
      <c r="D946">
        <v>0.13065873303340286</v>
      </c>
    </row>
    <row r="947" spans="2:4" x14ac:dyDescent="0.3">
      <c r="B947">
        <v>925</v>
      </c>
      <c r="C947">
        <v>0.16200275053732069</v>
      </c>
      <c r="D947">
        <v>0.10949332305712212</v>
      </c>
    </row>
    <row r="948" spans="2:4" x14ac:dyDescent="0.3">
      <c r="B948">
        <v>926</v>
      </c>
      <c r="C948">
        <v>0.25585078379440057</v>
      </c>
      <c r="D948">
        <v>0.23679012857426512</v>
      </c>
    </row>
    <row r="949" spans="2:4" x14ac:dyDescent="0.3">
      <c r="B949">
        <v>927</v>
      </c>
      <c r="C949">
        <v>0.1722047952344401</v>
      </c>
      <c r="D949">
        <v>0.1361155763933185</v>
      </c>
    </row>
    <row r="950" spans="2:4" x14ac:dyDescent="0.3">
      <c r="B950">
        <v>928</v>
      </c>
      <c r="C950">
        <v>0.13625270709785353</v>
      </c>
      <c r="D950">
        <v>0.15046200211157246</v>
      </c>
    </row>
    <row r="951" spans="2:4" x14ac:dyDescent="0.3">
      <c r="B951">
        <v>929</v>
      </c>
      <c r="C951">
        <v>0.1836768403014756</v>
      </c>
      <c r="D951">
        <v>0.14432252599553663</v>
      </c>
    </row>
    <row r="952" spans="2:4" x14ac:dyDescent="0.3">
      <c r="B952">
        <v>930</v>
      </c>
      <c r="C952">
        <v>0.14742460000335264</v>
      </c>
      <c r="D952">
        <v>0.16078411273808441</v>
      </c>
    </row>
    <row r="953" spans="2:4" x14ac:dyDescent="0.3">
      <c r="B953">
        <v>931</v>
      </c>
      <c r="C953">
        <v>0.15584367699245194</v>
      </c>
      <c r="D953">
        <v>9.9029982133434169E-2</v>
      </c>
    </row>
    <row r="954" spans="2:4" x14ac:dyDescent="0.3">
      <c r="B954">
        <v>932</v>
      </c>
      <c r="C954">
        <v>0.15791964971240391</v>
      </c>
      <c r="D954">
        <v>0.12097133807646476</v>
      </c>
    </row>
    <row r="955" spans="2:4" x14ac:dyDescent="0.3">
      <c r="B955">
        <v>933</v>
      </c>
      <c r="C955">
        <v>0.17526997972219152</v>
      </c>
      <c r="D955">
        <v>0.20171638046475793</v>
      </c>
    </row>
    <row r="956" spans="2:4" x14ac:dyDescent="0.3">
      <c r="B956">
        <v>934</v>
      </c>
      <c r="C956">
        <v>0.18388091033140425</v>
      </c>
      <c r="D956">
        <v>0.1925261105610791</v>
      </c>
    </row>
    <row r="957" spans="2:4" x14ac:dyDescent="0.3">
      <c r="B957">
        <v>935</v>
      </c>
      <c r="C957">
        <v>0.15369460432657708</v>
      </c>
      <c r="D957">
        <v>0.15813520003519974</v>
      </c>
    </row>
    <row r="958" spans="2:4" x14ac:dyDescent="0.3">
      <c r="B958">
        <v>936</v>
      </c>
      <c r="C958">
        <v>0.14376820419875314</v>
      </c>
      <c r="D958">
        <v>0.15998661546655579</v>
      </c>
    </row>
    <row r="959" spans="2:4" x14ac:dyDescent="0.3">
      <c r="B959">
        <v>937</v>
      </c>
      <c r="C959">
        <v>0.15766402624746417</v>
      </c>
      <c r="D959">
        <v>0.15651140244786332</v>
      </c>
    </row>
    <row r="960" spans="2:4" x14ac:dyDescent="0.3">
      <c r="B960">
        <v>938</v>
      </c>
      <c r="C960">
        <v>0.17992693277848204</v>
      </c>
      <c r="D960">
        <v>0.21183102293968975</v>
      </c>
    </row>
    <row r="961" spans="2:4" x14ac:dyDescent="0.3">
      <c r="B961">
        <v>939</v>
      </c>
      <c r="C961">
        <v>0.15139623438679004</v>
      </c>
      <c r="D961">
        <v>0.16114994433403854</v>
      </c>
    </row>
    <row r="962" spans="2:4" x14ac:dyDescent="0.3">
      <c r="B962">
        <v>940</v>
      </c>
      <c r="C962">
        <v>0.16216868688784028</v>
      </c>
      <c r="D962">
        <v>0.1929457025714954</v>
      </c>
    </row>
    <row r="963" spans="2:4" x14ac:dyDescent="0.3">
      <c r="B963">
        <v>941</v>
      </c>
      <c r="C963">
        <v>0.2041281374607439</v>
      </c>
      <c r="D963">
        <v>0.17029688676042562</v>
      </c>
    </row>
    <row r="964" spans="2:4" x14ac:dyDescent="0.3">
      <c r="B964">
        <v>942</v>
      </c>
      <c r="C964">
        <v>0.22068574237491506</v>
      </c>
      <c r="D964">
        <v>0.18158023089206668</v>
      </c>
    </row>
    <row r="965" spans="2:4" x14ac:dyDescent="0.3">
      <c r="B965">
        <v>943</v>
      </c>
      <c r="C965">
        <v>0.18491452119848079</v>
      </c>
      <c r="D965">
        <v>0.1644815214622225</v>
      </c>
    </row>
    <row r="966" spans="2:4" x14ac:dyDescent="0.3">
      <c r="B966">
        <v>944</v>
      </c>
      <c r="C966">
        <v>0.18313158819489783</v>
      </c>
      <c r="D966">
        <v>0.1916382225583449</v>
      </c>
    </row>
    <row r="967" spans="2:4" x14ac:dyDescent="0.3">
      <c r="B967">
        <v>945</v>
      </c>
      <c r="C967">
        <v>0.15396303643578774</v>
      </c>
      <c r="D967">
        <v>0.1902195330367755</v>
      </c>
    </row>
    <row r="968" spans="2:4" x14ac:dyDescent="0.3">
      <c r="B968">
        <v>946</v>
      </c>
      <c r="C968">
        <v>0.17048046974904904</v>
      </c>
      <c r="D968">
        <v>0.11694469938566661</v>
      </c>
    </row>
    <row r="969" spans="2:4" x14ac:dyDescent="0.3">
      <c r="B969">
        <v>947</v>
      </c>
      <c r="C969">
        <v>0.15719421470462042</v>
      </c>
      <c r="D969">
        <v>0.12476205176939707</v>
      </c>
    </row>
    <row r="970" spans="2:4" x14ac:dyDescent="0.3">
      <c r="B970">
        <v>948</v>
      </c>
      <c r="C970">
        <v>0.2083823764128212</v>
      </c>
      <c r="D970">
        <v>0.17730703330228179</v>
      </c>
    </row>
    <row r="971" spans="2:4" x14ac:dyDescent="0.3">
      <c r="B971">
        <v>949</v>
      </c>
      <c r="C971">
        <v>0.15378974024078523</v>
      </c>
      <c r="D971">
        <v>0.15652613291426537</v>
      </c>
    </row>
    <row r="972" spans="2:4" x14ac:dyDescent="0.3">
      <c r="B972">
        <v>950</v>
      </c>
      <c r="C972">
        <v>0.13262681063905338</v>
      </c>
      <c r="D972">
        <v>0.13976528012422648</v>
      </c>
    </row>
    <row r="973" spans="2:4" x14ac:dyDescent="0.3">
      <c r="B973">
        <v>951</v>
      </c>
      <c r="C973">
        <v>0.13960355130292737</v>
      </c>
      <c r="D973">
        <v>0.12126482515575665</v>
      </c>
    </row>
    <row r="974" spans="2:4" x14ac:dyDescent="0.3">
      <c r="B974">
        <v>952</v>
      </c>
      <c r="C974">
        <v>0.162864182600927</v>
      </c>
      <c r="D974">
        <v>0.16761823431594386</v>
      </c>
    </row>
    <row r="975" spans="2:4" x14ac:dyDescent="0.3">
      <c r="B975">
        <v>953</v>
      </c>
      <c r="C975">
        <v>0.13672802282652832</v>
      </c>
      <c r="D975">
        <v>0.13582938192194768</v>
      </c>
    </row>
    <row r="976" spans="2:4" x14ac:dyDescent="0.3">
      <c r="B976">
        <v>954</v>
      </c>
      <c r="C976">
        <v>0.16501605177563083</v>
      </c>
      <c r="D976">
        <v>0.16593473450019591</v>
      </c>
    </row>
    <row r="977" spans="2:4" x14ac:dyDescent="0.3">
      <c r="B977">
        <v>955</v>
      </c>
      <c r="C977">
        <v>0.15665347731630844</v>
      </c>
      <c r="D977">
        <v>0.1203627007415122</v>
      </c>
    </row>
    <row r="978" spans="2:4" x14ac:dyDescent="0.3">
      <c r="B978">
        <v>956</v>
      </c>
      <c r="C978">
        <v>0.19105260027234791</v>
      </c>
      <c r="D978">
        <v>0.17608356294087452</v>
      </c>
    </row>
    <row r="979" spans="2:4" x14ac:dyDescent="0.3">
      <c r="B979">
        <v>957</v>
      </c>
      <c r="C979">
        <v>0.15451274958618172</v>
      </c>
      <c r="D979">
        <v>0.13499363775359854</v>
      </c>
    </row>
    <row r="980" spans="2:4" x14ac:dyDescent="0.3">
      <c r="B980">
        <v>958</v>
      </c>
      <c r="C980">
        <v>0.15664603703584223</v>
      </c>
      <c r="D980">
        <v>0.1732500951355761</v>
      </c>
    </row>
    <row r="981" spans="2:4" x14ac:dyDescent="0.3">
      <c r="B981">
        <v>959</v>
      </c>
      <c r="C981">
        <v>0.17126481114314077</v>
      </c>
      <c r="D981">
        <v>0.18937527002785121</v>
      </c>
    </row>
    <row r="982" spans="2:4" x14ac:dyDescent="0.3">
      <c r="B982">
        <v>960</v>
      </c>
      <c r="C982">
        <v>0.18374252224021381</v>
      </c>
      <c r="D982">
        <v>0.20203992031302007</v>
      </c>
    </row>
    <row r="983" spans="2:4" x14ac:dyDescent="0.3">
      <c r="B983">
        <v>961</v>
      </c>
      <c r="C983">
        <v>0.14420976434900593</v>
      </c>
      <c r="D983">
        <v>0.20257348416454549</v>
      </c>
    </row>
    <row r="984" spans="2:4" x14ac:dyDescent="0.3">
      <c r="B984">
        <v>962</v>
      </c>
      <c r="C984">
        <v>0.19260837845452819</v>
      </c>
      <c r="D984">
        <v>0.20545183727891247</v>
      </c>
    </row>
    <row r="985" spans="2:4" x14ac:dyDescent="0.3">
      <c r="B985">
        <v>963</v>
      </c>
      <c r="C985">
        <v>0.18255410182470125</v>
      </c>
      <c r="D985">
        <v>0.21442043070585337</v>
      </c>
    </row>
    <row r="986" spans="2:4" x14ac:dyDescent="0.3">
      <c r="B986">
        <v>964</v>
      </c>
      <c r="C986">
        <v>0.18252568080870812</v>
      </c>
      <c r="D986">
        <v>0.18963507816695976</v>
      </c>
    </row>
    <row r="987" spans="2:4" x14ac:dyDescent="0.3">
      <c r="B987">
        <v>965</v>
      </c>
      <c r="C987">
        <v>0.15326468163658857</v>
      </c>
      <c r="D987">
        <v>0.1653229112233221</v>
      </c>
    </row>
    <row r="988" spans="2:4" x14ac:dyDescent="0.3">
      <c r="B988">
        <v>966</v>
      </c>
      <c r="C988">
        <v>0.14179263166321857</v>
      </c>
      <c r="D988">
        <v>0.12979039795625474</v>
      </c>
    </row>
    <row r="989" spans="2:4" x14ac:dyDescent="0.3">
      <c r="B989">
        <v>967</v>
      </c>
      <c r="C989">
        <v>0.16850964208493641</v>
      </c>
      <c r="D989">
        <v>0.11771104353878506</v>
      </c>
    </row>
    <row r="990" spans="2:4" x14ac:dyDescent="0.3">
      <c r="B990">
        <v>968</v>
      </c>
      <c r="C990">
        <v>0.14814496644286124</v>
      </c>
      <c r="D990">
        <v>0.17253112236725374</v>
      </c>
    </row>
    <row r="991" spans="2:4" x14ac:dyDescent="0.3">
      <c r="B991">
        <v>969</v>
      </c>
      <c r="C991">
        <v>0.1451314915761808</v>
      </c>
      <c r="D991">
        <v>0.14501283819972305</v>
      </c>
    </row>
    <row r="992" spans="2:4" x14ac:dyDescent="0.3">
      <c r="B992">
        <v>970</v>
      </c>
      <c r="C992">
        <v>0.17745571740359967</v>
      </c>
      <c r="D992">
        <v>0.13054051220366672</v>
      </c>
    </row>
    <row r="993" spans="2:4" x14ac:dyDescent="0.3">
      <c r="B993">
        <v>971</v>
      </c>
      <c r="C993">
        <v>0.1689022374704367</v>
      </c>
      <c r="D993">
        <v>0.17048993610903024</v>
      </c>
    </row>
    <row r="994" spans="2:4" x14ac:dyDescent="0.3">
      <c r="B994">
        <v>972</v>
      </c>
      <c r="C994">
        <v>0.16615423518057967</v>
      </c>
      <c r="D994">
        <v>0.11935732375794088</v>
      </c>
    </row>
    <row r="995" spans="2:4" x14ac:dyDescent="0.3">
      <c r="B995">
        <v>973</v>
      </c>
      <c r="C995">
        <v>0.14852003502850208</v>
      </c>
      <c r="D995">
        <v>0.11246783437853984</v>
      </c>
    </row>
    <row r="996" spans="2:4" x14ac:dyDescent="0.3">
      <c r="B996">
        <v>974</v>
      </c>
      <c r="C996">
        <v>0.14654559459731481</v>
      </c>
      <c r="D996">
        <v>0.17707295944519769</v>
      </c>
    </row>
    <row r="997" spans="2:4" x14ac:dyDescent="0.3">
      <c r="B997">
        <v>975</v>
      </c>
      <c r="C997">
        <v>0.18152088603010169</v>
      </c>
      <c r="D997">
        <v>8.5509935400398696E-2</v>
      </c>
    </row>
    <row r="998" spans="2:4" x14ac:dyDescent="0.3">
      <c r="B998">
        <v>976</v>
      </c>
      <c r="C998">
        <v>0.1605911078656258</v>
      </c>
      <c r="D998">
        <v>0.19000291592395235</v>
      </c>
    </row>
    <row r="999" spans="2:4" x14ac:dyDescent="0.3">
      <c r="B999">
        <v>977</v>
      </c>
      <c r="C999">
        <v>0.25686677786082979</v>
      </c>
      <c r="D999">
        <v>0.23838029648602882</v>
      </c>
    </row>
    <row r="1000" spans="2:4" x14ac:dyDescent="0.3">
      <c r="B1000">
        <v>978</v>
      </c>
      <c r="C1000">
        <v>0.15928836965047924</v>
      </c>
      <c r="D1000">
        <v>0.15970567198881858</v>
      </c>
    </row>
    <row r="1001" spans="2:4" x14ac:dyDescent="0.3">
      <c r="B1001">
        <v>979</v>
      </c>
      <c r="C1001">
        <v>0.18471371066030129</v>
      </c>
      <c r="D1001">
        <v>0.21459092992140988</v>
      </c>
    </row>
    <row r="1002" spans="2:4" x14ac:dyDescent="0.3">
      <c r="B1002">
        <v>980</v>
      </c>
      <c r="C1002">
        <v>0.18726110727149312</v>
      </c>
      <c r="D1002">
        <v>0.11652521759937151</v>
      </c>
    </row>
    <row r="1003" spans="2:4" x14ac:dyDescent="0.3">
      <c r="B1003">
        <v>981</v>
      </c>
      <c r="C1003">
        <v>0.18835977479351296</v>
      </c>
      <c r="D1003">
        <v>0.22157076629311978</v>
      </c>
    </row>
    <row r="1004" spans="2:4" x14ac:dyDescent="0.3">
      <c r="B1004">
        <v>982</v>
      </c>
      <c r="C1004">
        <v>0.14532765327874619</v>
      </c>
      <c r="D1004">
        <v>0.13408247866377559</v>
      </c>
    </row>
    <row r="1005" spans="2:4" x14ac:dyDescent="0.3">
      <c r="B1005">
        <v>983</v>
      </c>
      <c r="C1005">
        <v>0.14800021999732063</v>
      </c>
      <c r="D1005">
        <v>0.1175247304409445</v>
      </c>
    </row>
    <row r="1006" spans="2:4" x14ac:dyDescent="0.3">
      <c r="B1006">
        <v>984</v>
      </c>
      <c r="C1006">
        <v>0.17532901682131485</v>
      </c>
      <c r="D1006">
        <v>0.16170496758665812</v>
      </c>
    </row>
    <row r="1007" spans="2:4" x14ac:dyDescent="0.3">
      <c r="B1007">
        <v>985</v>
      </c>
      <c r="C1007">
        <v>0.15755215255286736</v>
      </c>
      <c r="D1007">
        <v>0.11720747596926832</v>
      </c>
    </row>
    <row r="1008" spans="2:4" x14ac:dyDescent="0.3">
      <c r="B1008">
        <v>986</v>
      </c>
      <c r="C1008">
        <v>0.1855118534541946</v>
      </c>
      <c r="D1008">
        <v>0.18343849690834266</v>
      </c>
    </row>
    <row r="1009" spans="2:4" x14ac:dyDescent="0.3">
      <c r="B1009">
        <v>987</v>
      </c>
      <c r="C1009">
        <v>0.14477149165576206</v>
      </c>
      <c r="D1009">
        <v>0.15625902079141241</v>
      </c>
    </row>
    <row r="1010" spans="2:4" x14ac:dyDescent="0.3">
      <c r="B1010">
        <v>988</v>
      </c>
      <c r="C1010">
        <v>0.17439763339954975</v>
      </c>
      <c r="D1010">
        <v>0.13703730951538765</v>
      </c>
    </row>
    <row r="1011" spans="2:4" x14ac:dyDescent="0.3">
      <c r="B1011">
        <v>989</v>
      </c>
      <c r="C1011">
        <v>0.18757411137225261</v>
      </c>
      <c r="D1011">
        <v>0.16838553892879682</v>
      </c>
    </row>
    <row r="1012" spans="2:4" x14ac:dyDescent="0.3">
      <c r="B1012">
        <v>990</v>
      </c>
      <c r="C1012">
        <v>0.18904363284645004</v>
      </c>
      <c r="D1012">
        <v>0.16285494138779458</v>
      </c>
    </row>
    <row r="1013" spans="2:4" x14ac:dyDescent="0.3">
      <c r="B1013">
        <v>991</v>
      </c>
      <c r="C1013">
        <v>0.17654542458536943</v>
      </c>
      <c r="D1013">
        <v>0.13897987041784612</v>
      </c>
    </row>
    <row r="1014" spans="2:4" x14ac:dyDescent="0.3">
      <c r="B1014">
        <v>992</v>
      </c>
      <c r="C1014">
        <v>0.16895726167802005</v>
      </c>
      <c r="D1014">
        <v>0.17774626282514369</v>
      </c>
    </row>
    <row r="1015" spans="2:4" x14ac:dyDescent="0.3">
      <c r="B1015">
        <v>993</v>
      </c>
      <c r="C1015">
        <v>0.1419472290774455</v>
      </c>
      <c r="D1015">
        <v>0.12974545415338323</v>
      </c>
    </row>
    <row r="1016" spans="2:4" x14ac:dyDescent="0.3">
      <c r="B1016">
        <v>994</v>
      </c>
      <c r="C1016">
        <v>0.22471520497701988</v>
      </c>
      <c r="D1016">
        <v>0.20759832340775994</v>
      </c>
    </row>
    <row r="1017" spans="2:4" x14ac:dyDescent="0.3">
      <c r="B1017">
        <v>995</v>
      </c>
      <c r="C1017">
        <v>0.18752501058595772</v>
      </c>
      <c r="D1017">
        <v>0.19625565093360797</v>
      </c>
    </row>
    <row r="1018" spans="2:4" x14ac:dyDescent="0.3">
      <c r="B1018">
        <v>996</v>
      </c>
      <c r="C1018">
        <v>0.15103630063179826</v>
      </c>
      <c r="D1018">
        <v>0.13788384421850838</v>
      </c>
    </row>
    <row r="1019" spans="2:4" x14ac:dyDescent="0.3">
      <c r="B1019">
        <v>997</v>
      </c>
      <c r="C1019">
        <v>0.1630055608418175</v>
      </c>
      <c r="D1019">
        <v>0.16893379375807929</v>
      </c>
    </row>
    <row r="1020" spans="2:4" x14ac:dyDescent="0.3">
      <c r="B1020">
        <v>998</v>
      </c>
      <c r="C1020">
        <v>0.16959534751593758</v>
      </c>
      <c r="D1020">
        <v>0.1187142292552035</v>
      </c>
    </row>
    <row r="1021" spans="2:4" x14ac:dyDescent="0.3">
      <c r="B1021">
        <v>999</v>
      </c>
      <c r="C1021">
        <v>0.19517202360058142</v>
      </c>
      <c r="D1021">
        <v>0.15771886982922012</v>
      </c>
    </row>
    <row r="1022" spans="2:4" x14ac:dyDescent="0.3">
      <c r="B1022">
        <v>1000</v>
      </c>
      <c r="C1022">
        <v>0.19824149633962196</v>
      </c>
      <c r="D1022">
        <v>0.16392698665138633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44504-5D4A-4A5B-AEB3-7BE293760326}">
  <dimension ref="A1:B23"/>
  <sheetViews>
    <sheetView workbookViewId="0">
      <selection activeCell="A17" sqref="A17:A23"/>
    </sheetView>
  </sheetViews>
  <sheetFormatPr defaultRowHeight="14.4" x14ac:dyDescent="0.3"/>
  <cols>
    <col min="1" max="1" width="19.21875" bestFit="1" customWidth="1"/>
    <col min="2" max="2" width="33.33203125" bestFit="1" customWidth="1"/>
  </cols>
  <sheetData>
    <row r="1" spans="1:2" x14ac:dyDescent="0.3">
      <c r="A1" t="s">
        <v>48</v>
      </c>
    </row>
    <row r="3" spans="1:2" x14ac:dyDescent="0.3">
      <c r="B3" s="18" t="s">
        <v>50</v>
      </c>
    </row>
    <row r="4" spans="1:2" x14ac:dyDescent="0.3">
      <c r="A4" s="1" t="s">
        <v>9</v>
      </c>
      <c r="B4" s="16">
        <v>0.26064580138107701</v>
      </c>
    </row>
    <row r="5" spans="1:2" x14ac:dyDescent="0.3">
      <c r="A5" s="1" t="s">
        <v>10</v>
      </c>
      <c r="B5" s="16">
        <v>0.44767138682726781</v>
      </c>
    </row>
    <row r="6" spans="1:2" x14ac:dyDescent="0.3">
      <c r="A6" s="1" t="s">
        <v>11</v>
      </c>
      <c r="B6" s="16">
        <v>0.30843168550323397</v>
      </c>
    </row>
    <row r="7" spans="1:2" x14ac:dyDescent="0.3">
      <c r="A7" s="1" t="s">
        <v>12</v>
      </c>
      <c r="B7" s="16">
        <v>0.26641419371631569</v>
      </c>
    </row>
    <row r="8" spans="1:2" x14ac:dyDescent="0.3">
      <c r="A8" s="1" t="s">
        <v>13</v>
      </c>
      <c r="B8" s="16">
        <v>0.32922686680487823</v>
      </c>
    </row>
    <row r="9" spans="1:2" x14ac:dyDescent="0.3">
      <c r="A9" s="2" t="s">
        <v>14</v>
      </c>
      <c r="B9" s="16">
        <v>0.23238254723662852</v>
      </c>
    </row>
    <row r="10" spans="1:2" x14ac:dyDescent="0.3">
      <c r="A10" s="35" t="s">
        <v>94</v>
      </c>
      <c r="B10" s="36">
        <v>0.30746208024490024</v>
      </c>
    </row>
    <row r="12" spans="1:2" x14ac:dyDescent="0.3">
      <c r="A12" s="13" t="s">
        <v>49</v>
      </c>
      <c r="B12" s="26">
        <f>'Portfolio - Solver (Optimal)'!C17</f>
        <v>0.1999884410534232</v>
      </c>
    </row>
    <row r="14" spans="1:2" x14ac:dyDescent="0.3">
      <c r="A14" s="13" t="s">
        <v>48</v>
      </c>
      <c r="B14" s="27">
        <f>B10-B12</f>
        <v>0.10747363919147704</v>
      </c>
    </row>
    <row r="16" spans="1:2" x14ac:dyDescent="0.3">
      <c r="A16" s="13" t="s">
        <v>51</v>
      </c>
    </row>
    <row r="17" spans="1:1" x14ac:dyDescent="0.3">
      <c r="A17" s="13" t="s">
        <v>52</v>
      </c>
    </row>
    <row r="19" spans="1:1" x14ac:dyDescent="0.3">
      <c r="A19" t="s">
        <v>53</v>
      </c>
    </row>
    <row r="21" spans="1:1" x14ac:dyDescent="0.3">
      <c r="A21" t="s">
        <v>54</v>
      </c>
    </row>
    <row r="23" spans="1:1" x14ac:dyDescent="0.3">
      <c r="A23" t="s">
        <v>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E75A-D9E1-4CAE-A509-F96DA2565B16}">
  <dimension ref="A1:K1014"/>
  <sheetViews>
    <sheetView zoomScale="83" workbookViewId="0">
      <selection activeCell="D9" sqref="D9"/>
    </sheetView>
  </sheetViews>
  <sheetFormatPr defaultRowHeight="14.4" x14ac:dyDescent="0.3"/>
  <cols>
    <col min="1" max="1" width="20.44140625" bestFit="1" customWidth="1"/>
    <col min="3" max="3" width="13.6640625" bestFit="1" customWidth="1"/>
    <col min="4" max="4" width="20.21875" customWidth="1"/>
    <col min="5" max="7" width="13.21875" customWidth="1"/>
    <col min="8" max="8" width="18.6640625" bestFit="1" customWidth="1"/>
    <col min="9" max="9" width="13.21875" bestFit="1" customWidth="1"/>
    <col min="10" max="10" width="16.44140625" customWidth="1"/>
    <col min="12" max="12" width="12" bestFit="1" customWidth="1"/>
  </cols>
  <sheetData>
    <row r="1" spans="1:11" ht="20.399999999999999" x14ac:dyDescent="0.35">
      <c r="A1" s="48" t="s">
        <v>47</v>
      </c>
      <c r="B1" s="48"/>
      <c r="C1" s="48"/>
      <c r="D1" s="48"/>
      <c r="E1" s="48"/>
      <c r="F1" s="48"/>
      <c r="G1" s="48"/>
      <c r="H1" s="48"/>
      <c r="I1" s="48"/>
      <c r="J1" s="48"/>
      <c r="K1" s="48"/>
    </row>
    <row r="3" spans="1:11" x14ac:dyDescent="0.3">
      <c r="G3" s="18" t="s">
        <v>66</v>
      </c>
    </row>
    <row r="4" spans="1:11" x14ac:dyDescent="0.3">
      <c r="A4" s="18" t="s">
        <v>56</v>
      </c>
      <c r="B4" s="12">
        <v>10000</v>
      </c>
      <c r="D4" s="18" t="s">
        <v>63</v>
      </c>
      <c r="E4" s="12">
        <f>AVERAGE(J15:J1014)</f>
        <v>2288124971.5000005</v>
      </c>
      <c r="G4" s="51">
        <v>0.05</v>
      </c>
      <c r="H4" s="12">
        <f>_xlfn.PERCENTILE.INC($J$15:$J$1014,G4)</f>
        <v>203456008.77040488</v>
      </c>
    </row>
    <row r="5" spans="1:11" x14ac:dyDescent="0.3">
      <c r="A5" s="18" t="s">
        <v>57</v>
      </c>
      <c r="B5" s="47">
        <f>'Portfolio - Solver (Optimal)'!C15</f>
        <v>0.238494826758513</v>
      </c>
      <c r="D5" s="18" t="s">
        <v>64</v>
      </c>
      <c r="E5" s="12">
        <f>MEDIAN(J15:J1014)</f>
        <v>1373637520.2696211</v>
      </c>
      <c r="G5" s="51">
        <v>0.25</v>
      </c>
      <c r="H5" s="12">
        <f>_xlfn.PERCENTILE.INC($J$15:$J$1014,G5)</f>
        <v>705019854.52828276</v>
      </c>
    </row>
    <row r="6" spans="1:11" x14ac:dyDescent="0.3">
      <c r="A6" s="18" t="s">
        <v>58</v>
      </c>
      <c r="B6" s="47">
        <f>'Portfolio - Solver (Optimal)'!C17</f>
        <v>0.1999884410534232</v>
      </c>
      <c r="D6" s="18" t="s">
        <v>65</v>
      </c>
      <c r="E6" s="12">
        <f>_xlfn.STDEV.S(J15:J1014)</f>
        <v>2730865607.0805306</v>
      </c>
      <c r="G6" s="51">
        <v>0.5</v>
      </c>
      <c r="H6" s="12">
        <f>_xlfn.PERCENTILE.INC($J$15:$J$1014,G6)</f>
        <v>1373637520.2696211</v>
      </c>
    </row>
    <row r="7" spans="1:11" x14ac:dyDescent="0.3">
      <c r="A7" s="18" t="s">
        <v>59</v>
      </c>
      <c r="B7" s="12">
        <v>50</v>
      </c>
      <c r="G7" s="51">
        <v>0.95</v>
      </c>
      <c r="H7" s="12">
        <f>_xlfn.PERCENTILE.INC($J$15:$J$1014,G7)</f>
        <v>7584031338.9842005</v>
      </c>
    </row>
    <row r="8" spans="1:11" x14ac:dyDescent="0.3">
      <c r="D8" s="13" t="s">
        <v>98</v>
      </c>
      <c r="E8" s="52">
        <f ca="1">MIN(F15:F64)</f>
        <v>-0.55020823621764992</v>
      </c>
      <c r="G8" s="28"/>
    </row>
    <row r="9" spans="1:11" x14ac:dyDescent="0.3">
      <c r="B9">
        <v>0</v>
      </c>
      <c r="D9" t="str">
        <f ca="1">IF(ABS(E8)&lt;0.1,
  "A maximum drawdown of "&amp;TEXT(ABS(E8),"0.0%")&amp;" reflects excellent downside protection. The portfolio demonstrated minimal vulnerability during market downturns, making it ideal for conservative investors seeking capital preservation.",
 IF(ABS(E8)&lt;0.2,
  "With a maximum drawdown of "&amp;TEXT(ABS(E8),"0.0%")&amp;", the portfolio shows moderate sensitivity to market declines. Though losses occurred, they were controlled—appropriate for investors with a balanced or moderate risk appetite.",
 "A maximum drawdown of "&amp;TEXT(ABS(E8),"0.0%")&amp;" reveals high volatility and exposure to steep losses during market stress. This may be suitable for aggressive investors pursuing higher returns, but poses significant risks for those with low risk tolerance."))</f>
        <v>A maximum drawdown of 55.0% reveals high volatility and exposure to steep losses during market stress. This may be suitable for aggressive investors pursuing higher returns, but poses significant risks for those with low risk tolerance.</v>
      </c>
      <c r="G9" s="28"/>
    </row>
    <row r="10" spans="1:11" x14ac:dyDescent="0.3">
      <c r="K10" s="28"/>
    </row>
    <row r="12" spans="1:11" ht="15.6" x14ac:dyDescent="0.3">
      <c r="A12" s="49" t="s">
        <v>101</v>
      </c>
      <c r="B12" s="49"/>
      <c r="C12" s="49"/>
      <c r="D12" s="49"/>
      <c r="E12" s="49"/>
      <c r="F12" s="49"/>
      <c r="I12" s="50" t="s">
        <v>100</v>
      </c>
      <c r="J12" s="50"/>
    </row>
    <row r="13" spans="1:11" x14ac:dyDescent="0.3">
      <c r="A13" s="18" t="s">
        <v>60</v>
      </c>
      <c r="B13" s="18" t="s">
        <v>61</v>
      </c>
      <c r="C13" s="18" t="s">
        <v>62</v>
      </c>
      <c r="D13" s="18" t="s">
        <v>95</v>
      </c>
      <c r="E13" s="18" t="s">
        <v>96</v>
      </c>
      <c r="F13" s="18" t="s">
        <v>97</v>
      </c>
      <c r="I13" s="18" t="s">
        <v>62</v>
      </c>
      <c r="J13" s="18">
        <f ca="1">C64</f>
        <v>38722140.182844348</v>
      </c>
    </row>
    <row r="14" spans="1:11" x14ac:dyDescent="0.3">
      <c r="A14" s="12">
        <v>0</v>
      </c>
      <c r="B14" s="12"/>
      <c r="C14" s="12"/>
      <c r="D14" s="12"/>
      <c r="E14" s="12"/>
      <c r="F14" s="12"/>
      <c r="I14" s="12">
        <v>0</v>
      </c>
      <c r="J14" s="12">
        <f t="dataTable" ref="J14:J1014" dt2D="0" dtr="0" r1="L13" ca="1"/>
        <v>655107263.81021488</v>
      </c>
    </row>
    <row r="15" spans="1:11" x14ac:dyDescent="0.3">
      <c r="A15" s="12">
        <v>1</v>
      </c>
      <c r="B15" s="12">
        <f ca="1">_xlfn.NORM.INV(RAND(),$B$5,$B$6)</f>
        <v>-9.7744635253399964E-2</v>
      </c>
      <c r="C15" s="12">
        <f ca="1">(C14+$B$4)*(1+B15)</f>
        <v>9022.5536474660003</v>
      </c>
      <c r="D15" s="12">
        <f ca="1">MAX(D14, C15)</f>
        <v>9022.5536474660003</v>
      </c>
      <c r="E15" s="12">
        <f ca="1">C15-D15</f>
        <v>0</v>
      </c>
      <c r="F15" s="46">
        <f ca="1">E15/D15</f>
        <v>0</v>
      </c>
      <c r="I15" s="12">
        <v>1</v>
      </c>
      <c r="J15" s="12">
        <v>174717098.29625949</v>
      </c>
    </row>
    <row r="16" spans="1:11" x14ac:dyDescent="0.3">
      <c r="A16" s="12">
        <v>2</v>
      </c>
      <c r="B16" s="12">
        <f t="shared" ref="B16:B64" ca="1" si="0">_xlfn.NORM.INV(RAND(),$B$5,$B$6)</f>
        <v>-5.1854421800675565E-3</v>
      </c>
      <c r="C16" s="12">
        <f t="shared" ref="C16:C64" ca="1" si="1">(C15+$B$4)*(1+B16)</f>
        <v>18923.913295409831</v>
      </c>
      <c r="D16" s="12">
        <f t="shared" ref="D16:D64" ca="1" si="2">MAX(D15, C16)</f>
        <v>18923.913295409831</v>
      </c>
      <c r="E16" s="12">
        <f t="shared" ref="E16:E64" ca="1" si="3">C16-D16</f>
        <v>0</v>
      </c>
      <c r="F16" s="46">
        <f t="shared" ref="F16:F64" ca="1" si="4">E16/D16</f>
        <v>0</v>
      </c>
      <c r="I16" s="12">
        <v>2</v>
      </c>
      <c r="J16" s="12">
        <v>798817168.39579868</v>
      </c>
    </row>
    <row r="17" spans="1:10" x14ac:dyDescent="0.3">
      <c r="A17" s="12">
        <v>3</v>
      </c>
      <c r="B17" s="12">
        <f t="shared" ca="1" si="0"/>
        <v>3.508142761440336E-2</v>
      </c>
      <c r="C17" s="12">
        <f t="shared" ca="1" si="1"/>
        <v>29938.60546600803</v>
      </c>
      <c r="D17" s="12">
        <f t="shared" ca="1" si="2"/>
        <v>29938.60546600803</v>
      </c>
      <c r="E17" s="12">
        <f t="shared" ca="1" si="3"/>
        <v>0</v>
      </c>
      <c r="F17" s="46">
        <f t="shared" ca="1" si="4"/>
        <v>0</v>
      </c>
      <c r="I17" s="12">
        <v>3</v>
      </c>
      <c r="J17" s="12">
        <v>518108763.04329693</v>
      </c>
    </row>
    <row r="18" spans="1:10" x14ac:dyDescent="0.3">
      <c r="A18" s="12">
        <v>4</v>
      </c>
      <c r="B18" s="12">
        <f t="shared" ca="1" si="0"/>
        <v>9.0306811768538747E-2</v>
      </c>
      <c r="C18" s="12">
        <f t="shared" ca="1" si="1"/>
        <v>43545.333592124749</v>
      </c>
      <c r="D18" s="12">
        <f t="shared" ca="1" si="2"/>
        <v>43545.333592124749</v>
      </c>
      <c r="E18" s="12">
        <f ca="1">C18-D18</f>
        <v>0</v>
      </c>
      <c r="F18" s="46">
        <f t="shared" ca="1" si="4"/>
        <v>0</v>
      </c>
      <c r="I18" s="12">
        <v>4</v>
      </c>
      <c r="J18" s="12">
        <v>1435750135.8473511</v>
      </c>
    </row>
    <row r="19" spans="1:10" x14ac:dyDescent="0.3">
      <c r="A19" s="12">
        <v>5</v>
      </c>
      <c r="B19" s="12">
        <f t="shared" ca="1" si="0"/>
        <v>0.4195847503036666</v>
      </c>
      <c r="C19" s="12">
        <f t="shared" ca="1" si="1"/>
        <v>76012.13901730295</v>
      </c>
      <c r="D19" s="12">
        <f t="shared" ca="1" si="2"/>
        <v>76012.13901730295</v>
      </c>
      <c r="E19" s="12">
        <f t="shared" ca="1" si="3"/>
        <v>0</v>
      </c>
      <c r="F19" s="46">
        <f t="shared" ca="1" si="4"/>
        <v>0</v>
      </c>
      <c r="I19" s="12">
        <v>5</v>
      </c>
      <c r="J19" s="12">
        <v>1964076514.6294127</v>
      </c>
    </row>
    <row r="20" spans="1:10" x14ac:dyDescent="0.3">
      <c r="A20" s="12">
        <v>6</v>
      </c>
      <c r="B20" s="12">
        <f t="shared" ca="1" si="0"/>
        <v>0.25575287417614273</v>
      </c>
      <c r="C20" s="12">
        <f t="shared" ca="1" si="1"/>
        <v>108009.99078501614</v>
      </c>
      <c r="D20" s="12">
        <f t="shared" ca="1" si="2"/>
        <v>108009.99078501614</v>
      </c>
      <c r="E20" s="12">
        <f t="shared" ca="1" si="3"/>
        <v>0</v>
      </c>
      <c r="F20" s="46">
        <f t="shared" ca="1" si="4"/>
        <v>0</v>
      </c>
      <c r="I20" s="12">
        <v>6</v>
      </c>
      <c r="J20" s="12">
        <v>4263340166.4493184</v>
      </c>
    </row>
    <row r="21" spans="1:10" x14ac:dyDescent="0.3">
      <c r="A21" s="12">
        <v>7</v>
      </c>
      <c r="B21" s="12">
        <f t="shared" ca="1" si="0"/>
        <v>0.26259353492028237</v>
      </c>
      <c r="C21" s="12">
        <f t="shared" ca="1" si="1"/>
        <v>148998.65142116346</v>
      </c>
      <c r="D21" s="12">
        <f t="shared" ca="1" si="2"/>
        <v>148998.65142116346</v>
      </c>
      <c r="E21" s="12">
        <f t="shared" ca="1" si="3"/>
        <v>0</v>
      </c>
      <c r="F21" s="46">
        <f t="shared" ca="1" si="4"/>
        <v>0</v>
      </c>
      <c r="I21" s="12">
        <v>7</v>
      </c>
      <c r="J21" s="12">
        <v>2222650650.6558604</v>
      </c>
    </row>
    <row r="22" spans="1:10" x14ac:dyDescent="0.3">
      <c r="A22" s="12">
        <v>8</v>
      </c>
      <c r="B22" s="12">
        <f t="shared" ca="1" si="0"/>
        <v>0.19043791731718487</v>
      </c>
      <c r="C22" s="12">
        <f t="shared" ca="1" si="1"/>
        <v>189278.02345405088</v>
      </c>
      <c r="D22" s="12">
        <f t="shared" ca="1" si="2"/>
        <v>189278.02345405088</v>
      </c>
      <c r="E22" s="12">
        <f t="shared" ca="1" si="3"/>
        <v>0</v>
      </c>
      <c r="F22" s="46">
        <f t="shared" ca="1" si="4"/>
        <v>0</v>
      </c>
      <c r="I22" s="12">
        <v>8</v>
      </c>
      <c r="J22" s="12">
        <v>479002852.12766445</v>
      </c>
    </row>
    <row r="23" spans="1:10" x14ac:dyDescent="0.3">
      <c r="A23" s="12">
        <v>9</v>
      </c>
      <c r="B23" s="12">
        <f t="shared" ca="1" si="0"/>
        <v>0.40569750549555378</v>
      </c>
      <c r="C23" s="12">
        <f t="shared" ca="1" si="1"/>
        <v>280124.62046944379</v>
      </c>
      <c r="D23" s="12">
        <f t="shared" ca="1" si="2"/>
        <v>280124.62046944379</v>
      </c>
      <c r="E23" s="12">
        <f t="shared" ca="1" si="3"/>
        <v>0</v>
      </c>
      <c r="F23" s="46">
        <f t="shared" ca="1" si="4"/>
        <v>0</v>
      </c>
      <c r="I23" s="12">
        <v>9</v>
      </c>
      <c r="J23" s="12">
        <v>207468942.8133539</v>
      </c>
    </row>
    <row r="24" spans="1:10" x14ac:dyDescent="0.3">
      <c r="A24" s="12">
        <v>10</v>
      </c>
      <c r="B24" s="12">
        <f t="shared" ca="1" si="0"/>
        <v>0.11625571924093878</v>
      </c>
      <c r="C24" s="12">
        <f t="shared" ca="1" si="1"/>
        <v>323853.26689162338</v>
      </c>
      <c r="D24" s="12">
        <f t="shared" ca="1" si="2"/>
        <v>323853.26689162338</v>
      </c>
      <c r="E24" s="12">
        <f t="shared" ca="1" si="3"/>
        <v>0</v>
      </c>
      <c r="F24" s="46">
        <f t="shared" ca="1" si="4"/>
        <v>0</v>
      </c>
      <c r="I24" s="12">
        <v>10</v>
      </c>
      <c r="J24" s="12">
        <v>1261516943.4696236</v>
      </c>
    </row>
    <row r="25" spans="1:10" x14ac:dyDescent="0.3">
      <c r="A25" s="12">
        <v>11</v>
      </c>
      <c r="B25" s="12">
        <f t="shared" ca="1" si="0"/>
        <v>0.3514720041007251</v>
      </c>
      <c r="C25" s="12">
        <f t="shared" ca="1" si="1"/>
        <v>451193.34368159651</v>
      </c>
      <c r="D25" s="12">
        <f t="shared" ca="1" si="2"/>
        <v>451193.34368159651</v>
      </c>
      <c r="E25" s="12">
        <f t="shared" ca="1" si="3"/>
        <v>0</v>
      </c>
      <c r="F25" s="46">
        <f t="shared" ca="1" si="4"/>
        <v>0</v>
      </c>
      <c r="I25" s="12">
        <v>11</v>
      </c>
      <c r="J25" s="12">
        <v>3029574085.6337657</v>
      </c>
    </row>
    <row r="26" spans="1:10" x14ac:dyDescent="0.3">
      <c r="A26" s="12">
        <v>12</v>
      </c>
      <c r="B26" s="12">
        <f t="shared" ca="1" si="0"/>
        <v>0.45070109318187357</v>
      </c>
      <c r="C26" s="12">
        <f t="shared" ca="1" si="1"/>
        <v>669053.68784709554</v>
      </c>
      <c r="D26" s="12">
        <f t="shared" ca="1" si="2"/>
        <v>669053.68784709554</v>
      </c>
      <c r="E26" s="12">
        <f t="shared" ca="1" si="3"/>
        <v>0</v>
      </c>
      <c r="F26" s="46">
        <f t="shared" ca="1" si="4"/>
        <v>0</v>
      </c>
      <c r="I26" s="12">
        <v>12</v>
      </c>
      <c r="J26" s="12">
        <v>1819143205.208514</v>
      </c>
    </row>
    <row r="27" spans="1:10" x14ac:dyDescent="0.3">
      <c r="A27" s="12">
        <v>13</v>
      </c>
      <c r="B27" s="12">
        <f t="shared" ca="1" si="0"/>
        <v>1.8227699246772838E-2</v>
      </c>
      <c r="C27" s="12">
        <f t="shared" ca="1" si="1"/>
        <v>691431.27424158447</v>
      </c>
      <c r="D27" s="12">
        <f t="shared" ca="1" si="2"/>
        <v>691431.27424158447</v>
      </c>
      <c r="E27" s="12">
        <f t="shared" ca="1" si="3"/>
        <v>0</v>
      </c>
      <c r="F27" s="46">
        <f t="shared" ca="1" si="4"/>
        <v>0</v>
      </c>
      <c r="I27" s="12">
        <v>13</v>
      </c>
      <c r="J27" s="12">
        <v>770494535.82692981</v>
      </c>
    </row>
    <row r="28" spans="1:10" x14ac:dyDescent="0.3">
      <c r="A28" s="12">
        <v>14</v>
      </c>
      <c r="B28" s="12">
        <f t="shared" ca="1" si="0"/>
        <v>0.54419450560242766</v>
      </c>
      <c r="C28" s="12">
        <f t="shared" ca="1" si="1"/>
        <v>1083146.3197415643</v>
      </c>
      <c r="D28" s="12">
        <f t="shared" ca="1" si="2"/>
        <v>1083146.3197415643</v>
      </c>
      <c r="E28" s="12">
        <f t="shared" ca="1" si="3"/>
        <v>0</v>
      </c>
      <c r="F28" s="46">
        <f t="shared" ca="1" si="4"/>
        <v>0</v>
      </c>
      <c r="I28" s="12">
        <v>14</v>
      </c>
      <c r="J28" s="12">
        <v>891048480.91638446</v>
      </c>
    </row>
    <row r="29" spans="1:10" x14ac:dyDescent="0.3">
      <c r="A29" s="12">
        <v>15</v>
      </c>
      <c r="B29" s="12">
        <f t="shared" ca="1" si="0"/>
        <v>0.1311617221827745</v>
      </c>
      <c r="C29" s="12">
        <f t="shared" ca="1" si="1"/>
        <v>1236525.2736366298</v>
      </c>
      <c r="D29" s="12">
        <f t="shared" ca="1" si="2"/>
        <v>1236525.2736366298</v>
      </c>
      <c r="E29" s="12">
        <f t="shared" ca="1" si="3"/>
        <v>0</v>
      </c>
      <c r="F29" s="46">
        <f t="shared" ca="1" si="4"/>
        <v>0</v>
      </c>
      <c r="I29" s="12">
        <v>15</v>
      </c>
      <c r="J29" s="12">
        <v>2162166356.8136749</v>
      </c>
    </row>
    <row r="30" spans="1:10" x14ac:dyDescent="0.3">
      <c r="A30" s="12">
        <v>16</v>
      </c>
      <c r="B30" s="12">
        <f t="shared" ca="1" si="0"/>
        <v>0.10636687122914881</v>
      </c>
      <c r="C30" s="12">
        <f t="shared" ca="1" si="1"/>
        <v>1379114.2669014167</v>
      </c>
      <c r="D30" s="12">
        <f t="shared" ca="1" si="2"/>
        <v>1379114.2669014167</v>
      </c>
      <c r="E30" s="12">
        <f t="shared" ca="1" si="3"/>
        <v>0</v>
      </c>
      <c r="F30" s="46">
        <f t="shared" ca="1" si="4"/>
        <v>0</v>
      </c>
      <c r="I30" s="12">
        <v>16</v>
      </c>
      <c r="J30" s="12">
        <v>644375715.3129698</v>
      </c>
    </row>
    <row r="31" spans="1:10" x14ac:dyDescent="0.3">
      <c r="A31" s="12">
        <v>17</v>
      </c>
      <c r="B31" s="12">
        <f t="shared" ca="1" si="0"/>
        <v>0.11908964323805608</v>
      </c>
      <c r="C31" s="12">
        <f t="shared" ca="1" si="1"/>
        <v>1554543.3893636004</v>
      </c>
      <c r="D31" s="12">
        <f t="shared" ca="1" si="2"/>
        <v>1554543.3893636004</v>
      </c>
      <c r="E31" s="12">
        <f t="shared" ca="1" si="3"/>
        <v>0</v>
      </c>
      <c r="F31" s="46">
        <f t="shared" ca="1" si="4"/>
        <v>0</v>
      </c>
      <c r="I31" s="12">
        <v>17</v>
      </c>
      <c r="J31" s="12">
        <v>1639863283.1384983</v>
      </c>
    </row>
    <row r="32" spans="1:10" x14ac:dyDescent="0.3">
      <c r="A32" s="12">
        <v>18</v>
      </c>
      <c r="B32" s="12">
        <f t="shared" ca="1" si="0"/>
        <v>-0.38418952380546623</v>
      </c>
      <c r="C32" s="12">
        <f t="shared" ca="1" si="1"/>
        <v>963462.20963100868</v>
      </c>
      <c r="D32" s="12">
        <f t="shared" ca="1" si="2"/>
        <v>1554543.3893636004</v>
      </c>
      <c r="E32" s="12">
        <f t="shared" ca="1" si="3"/>
        <v>-591081.17973259173</v>
      </c>
      <c r="F32" s="46">
        <f t="shared" ca="1" si="4"/>
        <v>-0.38022816460244879</v>
      </c>
      <c r="I32" s="12">
        <v>18</v>
      </c>
      <c r="J32" s="12">
        <v>754169266.99099565</v>
      </c>
    </row>
    <row r="33" spans="1:10" x14ac:dyDescent="0.3">
      <c r="A33" s="12">
        <v>19</v>
      </c>
      <c r="B33" s="12">
        <f t="shared" ca="1" si="0"/>
        <v>-0.12973521518489087</v>
      </c>
      <c r="C33" s="12">
        <f t="shared" ca="1" si="1"/>
        <v>847169.8803901705</v>
      </c>
      <c r="D33" s="12">
        <f t="shared" ca="1" si="2"/>
        <v>1554543.3893636004</v>
      </c>
      <c r="E33" s="12">
        <f t="shared" ca="1" si="3"/>
        <v>-707373.50897342991</v>
      </c>
      <c r="F33" s="46">
        <f t="shared" ca="1" si="4"/>
        <v>-0.45503619507398552</v>
      </c>
      <c r="I33" s="12">
        <v>19</v>
      </c>
      <c r="J33" s="12">
        <v>1072280652.515534</v>
      </c>
    </row>
    <row r="34" spans="1:10" x14ac:dyDescent="0.3">
      <c r="A34" s="12">
        <v>20</v>
      </c>
      <c r="B34" s="12">
        <f t="shared" ca="1" si="0"/>
        <v>0.4379698872154707</v>
      </c>
      <c r="C34" s="12">
        <f t="shared" ca="1" si="1"/>
        <v>1232584.4762291519</v>
      </c>
      <c r="D34" s="12">
        <f t="shared" ca="1" si="2"/>
        <v>1554543.3893636004</v>
      </c>
      <c r="E34" s="12">
        <f t="shared" ca="1" si="3"/>
        <v>-321958.91313444846</v>
      </c>
      <c r="F34" s="46">
        <f t="shared" ca="1" si="4"/>
        <v>-0.20710834791575172</v>
      </c>
      <c r="I34" s="12">
        <v>20</v>
      </c>
      <c r="J34" s="12">
        <v>113061037.92697458</v>
      </c>
    </row>
    <row r="35" spans="1:10" x14ac:dyDescent="0.3">
      <c r="A35" s="12">
        <v>21</v>
      </c>
      <c r="B35" s="12">
        <f t="shared" ca="1" si="0"/>
        <v>0.17202038848507412</v>
      </c>
      <c r="C35" s="12">
        <f t="shared" ca="1" si="1"/>
        <v>1456334.3405556132</v>
      </c>
      <c r="D35" s="12">
        <f t="shared" ca="1" si="2"/>
        <v>1554543.3893636004</v>
      </c>
      <c r="E35" s="12">
        <f t="shared" ca="1" si="3"/>
        <v>-98209.048807987245</v>
      </c>
      <c r="F35" s="46">
        <f t="shared" ca="1" si="4"/>
        <v>-6.317549544126401E-2</v>
      </c>
      <c r="I35" s="12">
        <v>21</v>
      </c>
      <c r="J35" s="12">
        <v>999435769.73115277</v>
      </c>
    </row>
    <row r="36" spans="1:10" x14ac:dyDescent="0.3">
      <c r="A36" s="12">
        <v>22</v>
      </c>
      <c r="B36" s="12">
        <f t="shared" ca="1" si="0"/>
        <v>-6.2242341947392393E-2</v>
      </c>
      <c r="C36" s="12">
        <f t="shared" ca="1" si="1"/>
        <v>1375066.2571215464</v>
      </c>
      <c r="D36" s="12">
        <f t="shared" ca="1" si="2"/>
        <v>1554543.3893636004</v>
      </c>
      <c r="E36" s="12">
        <f t="shared" ca="1" si="3"/>
        <v>-179477.13224205398</v>
      </c>
      <c r="F36" s="46">
        <f t="shared" ca="1" si="4"/>
        <v>-0.11545327938098171</v>
      </c>
      <c r="I36" s="12">
        <v>22</v>
      </c>
      <c r="J36" s="12">
        <v>2383891443.336585</v>
      </c>
    </row>
    <row r="37" spans="1:10" x14ac:dyDescent="0.3">
      <c r="A37" s="12">
        <v>23</v>
      </c>
      <c r="B37" s="12">
        <f t="shared" ca="1" si="0"/>
        <v>0.1799340231479922</v>
      </c>
      <c r="C37" s="12">
        <f t="shared" ca="1" si="1"/>
        <v>1634286.8010919576</v>
      </c>
      <c r="D37" s="12">
        <f t="shared" ca="1" si="2"/>
        <v>1634286.8010919576</v>
      </c>
      <c r="E37" s="12">
        <f t="shared" ca="1" si="3"/>
        <v>0</v>
      </c>
      <c r="F37" s="46">
        <f t="shared" ca="1" si="4"/>
        <v>0</v>
      </c>
      <c r="I37" s="12">
        <v>23</v>
      </c>
      <c r="J37" s="12">
        <v>1656131173.4297335</v>
      </c>
    </row>
    <row r="38" spans="1:10" x14ac:dyDescent="0.3">
      <c r="A38" s="12">
        <v>24</v>
      </c>
      <c r="B38" s="12">
        <f t="shared" ca="1" si="0"/>
        <v>9.2229555087454257E-2</v>
      </c>
      <c r="C38" s="12">
        <f t="shared" ca="1" si="1"/>
        <v>1795938.6411928423</v>
      </c>
      <c r="D38" s="12">
        <f t="shared" ca="1" si="2"/>
        <v>1795938.6411928423</v>
      </c>
      <c r="E38" s="12">
        <f t="shared" ca="1" si="3"/>
        <v>0</v>
      </c>
      <c r="F38" s="46">
        <f t="shared" ca="1" si="4"/>
        <v>0</v>
      </c>
      <c r="I38" s="12">
        <v>24</v>
      </c>
      <c r="J38" s="12">
        <v>425238949.72367275</v>
      </c>
    </row>
    <row r="39" spans="1:10" x14ac:dyDescent="0.3">
      <c r="A39" s="12">
        <v>25</v>
      </c>
      <c r="B39" s="12">
        <f t="shared" ca="1" si="0"/>
        <v>-0.15637328486570948</v>
      </c>
      <c r="C39" s="12">
        <f t="shared" ca="1" si="1"/>
        <v>1523538.0836036017</v>
      </c>
      <c r="D39" s="12">
        <f t="shared" ca="1" si="2"/>
        <v>1795938.6411928423</v>
      </c>
      <c r="E39" s="12">
        <f t="shared" ca="1" si="3"/>
        <v>-272400.55758924061</v>
      </c>
      <c r="F39" s="46">
        <f t="shared" ca="1" si="4"/>
        <v>-0.15167587095754853</v>
      </c>
      <c r="I39" s="12">
        <v>25</v>
      </c>
      <c r="J39" s="12">
        <v>1327138691.5105469</v>
      </c>
    </row>
    <row r="40" spans="1:10" x14ac:dyDescent="0.3">
      <c r="A40" s="12">
        <v>26</v>
      </c>
      <c r="B40" s="12">
        <f t="shared" ca="1" si="0"/>
        <v>9.4376150895253585E-2</v>
      </c>
      <c r="C40" s="12">
        <f t="shared" ca="1" si="1"/>
        <v>1678267.5051853934</v>
      </c>
      <c r="D40" s="12">
        <f t="shared" ca="1" si="2"/>
        <v>1795938.6411928423</v>
      </c>
      <c r="E40" s="12">
        <f t="shared" ca="1" si="3"/>
        <v>-117671.13600744889</v>
      </c>
      <c r="F40" s="46">
        <f t="shared" ca="1" si="4"/>
        <v>-6.5520688351186115E-2</v>
      </c>
      <c r="I40" s="12">
        <v>26</v>
      </c>
      <c r="J40" s="12">
        <v>2100267910.3627834</v>
      </c>
    </row>
    <row r="41" spans="1:10" x14ac:dyDescent="0.3">
      <c r="A41" s="12">
        <v>27</v>
      </c>
      <c r="B41" s="12">
        <f t="shared" ca="1" si="0"/>
        <v>0.31706728385430916</v>
      </c>
      <c r="C41" s="12">
        <f t="shared" ca="1" si="1"/>
        <v>2223561.897474017</v>
      </c>
      <c r="D41" s="12">
        <f t="shared" ca="1" si="2"/>
        <v>2223561.897474017</v>
      </c>
      <c r="E41" s="12">
        <f t="shared" ca="1" si="3"/>
        <v>0</v>
      </c>
      <c r="F41" s="46">
        <f t="shared" ca="1" si="4"/>
        <v>0</v>
      </c>
      <c r="I41" s="12">
        <v>27</v>
      </c>
      <c r="J41" s="12">
        <v>540446130.8124851</v>
      </c>
    </row>
    <row r="42" spans="1:10" x14ac:dyDescent="0.3">
      <c r="A42" s="12">
        <v>28</v>
      </c>
      <c r="B42" s="12">
        <f t="shared" ca="1" si="0"/>
        <v>0.40585593688642396</v>
      </c>
      <c r="C42" s="12">
        <f t="shared" ca="1" si="1"/>
        <v>3140066.2539671529</v>
      </c>
      <c r="D42" s="12">
        <f t="shared" ca="1" si="2"/>
        <v>3140066.2539671529</v>
      </c>
      <c r="E42" s="12">
        <f t="shared" ca="1" si="3"/>
        <v>0</v>
      </c>
      <c r="F42" s="46">
        <f t="shared" ca="1" si="4"/>
        <v>0</v>
      </c>
      <c r="I42" s="12">
        <v>28</v>
      </c>
      <c r="J42" s="12">
        <v>1963873107.7998695</v>
      </c>
    </row>
    <row r="43" spans="1:10" x14ac:dyDescent="0.3">
      <c r="A43" s="12">
        <v>29</v>
      </c>
      <c r="B43" s="12">
        <f t="shared" ca="1" si="0"/>
        <v>0.3089940412323034</v>
      </c>
      <c r="C43" s="12">
        <f t="shared" ca="1" si="1"/>
        <v>4123417.9559299666</v>
      </c>
      <c r="D43" s="12">
        <f t="shared" ca="1" si="2"/>
        <v>4123417.9559299666</v>
      </c>
      <c r="E43" s="12">
        <f t="shared" ca="1" si="3"/>
        <v>0</v>
      </c>
      <c r="F43" s="46">
        <f t="shared" ca="1" si="4"/>
        <v>0</v>
      </c>
      <c r="I43" s="12">
        <v>29</v>
      </c>
      <c r="J43" s="12">
        <v>1173076175.8338871</v>
      </c>
    </row>
    <row r="44" spans="1:10" x14ac:dyDescent="0.3">
      <c r="A44" s="12">
        <v>30</v>
      </c>
      <c r="B44" s="12">
        <f t="shared" ca="1" si="0"/>
        <v>-1.3493536525450295E-2</v>
      </c>
      <c r="C44" s="12">
        <f t="shared" ca="1" si="1"/>
        <v>4077643.5297666737</v>
      </c>
      <c r="D44" s="12">
        <f t="shared" ca="1" si="2"/>
        <v>4123417.9559299666</v>
      </c>
      <c r="E44" s="12">
        <f t="shared" ca="1" si="3"/>
        <v>-45774.426163292956</v>
      </c>
      <c r="F44" s="46">
        <f t="shared" ca="1" si="4"/>
        <v>-1.110108813914046E-2</v>
      </c>
      <c r="I44" s="12">
        <v>30</v>
      </c>
      <c r="J44" s="12">
        <v>2413428151.630219</v>
      </c>
    </row>
    <row r="45" spans="1:10" x14ac:dyDescent="0.3">
      <c r="A45" s="12">
        <v>31</v>
      </c>
      <c r="B45" s="12">
        <f t="shared" ca="1" si="0"/>
        <v>0.46437632952833785</v>
      </c>
      <c r="C45" s="12">
        <f t="shared" ca="1" si="1"/>
        <v>5985848.4285399802</v>
      </c>
      <c r="D45" s="12">
        <f t="shared" ca="1" si="2"/>
        <v>5985848.4285399802</v>
      </c>
      <c r="E45" s="12">
        <f t="shared" ca="1" si="3"/>
        <v>0</v>
      </c>
      <c r="F45" s="46">
        <f t="shared" ca="1" si="4"/>
        <v>0</v>
      </c>
      <c r="I45" s="12">
        <v>31</v>
      </c>
      <c r="J45" s="12">
        <v>493796972.95180941</v>
      </c>
    </row>
    <row r="46" spans="1:10" x14ac:dyDescent="0.3">
      <c r="A46" s="12">
        <v>32</v>
      </c>
      <c r="B46" s="12">
        <f t="shared" ca="1" si="0"/>
        <v>0.3137233930522545</v>
      </c>
      <c r="C46" s="12">
        <f t="shared" ca="1" si="1"/>
        <v>7876886.3417685712</v>
      </c>
      <c r="D46" s="12">
        <f t="shared" ca="1" si="2"/>
        <v>7876886.3417685712</v>
      </c>
      <c r="E46" s="12">
        <f t="shared" ca="1" si="3"/>
        <v>0</v>
      </c>
      <c r="F46" s="46">
        <f t="shared" ca="1" si="4"/>
        <v>0</v>
      </c>
      <c r="I46" s="12">
        <v>32</v>
      </c>
      <c r="J46" s="12">
        <v>8915206824.0161152</v>
      </c>
    </row>
    <row r="47" spans="1:10" x14ac:dyDescent="0.3">
      <c r="A47" s="12">
        <v>33</v>
      </c>
      <c r="B47" s="12">
        <f t="shared" ca="1" si="0"/>
        <v>0.17789743375787459</v>
      </c>
      <c r="C47" s="12">
        <f t="shared" ca="1" si="1"/>
        <v>9289943.1823092327</v>
      </c>
      <c r="D47" s="12">
        <f t="shared" ca="1" si="2"/>
        <v>9289943.1823092327</v>
      </c>
      <c r="E47" s="12">
        <f t="shared" ca="1" si="3"/>
        <v>0</v>
      </c>
      <c r="F47" s="46">
        <f t="shared" ca="1" si="4"/>
        <v>0</v>
      </c>
      <c r="I47" s="12">
        <v>33</v>
      </c>
      <c r="J47" s="12">
        <v>996755425.80613124</v>
      </c>
    </row>
    <row r="48" spans="1:10" x14ac:dyDescent="0.3">
      <c r="A48" s="12">
        <v>34</v>
      </c>
      <c r="B48" s="12">
        <f t="shared" ca="1" si="0"/>
        <v>0.37508352443707843</v>
      </c>
      <c r="C48" s="12">
        <f t="shared" ca="1" si="1"/>
        <v>12788198.64819436</v>
      </c>
      <c r="D48" s="12">
        <f t="shared" ca="1" si="2"/>
        <v>12788198.64819436</v>
      </c>
      <c r="E48" s="12">
        <f t="shared" ca="1" si="3"/>
        <v>0</v>
      </c>
      <c r="F48" s="46">
        <f t="shared" ca="1" si="4"/>
        <v>0</v>
      </c>
      <c r="I48" s="12">
        <v>34</v>
      </c>
      <c r="J48" s="12">
        <v>4901578524.6809368</v>
      </c>
    </row>
    <row r="49" spans="1:10" x14ac:dyDescent="0.3">
      <c r="A49" s="12">
        <v>35</v>
      </c>
      <c r="B49" s="12">
        <f t="shared" ca="1" si="0"/>
        <v>0.37978653667928736</v>
      </c>
      <c r="C49" s="12">
        <f t="shared" ca="1" si="1"/>
        <v>17658782.188525632</v>
      </c>
      <c r="D49" s="12">
        <f t="shared" ca="1" si="2"/>
        <v>17658782.188525632</v>
      </c>
      <c r="E49" s="12">
        <f t="shared" ca="1" si="3"/>
        <v>0</v>
      </c>
      <c r="F49" s="46">
        <f t="shared" ca="1" si="4"/>
        <v>0</v>
      </c>
      <c r="I49" s="12">
        <v>35</v>
      </c>
      <c r="J49" s="12">
        <v>107076049.24195293</v>
      </c>
    </row>
    <row r="50" spans="1:10" x14ac:dyDescent="0.3">
      <c r="A50" s="12">
        <v>36</v>
      </c>
      <c r="B50" s="12">
        <f t="shared" ca="1" si="0"/>
        <v>0.18206897913515518</v>
      </c>
      <c r="C50" s="12">
        <f t="shared" ca="1" si="1"/>
        <v>20885719.324151907</v>
      </c>
      <c r="D50" s="12">
        <f t="shared" ca="1" si="2"/>
        <v>20885719.324151907</v>
      </c>
      <c r="E50" s="12">
        <f t="shared" ca="1" si="3"/>
        <v>0</v>
      </c>
      <c r="F50" s="46">
        <f t="shared" ca="1" si="4"/>
        <v>0</v>
      </c>
      <c r="I50" s="12">
        <v>36</v>
      </c>
      <c r="J50" s="12">
        <v>705750578.59299886</v>
      </c>
    </row>
    <row r="51" spans="1:10" x14ac:dyDescent="0.3">
      <c r="A51" s="12">
        <v>37</v>
      </c>
      <c r="B51" s="12">
        <f t="shared" ca="1" si="0"/>
        <v>0.16170629683080351</v>
      </c>
      <c r="C51" s="12">
        <f t="shared" ca="1" si="1"/>
        <v>24274688.715676375</v>
      </c>
      <c r="D51" s="12">
        <f t="shared" ca="1" si="2"/>
        <v>24274688.715676375</v>
      </c>
      <c r="E51" s="12">
        <f t="shared" ca="1" si="3"/>
        <v>0</v>
      </c>
      <c r="F51" s="46">
        <f t="shared" ca="1" si="4"/>
        <v>0</v>
      </c>
      <c r="I51" s="12">
        <v>37</v>
      </c>
      <c r="J51" s="12">
        <v>7433433107.4277649</v>
      </c>
    </row>
    <row r="52" spans="1:10" x14ac:dyDescent="0.3">
      <c r="A52" s="12">
        <v>38</v>
      </c>
      <c r="B52" s="12">
        <f t="shared" ca="1" si="0"/>
        <v>0.24287897318647261</v>
      </c>
      <c r="C52" s="12">
        <f t="shared" ca="1" si="1"/>
        <v>30182928.975092974</v>
      </c>
      <c r="D52" s="12">
        <f t="shared" ca="1" si="2"/>
        <v>30182928.975092974</v>
      </c>
      <c r="E52" s="12">
        <f t="shared" ca="1" si="3"/>
        <v>0</v>
      </c>
      <c r="F52" s="46">
        <f t="shared" ca="1" si="4"/>
        <v>0</v>
      </c>
      <c r="I52" s="12">
        <v>38</v>
      </c>
      <c r="J52" s="12">
        <v>707623133.82547784</v>
      </c>
    </row>
    <row r="53" spans="1:10" x14ac:dyDescent="0.3">
      <c r="A53" s="12">
        <v>39</v>
      </c>
      <c r="B53" s="12">
        <f t="shared" ca="1" si="0"/>
        <v>0.20875896178477127</v>
      </c>
      <c r="C53" s="12">
        <f t="shared" ca="1" si="1"/>
        <v>36495973.481174722</v>
      </c>
      <c r="D53" s="12">
        <f t="shared" ca="1" si="2"/>
        <v>36495973.481174722</v>
      </c>
      <c r="E53" s="12">
        <f t="shared" ca="1" si="3"/>
        <v>0</v>
      </c>
      <c r="F53" s="46">
        <f t="shared" ca="1" si="4"/>
        <v>0</v>
      </c>
      <c r="I53" s="12">
        <v>39</v>
      </c>
      <c r="J53" s="12">
        <v>839909849.95451546</v>
      </c>
    </row>
    <row r="54" spans="1:10" x14ac:dyDescent="0.3">
      <c r="A54" s="12">
        <v>40</v>
      </c>
      <c r="B54" s="12">
        <f t="shared" ca="1" si="0"/>
        <v>-0.55033144667360834</v>
      </c>
      <c r="C54" s="12">
        <f t="shared" ca="1" si="1"/>
        <v>16415588.283051455</v>
      </c>
      <c r="D54" s="12">
        <f t="shared" ca="1" si="2"/>
        <v>36495973.481174722</v>
      </c>
      <c r="E54" s="12">
        <f t="shared" ca="1" si="3"/>
        <v>-20080385.198123269</v>
      </c>
      <c r="F54" s="46">
        <f t="shared" ca="1" si="4"/>
        <v>-0.55020823621764992</v>
      </c>
      <c r="I54" s="12">
        <v>40</v>
      </c>
      <c r="J54" s="12">
        <v>5483046403.4943829</v>
      </c>
    </row>
    <row r="55" spans="1:10" x14ac:dyDescent="0.3">
      <c r="A55" s="12">
        <v>41</v>
      </c>
      <c r="B55" s="12">
        <f t="shared" ca="1" si="0"/>
        <v>7.3098757297462569E-2</v>
      </c>
      <c r="C55" s="12">
        <f t="shared" ca="1" si="1"/>
        <v>17626278.374422278</v>
      </c>
      <c r="D55" s="12">
        <f t="shared" ca="1" si="2"/>
        <v>36495973.481174722</v>
      </c>
      <c r="E55" s="12">
        <f t="shared" ca="1" si="3"/>
        <v>-18869695.106752444</v>
      </c>
      <c r="F55" s="46">
        <f t="shared" ca="1" si="4"/>
        <v>-0.51703498514667023</v>
      </c>
      <c r="I55" s="12">
        <v>41</v>
      </c>
      <c r="J55" s="12">
        <v>22042861512.688438</v>
      </c>
    </row>
    <row r="56" spans="1:10" x14ac:dyDescent="0.3">
      <c r="A56" s="12">
        <v>42</v>
      </c>
      <c r="B56" s="12">
        <f t="shared" ca="1" si="0"/>
        <v>0.37628687510532022</v>
      </c>
      <c r="C56" s="12">
        <f t="shared" ca="1" si="1"/>
        <v>24272578.452421173</v>
      </c>
      <c r="D56" s="12">
        <f t="shared" ca="1" si="2"/>
        <v>36495973.481174722</v>
      </c>
      <c r="E56" s="12">
        <f t="shared" ca="1" si="3"/>
        <v>-12223395.028753549</v>
      </c>
      <c r="F56" s="46">
        <f t="shared" ca="1" si="4"/>
        <v>-0.33492448242430345</v>
      </c>
      <c r="I56" s="12">
        <v>42</v>
      </c>
      <c r="J56" s="12">
        <v>1523957575.5603414</v>
      </c>
    </row>
    <row r="57" spans="1:10" x14ac:dyDescent="0.3">
      <c r="A57" s="12">
        <v>43</v>
      </c>
      <c r="B57" s="12">
        <f t="shared" ca="1" si="0"/>
        <v>-0.12421193092510271</v>
      </c>
      <c r="C57" s="12">
        <f t="shared" ca="1" si="1"/>
        <v>21266392.495005645</v>
      </c>
      <c r="D57" s="12">
        <f t="shared" ca="1" si="2"/>
        <v>36495973.481174722</v>
      </c>
      <c r="E57" s="12">
        <f t="shared" ca="1" si="3"/>
        <v>-15229580.986169077</v>
      </c>
      <c r="F57" s="46">
        <f t="shared" ca="1" si="4"/>
        <v>-0.41729482826440478</v>
      </c>
      <c r="I57" s="12">
        <v>43</v>
      </c>
      <c r="J57" s="12">
        <v>2845286855.3204789</v>
      </c>
    </row>
    <row r="58" spans="1:10" x14ac:dyDescent="0.3">
      <c r="A58" s="12">
        <v>44</v>
      </c>
      <c r="B58" s="12">
        <f t="shared" ca="1" si="0"/>
        <v>0.42110695960429734</v>
      </c>
      <c r="C58" s="12">
        <f t="shared" ca="1" si="1"/>
        <v>30236029.449925162</v>
      </c>
      <c r="D58" s="12">
        <f t="shared" ca="1" si="2"/>
        <v>36495973.481174722</v>
      </c>
      <c r="E58" s="12">
        <f t="shared" ca="1" si="3"/>
        <v>-6259944.0312495604</v>
      </c>
      <c r="F58" s="46">
        <f t="shared" ca="1" si="4"/>
        <v>-0.17152423772114345</v>
      </c>
      <c r="I58" s="12">
        <v>44</v>
      </c>
      <c r="J58" s="12">
        <v>425083213.35308325</v>
      </c>
    </row>
    <row r="59" spans="1:10" x14ac:dyDescent="0.3">
      <c r="A59" s="12">
        <v>45</v>
      </c>
      <c r="B59" s="12">
        <f t="shared" ca="1" si="0"/>
        <v>0.25372058524988728</v>
      </c>
      <c r="C59" s="12">
        <f t="shared" ca="1" si="1"/>
        <v>37920069.743445493</v>
      </c>
      <c r="D59" s="12">
        <f t="shared" ca="1" si="2"/>
        <v>37920069.743445493</v>
      </c>
      <c r="E59" s="12">
        <f t="shared" ca="1" si="3"/>
        <v>0</v>
      </c>
      <c r="F59" s="46">
        <f t="shared" ca="1" si="4"/>
        <v>0</v>
      </c>
      <c r="I59" s="12">
        <v>45</v>
      </c>
      <c r="J59" s="12">
        <v>4100166648.6844149</v>
      </c>
    </row>
    <row r="60" spans="1:10" x14ac:dyDescent="0.3">
      <c r="A60" s="12">
        <v>46</v>
      </c>
      <c r="B60" s="12">
        <f t="shared" ca="1" si="0"/>
        <v>-2.888509153464211E-2</v>
      </c>
      <c r="C60" s="12">
        <f t="shared" ca="1" si="1"/>
        <v>36834456.206990711</v>
      </c>
      <c r="D60" s="12">
        <f t="shared" ca="1" si="2"/>
        <v>37920069.743445493</v>
      </c>
      <c r="E60" s="12">
        <f t="shared" ca="1" si="3"/>
        <v>-1085613.5364547819</v>
      </c>
      <c r="F60" s="46">
        <f t="shared" ca="1" si="4"/>
        <v>-2.8628996301949861E-2</v>
      </c>
      <c r="I60" s="12">
        <v>46</v>
      </c>
      <c r="J60" s="12">
        <v>1035886831.8944643</v>
      </c>
    </row>
    <row r="61" spans="1:10" x14ac:dyDescent="0.3">
      <c r="A61" s="12">
        <v>47</v>
      </c>
      <c r="B61" s="12">
        <f t="shared" ca="1" si="0"/>
        <v>0.17527593134788311</v>
      </c>
      <c r="C61" s="12">
        <f t="shared" ca="1" si="1"/>
        <v>43302402.583677299</v>
      </c>
      <c r="D61" s="12">
        <f t="shared" ca="1" si="2"/>
        <v>43302402.583677299</v>
      </c>
      <c r="E61" s="12">
        <f t="shared" ca="1" si="3"/>
        <v>0</v>
      </c>
      <c r="F61" s="46">
        <f t="shared" ca="1" si="4"/>
        <v>0</v>
      </c>
      <c r="I61" s="12">
        <v>47</v>
      </c>
      <c r="J61" s="12">
        <v>463895399.53621387</v>
      </c>
    </row>
    <row r="62" spans="1:10" x14ac:dyDescent="0.3">
      <c r="A62" s="12">
        <v>48</v>
      </c>
      <c r="B62" s="12">
        <f t="shared" ca="1" si="0"/>
        <v>-3.908779661259687E-4</v>
      </c>
      <c r="C62" s="12">
        <f t="shared" ca="1" si="1"/>
        <v>43295472.719847366</v>
      </c>
      <c r="D62" s="12">
        <f t="shared" ca="1" si="2"/>
        <v>43302402.583677299</v>
      </c>
      <c r="E62" s="12">
        <f t="shared" ca="1" si="3"/>
        <v>-6929.8638299331069</v>
      </c>
      <c r="F62" s="46">
        <f t="shared" ca="1" si="4"/>
        <v>-1.6003416476815299E-4</v>
      </c>
      <c r="I62" s="12">
        <v>48</v>
      </c>
      <c r="J62" s="12">
        <v>242582797.79562029</v>
      </c>
    </row>
    <row r="63" spans="1:10" x14ac:dyDescent="0.3">
      <c r="A63" s="12">
        <v>49</v>
      </c>
      <c r="B63" s="12">
        <f t="shared" ca="1" si="0"/>
        <v>-0.12261041976807999</v>
      </c>
      <c r="C63" s="12">
        <f t="shared" ca="1" si="1"/>
        <v>37995770.531411745</v>
      </c>
      <c r="D63" s="12">
        <f t="shared" ca="1" si="2"/>
        <v>43302402.583677299</v>
      </c>
      <c r="E63" s="12">
        <f t="shared" ca="1" si="3"/>
        <v>-5306632.0522655547</v>
      </c>
      <c r="F63" s="46">
        <f t="shared" ca="1" si="4"/>
        <v>-0.12254821293139685</v>
      </c>
      <c r="I63" s="12">
        <v>49</v>
      </c>
      <c r="J63" s="12">
        <v>1108967206.9299428</v>
      </c>
    </row>
    <row r="64" spans="1:10" x14ac:dyDescent="0.3">
      <c r="A64" s="12">
        <v>50</v>
      </c>
      <c r="B64" s="12">
        <f t="shared" ca="1" si="0"/>
        <v>1.8848970601464926E-2</v>
      </c>
      <c r="C64" s="12">
        <f t="shared" ca="1" si="1"/>
        <v>38722140.182844348</v>
      </c>
      <c r="D64" s="12">
        <f t="shared" ca="1" si="2"/>
        <v>43302402.583677299</v>
      </c>
      <c r="E64" s="12">
        <f t="shared" ca="1" si="3"/>
        <v>-4580262.4008329511</v>
      </c>
      <c r="F64" s="46">
        <f t="shared" ca="1" si="4"/>
        <v>-0.10577386305487507</v>
      </c>
      <c r="I64" s="12">
        <v>50</v>
      </c>
      <c r="J64" s="12">
        <v>7360811072.0161886</v>
      </c>
    </row>
    <row r="65" spans="9:10" x14ac:dyDescent="0.3">
      <c r="I65" s="12">
        <v>51</v>
      </c>
      <c r="J65" s="12">
        <v>5017450926.482235</v>
      </c>
    </row>
    <row r="66" spans="9:10" x14ac:dyDescent="0.3">
      <c r="I66" s="12">
        <v>52</v>
      </c>
      <c r="J66" s="12">
        <v>192776755.22612897</v>
      </c>
    </row>
    <row r="67" spans="9:10" x14ac:dyDescent="0.3">
      <c r="I67" s="12">
        <v>53</v>
      </c>
      <c r="J67" s="12">
        <v>1001445454.239023</v>
      </c>
    </row>
    <row r="68" spans="9:10" x14ac:dyDescent="0.3">
      <c r="I68" s="12">
        <v>54</v>
      </c>
      <c r="J68" s="12">
        <v>1888152967.2822068</v>
      </c>
    </row>
    <row r="69" spans="9:10" x14ac:dyDescent="0.3">
      <c r="I69" s="12">
        <v>55</v>
      </c>
      <c r="J69" s="12">
        <v>7595552956.092412</v>
      </c>
    </row>
    <row r="70" spans="9:10" x14ac:dyDescent="0.3">
      <c r="I70" s="12">
        <v>56</v>
      </c>
      <c r="J70" s="12">
        <v>1810393212.0180953</v>
      </c>
    </row>
    <row r="71" spans="9:10" x14ac:dyDescent="0.3">
      <c r="I71" s="12">
        <v>57</v>
      </c>
      <c r="J71" s="12">
        <v>2623513071.3632941</v>
      </c>
    </row>
    <row r="72" spans="9:10" x14ac:dyDescent="0.3">
      <c r="I72" s="12">
        <v>58</v>
      </c>
      <c r="J72" s="12">
        <v>251542058.04640177</v>
      </c>
    </row>
    <row r="73" spans="9:10" x14ac:dyDescent="0.3">
      <c r="I73" s="12">
        <v>59</v>
      </c>
      <c r="J73" s="12">
        <v>2853654864.6850114</v>
      </c>
    </row>
    <row r="74" spans="9:10" x14ac:dyDescent="0.3">
      <c r="I74" s="12">
        <v>60</v>
      </c>
      <c r="J74" s="12">
        <v>210403925.60386512</v>
      </c>
    </row>
    <row r="75" spans="9:10" x14ac:dyDescent="0.3">
      <c r="I75" s="12">
        <v>61</v>
      </c>
      <c r="J75" s="12">
        <v>778391023.96922183</v>
      </c>
    </row>
    <row r="76" spans="9:10" x14ac:dyDescent="0.3">
      <c r="I76" s="12">
        <v>62</v>
      </c>
      <c r="J76" s="12">
        <v>1906381340.44209</v>
      </c>
    </row>
    <row r="77" spans="9:10" x14ac:dyDescent="0.3">
      <c r="I77" s="12">
        <v>63</v>
      </c>
      <c r="J77" s="12">
        <v>1409986370.5651734</v>
      </c>
    </row>
    <row r="78" spans="9:10" x14ac:dyDescent="0.3">
      <c r="I78" s="12">
        <v>64</v>
      </c>
      <c r="J78" s="12">
        <v>5909687711.0525227</v>
      </c>
    </row>
    <row r="79" spans="9:10" x14ac:dyDescent="0.3">
      <c r="I79" s="12">
        <v>65</v>
      </c>
      <c r="J79" s="12">
        <v>6923414803.9132071</v>
      </c>
    </row>
    <row r="80" spans="9:10" x14ac:dyDescent="0.3">
      <c r="I80" s="12">
        <v>66</v>
      </c>
      <c r="J80" s="12">
        <v>2373704097.2171297</v>
      </c>
    </row>
    <row r="81" spans="9:10" x14ac:dyDescent="0.3">
      <c r="I81" s="12">
        <v>67</v>
      </c>
      <c r="J81" s="12">
        <v>577590537.64763629</v>
      </c>
    </row>
    <row r="82" spans="9:10" x14ac:dyDescent="0.3">
      <c r="I82" s="12">
        <v>68</v>
      </c>
      <c r="J82" s="12">
        <v>425754441.69703537</v>
      </c>
    </row>
    <row r="83" spans="9:10" x14ac:dyDescent="0.3">
      <c r="I83" s="12">
        <v>69</v>
      </c>
      <c r="J83" s="12">
        <v>11489470913.796669</v>
      </c>
    </row>
    <row r="84" spans="9:10" x14ac:dyDescent="0.3">
      <c r="I84" s="12">
        <v>70</v>
      </c>
      <c r="J84" s="12">
        <v>2265340932.7959762</v>
      </c>
    </row>
    <row r="85" spans="9:10" x14ac:dyDescent="0.3">
      <c r="I85" s="12">
        <v>71</v>
      </c>
      <c r="J85" s="12">
        <v>2310294911.5429091</v>
      </c>
    </row>
    <row r="86" spans="9:10" x14ac:dyDescent="0.3">
      <c r="I86" s="12">
        <v>72</v>
      </c>
      <c r="J86" s="12">
        <v>4299664899.5941334</v>
      </c>
    </row>
    <row r="87" spans="9:10" x14ac:dyDescent="0.3">
      <c r="I87" s="12">
        <v>73</v>
      </c>
      <c r="J87" s="12">
        <v>1667986143.7822976</v>
      </c>
    </row>
    <row r="88" spans="9:10" x14ac:dyDescent="0.3">
      <c r="I88" s="12">
        <v>74</v>
      </c>
      <c r="J88" s="12">
        <v>5692725397.0104046</v>
      </c>
    </row>
    <row r="89" spans="9:10" x14ac:dyDescent="0.3">
      <c r="I89" s="12">
        <v>75</v>
      </c>
      <c r="J89" s="12">
        <v>545272976.71933377</v>
      </c>
    </row>
    <row r="90" spans="9:10" x14ac:dyDescent="0.3">
      <c r="I90" s="12">
        <v>76</v>
      </c>
      <c r="J90" s="12">
        <v>23258547.291183408</v>
      </c>
    </row>
    <row r="91" spans="9:10" x14ac:dyDescent="0.3">
      <c r="I91" s="12">
        <v>77</v>
      </c>
      <c r="J91" s="12">
        <v>1407991977.4624619</v>
      </c>
    </row>
    <row r="92" spans="9:10" x14ac:dyDescent="0.3">
      <c r="I92" s="12">
        <v>78</v>
      </c>
      <c r="J92" s="12">
        <v>3697047091.5815558</v>
      </c>
    </row>
    <row r="93" spans="9:10" x14ac:dyDescent="0.3">
      <c r="I93" s="12">
        <v>79</v>
      </c>
      <c r="J93" s="12">
        <v>5359783185.7673836</v>
      </c>
    </row>
    <row r="94" spans="9:10" x14ac:dyDescent="0.3">
      <c r="I94" s="12">
        <v>80</v>
      </c>
      <c r="J94" s="12">
        <v>333577176.38794112</v>
      </c>
    </row>
    <row r="95" spans="9:10" x14ac:dyDescent="0.3">
      <c r="I95" s="12">
        <v>81</v>
      </c>
      <c r="J95" s="12">
        <v>937326912.27110279</v>
      </c>
    </row>
    <row r="96" spans="9:10" x14ac:dyDescent="0.3">
      <c r="I96" s="12">
        <v>82</v>
      </c>
      <c r="J96" s="12">
        <v>1827018940.8271422</v>
      </c>
    </row>
    <row r="97" spans="9:10" x14ac:dyDescent="0.3">
      <c r="I97" s="12">
        <v>83</v>
      </c>
      <c r="J97" s="12">
        <v>3806098420.6452265</v>
      </c>
    </row>
    <row r="98" spans="9:10" x14ac:dyDescent="0.3">
      <c r="I98" s="12">
        <v>84</v>
      </c>
      <c r="J98" s="12">
        <v>1220678142.9641814</v>
      </c>
    </row>
    <row r="99" spans="9:10" x14ac:dyDescent="0.3">
      <c r="I99" s="12">
        <v>85</v>
      </c>
      <c r="J99" s="12">
        <v>3174989701.6687827</v>
      </c>
    </row>
    <row r="100" spans="9:10" x14ac:dyDescent="0.3">
      <c r="I100" s="12">
        <v>86</v>
      </c>
      <c r="J100" s="12">
        <v>5378305573.8765268</v>
      </c>
    </row>
    <row r="101" spans="9:10" x14ac:dyDescent="0.3">
      <c r="I101" s="12">
        <v>87</v>
      </c>
      <c r="J101" s="12">
        <v>538949362.97465181</v>
      </c>
    </row>
    <row r="102" spans="9:10" x14ac:dyDescent="0.3">
      <c r="I102" s="12">
        <v>88</v>
      </c>
      <c r="J102" s="12">
        <v>3146874262.5794144</v>
      </c>
    </row>
    <row r="103" spans="9:10" x14ac:dyDescent="0.3">
      <c r="I103" s="12">
        <v>89</v>
      </c>
      <c r="J103" s="12">
        <v>4455016809.2254972</v>
      </c>
    </row>
    <row r="104" spans="9:10" x14ac:dyDescent="0.3">
      <c r="I104" s="12">
        <v>90</v>
      </c>
      <c r="J104" s="12">
        <v>534513298.43718719</v>
      </c>
    </row>
    <row r="105" spans="9:10" x14ac:dyDescent="0.3">
      <c r="I105" s="12">
        <v>91</v>
      </c>
      <c r="J105" s="12">
        <v>1350927319.390111</v>
      </c>
    </row>
    <row r="106" spans="9:10" x14ac:dyDescent="0.3">
      <c r="I106" s="12">
        <v>92</v>
      </c>
      <c r="J106" s="12">
        <v>412047455.78227222</v>
      </c>
    </row>
    <row r="107" spans="9:10" x14ac:dyDescent="0.3">
      <c r="I107" s="12">
        <v>93</v>
      </c>
      <c r="J107" s="12">
        <v>260849211.31531915</v>
      </c>
    </row>
    <row r="108" spans="9:10" x14ac:dyDescent="0.3">
      <c r="I108" s="12">
        <v>94</v>
      </c>
      <c r="J108" s="12">
        <v>649439812.16349161</v>
      </c>
    </row>
    <row r="109" spans="9:10" x14ac:dyDescent="0.3">
      <c r="I109" s="12">
        <v>95</v>
      </c>
      <c r="J109" s="12">
        <v>604497900.94200242</v>
      </c>
    </row>
    <row r="110" spans="9:10" x14ac:dyDescent="0.3">
      <c r="I110" s="12">
        <v>96</v>
      </c>
      <c r="J110" s="12">
        <v>1438354689.6891289</v>
      </c>
    </row>
    <row r="111" spans="9:10" x14ac:dyDescent="0.3">
      <c r="I111" s="12">
        <v>97</v>
      </c>
      <c r="J111" s="12">
        <v>18192229809.500828</v>
      </c>
    </row>
    <row r="112" spans="9:10" x14ac:dyDescent="0.3">
      <c r="I112" s="12">
        <v>98</v>
      </c>
      <c r="J112" s="12">
        <v>1039141956.7818538</v>
      </c>
    </row>
    <row r="113" spans="9:10" x14ac:dyDescent="0.3">
      <c r="I113" s="12">
        <v>99</v>
      </c>
      <c r="J113" s="12">
        <v>640502582.41918719</v>
      </c>
    </row>
    <row r="114" spans="9:10" x14ac:dyDescent="0.3">
      <c r="I114" s="12">
        <v>100</v>
      </c>
      <c r="J114" s="12">
        <v>377199557.23740977</v>
      </c>
    </row>
    <row r="115" spans="9:10" x14ac:dyDescent="0.3">
      <c r="I115" s="12">
        <v>101</v>
      </c>
      <c r="J115" s="12">
        <v>257185686.98551098</v>
      </c>
    </row>
    <row r="116" spans="9:10" x14ac:dyDescent="0.3">
      <c r="I116" s="12">
        <v>102</v>
      </c>
      <c r="J116" s="12">
        <v>6669311768.2328978</v>
      </c>
    </row>
    <row r="117" spans="9:10" x14ac:dyDescent="0.3">
      <c r="I117" s="12">
        <v>103</v>
      </c>
      <c r="J117" s="12">
        <v>1732631886.0587447</v>
      </c>
    </row>
    <row r="118" spans="9:10" x14ac:dyDescent="0.3">
      <c r="I118" s="12">
        <v>104</v>
      </c>
      <c r="J118" s="12">
        <v>130299671.64480115</v>
      </c>
    </row>
    <row r="119" spans="9:10" x14ac:dyDescent="0.3">
      <c r="I119" s="12">
        <v>105</v>
      </c>
      <c r="J119" s="12">
        <v>2435167523.670783</v>
      </c>
    </row>
    <row r="120" spans="9:10" x14ac:dyDescent="0.3">
      <c r="I120" s="12">
        <v>106</v>
      </c>
      <c r="J120" s="12">
        <v>1445347673.5803163</v>
      </c>
    </row>
    <row r="121" spans="9:10" x14ac:dyDescent="0.3">
      <c r="I121" s="12">
        <v>107</v>
      </c>
      <c r="J121" s="12">
        <v>970862265.66694951</v>
      </c>
    </row>
    <row r="122" spans="9:10" x14ac:dyDescent="0.3">
      <c r="I122" s="12">
        <v>108</v>
      </c>
      <c r="J122" s="12">
        <v>1039703761.9091029</v>
      </c>
    </row>
    <row r="123" spans="9:10" x14ac:dyDescent="0.3">
      <c r="I123" s="12">
        <v>109</v>
      </c>
      <c r="J123" s="12">
        <v>1005185412.7333184</v>
      </c>
    </row>
    <row r="124" spans="9:10" x14ac:dyDescent="0.3">
      <c r="I124" s="12">
        <v>110</v>
      </c>
      <c r="J124" s="12">
        <v>2355015457.5841045</v>
      </c>
    </row>
    <row r="125" spans="9:10" x14ac:dyDescent="0.3">
      <c r="I125" s="12">
        <v>111</v>
      </c>
      <c r="J125" s="12">
        <v>4207015891.1329312</v>
      </c>
    </row>
    <row r="126" spans="9:10" x14ac:dyDescent="0.3">
      <c r="I126" s="12">
        <v>112</v>
      </c>
      <c r="J126" s="12">
        <v>821029488.00188947</v>
      </c>
    </row>
    <row r="127" spans="9:10" x14ac:dyDescent="0.3">
      <c r="I127" s="12">
        <v>113</v>
      </c>
      <c r="J127" s="12">
        <v>1120214875.9831729</v>
      </c>
    </row>
    <row r="128" spans="9:10" x14ac:dyDescent="0.3">
      <c r="I128" s="12">
        <v>114</v>
      </c>
      <c r="J128" s="12">
        <v>253691370.23844382</v>
      </c>
    </row>
    <row r="129" spans="9:10" x14ac:dyDescent="0.3">
      <c r="I129" s="12">
        <v>115</v>
      </c>
      <c r="J129" s="12">
        <v>1064557213.4703696</v>
      </c>
    </row>
    <row r="130" spans="9:10" x14ac:dyDescent="0.3">
      <c r="I130" s="12">
        <v>116</v>
      </c>
      <c r="J130" s="12">
        <v>1421439355.9758208</v>
      </c>
    </row>
    <row r="131" spans="9:10" x14ac:dyDescent="0.3">
      <c r="I131" s="12">
        <v>117</v>
      </c>
      <c r="J131" s="12">
        <v>431202407.78249085</v>
      </c>
    </row>
    <row r="132" spans="9:10" x14ac:dyDescent="0.3">
      <c r="I132" s="12">
        <v>118</v>
      </c>
      <c r="J132" s="12">
        <v>398321753.25592536</v>
      </c>
    </row>
    <row r="133" spans="9:10" x14ac:dyDescent="0.3">
      <c r="I133" s="12">
        <v>119</v>
      </c>
      <c r="J133" s="12">
        <v>7880306461.5649624</v>
      </c>
    </row>
    <row r="134" spans="9:10" x14ac:dyDescent="0.3">
      <c r="I134" s="12">
        <v>120</v>
      </c>
      <c r="J134" s="12">
        <v>1495359129.8724101</v>
      </c>
    </row>
    <row r="135" spans="9:10" x14ac:dyDescent="0.3">
      <c r="I135" s="12">
        <v>121</v>
      </c>
      <c r="J135" s="12">
        <v>1463633179.607348</v>
      </c>
    </row>
    <row r="136" spans="9:10" x14ac:dyDescent="0.3">
      <c r="I136" s="12">
        <v>122</v>
      </c>
      <c r="J136" s="12">
        <v>257192238.60612765</v>
      </c>
    </row>
    <row r="137" spans="9:10" x14ac:dyDescent="0.3">
      <c r="I137" s="12">
        <v>123</v>
      </c>
      <c r="J137" s="12">
        <v>3935683837.2200904</v>
      </c>
    </row>
    <row r="138" spans="9:10" x14ac:dyDescent="0.3">
      <c r="I138" s="12">
        <v>124</v>
      </c>
      <c r="J138" s="12">
        <v>176711834.58888784</v>
      </c>
    </row>
    <row r="139" spans="9:10" x14ac:dyDescent="0.3">
      <c r="I139" s="12">
        <v>125</v>
      </c>
      <c r="J139" s="12">
        <v>3590282594.7197747</v>
      </c>
    </row>
    <row r="140" spans="9:10" x14ac:dyDescent="0.3">
      <c r="I140" s="12">
        <v>126</v>
      </c>
      <c r="J140" s="12">
        <v>2000029547.0880566</v>
      </c>
    </row>
    <row r="141" spans="9:10" x14ac:dyDescent="0.3">
      <c r="I141" s="12">
        <v>127</v>
      </c>
      <c r="J141" s="12">
        <v>240978147.34250101</v>
      </c>
    </row>
    <row r="142" spans="9:10" x14ac:dyDescent="0.3">
      <c r="I142" s="12">
        <v>128</v>
      </c>
      <c r="J142" s="12">
        <v>3595718051.5823717</v>
      </c>
    </row>
    <row r="143" spans="9:10" x14ac:dyDescent="0.3">
      <c r="I143" s="12">
        <v>129</v>
      </c>
      <c r="J143" s="12">
        <v>1831852276.6418953</v>
      </c>
    </row>
    <row r="144" spans="9:10" x14ac:dyDescent="0.3">
      <c r="I144" s="12">
        <v>130</v>
      </c>
      <c r="J144" s="12">
        <v>3218590150.8670559</v>
      </c>
    </row>
    <row r="145" spans="9:10" x14ac:dyDescent="0.3">
      <c r="I145" s="12">
        <v>131</v>
      </c>
      <c r="J145" s="12">
        <v>1685540968.1111491</v>
      </c>
    </row>
    <row r="146" spans="9:10" x14ac:dyDescent="0.3">
      <c r="I146" s="12">
        <v>132</v>
      </c>
      <c r="J146" s="12">
        <v>2623839487.2547135</v>
      </c>
    </row>
    <row r="147" spans="9:10" x14ac:dyDescent="0.3">
      <c r="I147" s="12">
        <v>133</v>
      </c>
      <c r="J147" s="12">
        <v>1381471864.2371783</v>
      </c>
    </row>
    <row r="148" spans="9:10" x14ac:dyDescent="0.3">
      <c r="I148" s="12">
        <v>134</v>
      </c>
      <c r="J148" s="12">
        <v>1573415666.1748881</v>
      </c>
    </row>
    <row r="149" spans="9:10" x14ac:dyDescent="0.3">
      <c r="I149" s="12">
        <v>135</v>
      </c>
      <c r="J149" s="12">
        <v>1157406317.9920185</v>
      </c>
    </row>
    <row r="150" spans="9:10" x14ac:dyDescent="0.3">
      <c r="I150" s="12">
        <v>136</v>
      </c>
      <c r="J150" s="12">
        <v>1085777973.5014565</v>
      </c>
    </row>
    <row r="151" spans="9:10" x14ac:dyDescent="0.3">
      <c r="I151" s="12">
        <v>137</v>
      </c>
      <c r="J151" s="12">
        <v>2531384038.5679564</v>
      </c>
    </row>
    <row r="152" spans="9:10" x14ac:dyDescent="0.3">
      <c r="I152" s="12">
        <v>138</v>
      </c>
      <c r="J152" s="12">
        <v>8372097701.1268291</v>
      </c>
    </row>
    <row r="153" spans="9:10" x14ac:dyDescent="0.3">
      <c r="I153" s="12">
        <v>139</v>
      </c>
      <c r="J153" s="12">
        <v>4592278620.7730112</v>
      </c>
    </row>
    <row r="154" spans="9:10" x14ac:dyDescent="0.3">
      <c r="I154" s="12">
        <v>140</v>
      </c>
      <c r="J154" s="12">
        <v>7717464691.5456829</v>
      </c>
    </row>
    <row r="155" spans="9:10" x14ac:dyDescent="0.3">
      <c r="I155" s="12">
        <v>141</v>
      </c>
      <c r="J155" s="12">
        <v>6488361138.4374447</v>
      </c>
    </row>
    <row r="156" spans="9:10" x14ac:dyDescent="0.3">
      <c r="I156" s="12">
        <v>142</v>
      </c>
      <c r="J156" s="12">
        <v>2746307762.2753229</v>
      </c>
    </row>
    <row r="157" spans="9:10" x14ac:dyDescent="0.3">
      <c r="I157" s="12">
        <v>143</v>
      </c>
      <c r="J157" s="12">
        <v>7400080370.6432924</v>
      </c>
    </row>
    <row r="158" spans="9:10" x14ac:dyDescent="0.3">
      <c r="I158" s="12">
        <v>144</v>
      </c>
      <c r="J158" s="12">
        <v>686078757.07074368</v>
      </c>
    </row>
    <row r="159" spans="9:10" x14ac:dyDescent="0.3">
      <c r="I159" s="12">
        <v>145</v>
      </c>
      <c r="J159" s="12">
        <v>207996853.97114509</v>
      </c>
    </row>
    <row r="160" spans="9:10" x14ac:dyDescent="0.3">
      <c r="I160" s="12">
        <v>146</v>
      </c>
      <c r="J160" s="12">
        <v>1530496883.7990983</v>
      </c>
    </row>
    <row r="161" spans="9:10" x14ac:dyDescent="0.3">
      <c r="I161" s="12">
        <v>147</v>
      </c>
      <c r="J161" s="12">
        <v>128755020.56948139</v>
      </c>
    </row>
    <row r="162" spans="9:10" x14ac:dyDescent="0.3">
      <c r="I162" s="12">
        <v>148</v>
      </c>
      <c r="J162" s="12">
        <v>1009372851.0911176</v>
      </c>
    </row>
    <row r="163" spans="9:10" x14ac:dyDescent="0.3">
      <c r="I163" s="12">
        <v>149</v>
      </c>
      <c r="J163" s="12">
        <v>763916227.04366386</v>
      </c>
    </row>
    <row r="164" spans="9:10" x14ac:dyDescent="0.3">
      <c r="I164" s="12">
        <v>150</v>
      </c>
      <c r="J164" s="12">
        <v>939757786.66045213</v>
      </c>
    </row>
    <row r="165" spans="9:10" x14ac:dyDescent="0.3">
      <c r="I165" s="12">
        <v>151</v>
      </c>
      <c r="J165" s="12">
        <v>2219766783.2035046</v>
      </c>
    </row>
    <row r="166" spans="9:10" x14ac:dyDescent="0.3">
      <c r="I166" s="12">
        <v>152</v>
      </c>
      <c r="J166" s="12">
        <v>2640232007.8611412</v>
      </c>
    </row>
    <row r="167" spans="9:10" x14ac:dyDescent="0.3">
      <c r="I167" s="12">
        <v>153</v>
      </c>
      <c r="J167" s="12">
        <v>9299704218.8684368</v>
      </c>
    </row>
    <row r="168" spans="9:10" x14ac:dyDescent="0.3">
      <c r="I168" s="12">
        <v>154</v>
      </c>
      <c r="J168" s="12">
        <v>224364326.98137817</v>
      </c>
    </row>
    <row r="169" spans="9:10" x14ac:dyDescent="0.3">
      <c r="I169" s="12">
        <v>155</v>
      </c>
      <c r="J169" s="12">
        <v>1096964755.6531065</v>
      </c>
    </row>
    <row r="170" spans="9:10" x14ac:dyDescent="0.3">
      <c r="I170" s="12">
        <v>156</v>
      </c>
      <c r="J170" s="12">
        <v>446685844.95620072</v>
      </c>
    </row>
    <row r="171" spans="9:10" x14ac:dyDescent="0.3">
      <c r="I171" s="12">
        <v>157</v>
      </c>
      <c r="J171" s="12">
        <v>13348500586.731386</v>
      </c>
    </row>
    <row r="172" spans="9:10" x14ac:dyDescent="0.3">
      <c r="I172" s="12">
        <v>158</v>
      </c>
      <c r="J172" s="12">
        <v>2451978851.891191</v>
      </c>
    </row>
    <row r="173" spans="9:10" x14ac:dyDescent="0.3">
      <c r="I173" s="12">
        <v>159</v>
      </c>
      <c r="J173" s="12">
        <v>5534496187.6952057</v>
      </c>
    </row>
    <row r="174" spans="9:10" x14ac:dyDescent="0.3">
      <c r="I174" s="12">
        <v>160</v>
      </c>
      <c r="J174" s="12">
        <v>106097489.46385953</v>
      </c>
    </row>
    <row r="175" spans="9:10" x14ac:dyDescent="0.3">
      <c r="I175" s="12">
        <v>161</v>
      </c>
      <c r="J175" s="12">
        <v>1096270376.0812423</v>
      </c>
    </row>
    <row r="176" spans="9:10" x14ac:dyDescent="0.3">
      <c r="I176" s="12">
        <v>162</v>
      </c>
      <c r="J176" s="12">
        <v>343491288.93728328</v>
      </c>
    </row>
    <row r="177" spans="9:10" x14ac:dyDescent="0.3">
      <c r="I177" s="12">
        <v>163</v>
      </c>
      <c r="J177" s="12">
        <v>2055616538.9716444</v>
      </c>
    </row>
    <row r="178" spans="9:10" x14ac:dyDescent="0.3">
      <c r="I178" s="12">
        <v>164</v>
      </c>
      <c r="J178" s="12">
        <v>162356203.48623303</v>
      </c>
    </row>
    <row r="179" spans="9:10" x14ac:dyDescent="0.3">
      <c r="I179" s="12">
        <v>165</v>
      </c>
      <c r="J179" s="12">
        <v>545124349.26582289</v>
      </c>
    </row>
    <row r="180" spans="9:10" x14ac:dyDescent="0.3">
      <c r="I180" s="12">
        <v>166</v>
      </c>
      <c r="J180" s="12">
        <v>2353317439.128798</v>
      </c>
    </row>
    <row r="181" spans="9:10" x14ac:dyDescent="0.3">
      <c r="I181" s="12">
        <v>167</v>
      </c>
      <c r="J181" s="12">
        <v>1121883390.8359904</v>
      </c>
    </row>
    <row r="182" spans="9:10" x14ac:dyDescent="0.3">
      <c r="I182" s="12">
        <v>168</v>
      </c>
      <c r="J182" s="12">
        <v>3692731396.6374664</v>
      </c>
    </row>
    <row r="183" spans="9:10" x14ac:dyDescent="0.3">
      <c r="I183" s="12">
        <v>169</v>
      </c>
      <c r="J183" s="12">
        <v>5943029665.9522219</v>
      </c>
    </row>
    <row r="184" spans="9:10" x14ac:dyDescent="0.3">
      <c r="I184" s="12">
        <v>170</v>
      </c>
      <c r="J184" s="12">
        <v>470113480.25825983</v>
      </c>
    </row>
    <row r="185" spans="9:10" x14ac:dyDescent="0.3">
      <c r="I185" s="12">
        <v>171</v>
      </c>
      <c r="J185" s="12">
        <v>2877110799.7354765</v>
      </c>
    </row>
    <row r="186" spans="9:10" x14ac:dyDescent="0.3">
      <c r="I186" s="12">
        <v>172</v>
      </c>
      <c r="J186" s="12">
        <v>953664805.62377703</v>
      </c>
    </row>
    <row r="187" spans="9:10" x14ac:dyDescent="0.3">
      <c r="I187" s="12">
        <v>173</v>
      </c>
      <c r="J187" s="12">
        <v>579747247.83794498</v>
      </c>
    </row>
    <row r="188" spans="9:10" x14ac:dyDescent="0.3">
      <c r="I188" s="12">
        <v>174</v>
      </c>
      <c r="J188" s="12">
        <v>5271137060.6574202</v>
      </c>
    </row>
    <row r="189" spans="9:10" x14ac:dyDescent="0.3">
      <c r="I189" s="12">
        <v>175</v>
      </c>
      <c r="J189" s="12">
        <v>434624096.69448793</v>
      </c>
    </row>
    <row r="190" spans="9:10" x14ac:dyDescent="0.3">
      <c r="I190" s="12">
        <v>176</v>
      </c>
      <c r="J190" s="12">
        <v>969886336.24281156</v>
      </c>
    </row>
    <row r="191" spans="9:10" x14ac:dyDescent="0.3">
      <c r="I191" s="12">
        <v>177</v>
      </c>
      <c r="J191" s="12">
        <v>881226549.39841759</v>
      </c>
    </row>
    <row r="192" spans="9:10" x14ac:dyDescent="0.3">
      <c r="I192" s="12">
        <v>178</v>
      </c>
      <c r="J192" s="12">
        <v>1033130527.9825675</v>
      </c>
    </row>
    <row r="193" spans="9:10" x14ac:dyDescent="0.3">
      <c r="I193" s="12">
        <v>179</v>
      </c>
      <c r="J193" s="12">
        <v>272635456.98111653</v>
      </c>
    </row>
    <row r="194" spans="9:10" x14ac:dyDescent="0.3">
      <c r="I194" s="12">
        <v>180</v>
      </c>
      <c r="J194" s="12">
        <v>9328865862.2333412</v>
      </c>
    </row>
    <row r="195" spans="9:10" x14ac:dyDescent="0.3">
      <c r="I195" s="12">
        <v>181</v>
      </c>
      <c r="J195" s="12">
        <v>558614653.6171689</v>
      </c>
    </row>
    <row r="196" spans="9:10" x14ac:dyDescent="0.3">
      <c r="I196" s="12">
        <v>182</v>
      </c>
      <c r="J196" s="12">
        <v>1097709020.9812257</v>
      </c>
    </row>
    <row r="197" spans="9:10" x14ac:dyDescent="0.3">
      <c r="I197" s="12">
        <v>183</v>
      </c>
      <c r="J197" s="12">
        <v>6203817682.5744095</v>
      </c>
    </row>
    <row r="198" spans="9:10" x14ac:dyDescent="0.3">
      <c r="I198" s="12">
        <v>184</v>
      </c>
      <c r="J198" s="12">
        <v>1256378169.8446662</v>
      </c>
    </row>
    <row r="199" spans="9:10" x14ac:dyDescent="0.3">
      <c r="I199" s="12">
        <v>185</v>
      </c>
      <c r="J199" s="12">
        <v>5546973303.7281532</v>
      </c>
    </row>
    <row r="200" spans="9:10" x14ac:dyDescent="0.3">
      <c r="I200" s="12">
        <v>186</v>
      </c>
      <c r="J200" s="12">
        <v>1574976592.4917834</v>
      </c>
    </row>
    <row r="201" spans="9:10" x14ac:dyDescent="0.3">
      <c r="I201" s="12">
        <v>187</v>
      </c>
      <c r="J201" s="12">
        <v>141346317.90453658</v>
      </c>
    </row>
    <row r="202" spans="9:10" x14ac:dyDescent="0.3">
      <c r="I202" s="12">
        <v>188</v>
      </c>
      <c r="J202" s="12">
        <v>287993797.72917825</v>
      </c>
    </row>
    <row r="203" spans="9:10" x14ac:dyDescent="0.3">
      <c r="I203" s="12">
        <v>189</v>
      </c>
      <c r="J203" s="12">
        <v>4034347066.3380957</v>
      </c>
    </row>
    <row r="204" spans="9:10" x14ac:dyDescent="0.3">
      <c r="I204" s="12">
        <v>190</v>
      </c>
      <c r="J204" s="12">
        <v>139942270.8178421</v>
      </c>
    </row>
    <row r="205" spans="9:10" x14ac:dyDescent="0.3">
      <c r="I205" s="12">
        <v>191</v>
      </c>
      <c r="J205" s="12">
        <v>5923680800.5708132</v>
      </c>
    </row>
    <row r="206" spans="9:10" x14ac:dyDescent="0.3">
      <c r="I206" s="12">
        <v>192</v>
      </c>
      <c r="J206" s="12">
        <v>1053235796.5188483</v>
      </c>
    </row>
    <row r="207" spans="9:10" x14ac:dyDescent="0.3">
      <c r="I207" s="12">
        <v>193</v>
      </c>
      <c r="J207" s="12">
        <v>136483672.6518878</v>
      </c>
    </row>
    <row r="208" spans="9:10" x14ac:dyDescent="0.3">
      <c r="I208" s="12">
        <v>194</v>
      </c>
      <c r="J208" s="12">
        <v>69061788.666121587</v>
      </c>
    </row>
    <row r="209" spans="9:10" x14ac:dyDescent="0.3">
      <c r="I209" s="12">
        <v>195</v>
      </c>
      <c r="J209" s="12">
        <v>3385674539.176888</v>
      </c>
    </row>
    <row r="210" spans="9:10" x14ac:dyDescent="0.3">
      <c r="I210" s="12">
        <v>196</v>
      </c>
      <c r="J210" s="12">
        <v>1676635409.6933074</v>
      </c>
    </row>
    <row r="211" spans="9:10" x14ac:dyDescent="0.3">
      <c r="I211" s="12">
        <v>197</v>
      </c>
      <c r="J211" s="12">
        <v>6234445597.5266829</v>
      </c>
    </row>
    <row r="212" spans="9:10" x14ac:dyDescent="0.3">
      <c r="I212" s="12">
        <v>198</v>
      </c>
      <c r="J212" s="12">
        <v>1698078735.8368273</v>
      </c>
    </row>
    <row r="213" spans="9:10" x14ac:dyDescent="0.3">
      <c r="I213" s="12">
        <v>199</v>
      </c>
      <c r="J213" s="12">
        <v>391146957.04430979</v>
      </c>
    </row>
    <row r="214" spans="9:10" x14ac:dyDescent="0.3">
      <c r="I214" s="12">
        <v>200</v>
      </c>
      <c r="J214" s="12">
        <v>1962025991.979553</v>
      </c>
    </row>
    <row r="215" spans="9:10" x14ac:dyDescent="0.3">
      <c r="I215" s="12">
        <v>201</v>
      </c>
      <c r="J215" s="12">
        <v>2711363486.4105296</v>
      </c>
    </row>
    <row r="216" spans="9:10" x14ac:dyDescent="0.3">
      <c r="I216" s="12">
        <v>202</v>
      </c>
      <c r="J216" s="12">
        <v>1370139874.7351778</v>
      </c>
    </row>
    <row r="217" spans="9:10" x14ac:dyDescent="0.3">
      <c r="I217" s="12">
        <v>203</v>
      </c>
      <c r="J217" s="12">
        <v>2157170647.7217188</v>
      </c>
    </row>
    <row r="218" spans="9:10" x14ac:dyDescent="0.3">
      <c r="I218" s="12">
        <v>204</v>
      </c>
      <c r="J218" s="12">
        <v>181397284.83450052</v>
      </c>
    </row>
    <row r="219" spans="9:10" x14ac:dyDescent="0.3">
      <c r="I219" s="12">
        <v>205</v>
      </c>
      <c r="J219" s="12">
        <v>3840661944.4447894</v>
      </c>
    </row>
    <row r="220" spans="9:10" x14ac:dyDescent="0.3">
      <c r="I220" s="12">
        <v>206</v>
      </c>
      <c r="J220" s="12">
        <v>6403633090.9303379</v>
      </c>
    </row>
    <row r="221" spans="9:10" x14ac:dyDescent="0.3">
      <c r="I221" s="12">
        <v>207</v>
      </c>
      <c r="J221" s="12">
        <v>476721187.20867157</v>
      </c>
    </row>
    <row r="222" spans="9:10" x14ac:dyDescent="0.3">
      <c r="I222" s="12">
        <v>208</v>
      </c>
      <c r="J222" s="12">
        <v>1184069499.2734392</v>
      </c>
    </row>
    <row r="223" spans="9:10" x14ac:dyDescent="0.3">
      <c r="I223" s="12">
        <v>209</v>
      </c>
      <c r="J223" s="12">
        <v>1087099376.997299</v>
      </c>
    </row>
    <row r="224" spans="9:10" x14ac:dyDescent="0.3">
      <c r="I224" s="12">
        <v>210</v>
      </c>
      <c r="J224" s="12">
        <v>1368483392.1285536</v>
      </c>
    </row>
    <row r="225" spans="9:10" x14ac:dyDescent="0.3">
      <c r="I225" s="12">
        <v>211</v>
      </c>
      <c r="J225" s="12">
        <v>2009552487.9831767</v>
      </c>
    </row>
    <row r="226" spans="9:10" x14ac:dyDescent="0.3">
      <c r="I226" s="12">
        <v>212</v>
      </c>
      <c r="J226" s="12">
        <v>966932540.31913102</v>
      </c>
    </row>
    <row r="227" spans="9:10" x14ac:dyDescent="0.3">
      <c r="I227" s="12">
        <v>213</v>
      </c>
      <c r="J227" s="12">
        <v>7436070753.1108179</v>
      </c>
    </row>
    <row r="228" spans="9:10" x14ac:dyDescent="0.3">
      <c r="I228" s="12">
        <v>214</v>
      </c>
      <c r="J228" s="12">
        <v>199508647.97007743</v>
      </c>
    </row>
    <row r="229" spans="9:10" x14ac:dyDescent="0.3">
      <c r="I229" s="12">
        <v>215</v>
      </c>
      <c r="J229" s="12">
        <v>626866050.98864794</v>
      </c>
    </row>
    <row r="230" spans="9:10" x14ac:dyDescent="0.3">
      <c r="I230" s="12">
        <v>216</v>
      </c>
      <c r="J230" s="12">
        <v>504202214.26436549</v>
      </c>
    </row>
    <row r="231" spans="9:10" x14ac:dyDescent="0.3">
      <c r="I231" s="12">
        <v>217</v>
      </c>
      <c r="J231" s="12">
        <v>2879433606.4410634</v>
      </c>
    </row>
    <row r="232" spans="9:10" x14ac:dyDescent="0.3">
      <c r="I232" s="12">
        <v>218</v>
      </c>
      <c r="J232" s="12">
        <v>585512004.81876528</v>
      </c>
    </row>
    <row r="233" spans="9:10" x14ac:dyDescent="0.3">
      <c r="I233" s="12">
        <v>219</v>
      </c>
      <c r="J233" s="12">
        <v>1411237368.510711</v>
      </c>
    </row>
    <row r="234" spans="9:10" x14ac:dyDescent="0.3">
      <c r="I234" s="12">
        <v>220</v>
      </c>
      <c r="J234" s="12">
        <v>3671924607.92028</v>
      </c>
    </row>
    <row r="235" spans="9:10" x14ac:dyDescent="0.3">
      <c r="I235" s="12">
        <v>221</v>
      </c>
      <c r="J235" s="12">
        <v>369959959.04967976</v>
      </c>
    </row>
    <row r="236" spans="9:10" x14ac:dyDescent="0.3">
      <c r="I236" s="12">
        <v>222</v>
      </c>
      <c r="J236" s="12">
        <v>1519890034.1562862</v>
      </c>
    </row>
    <row r="237" spans="9:10" x14ac:dyDescent="0.3">
      <c r="I237" s="12">
        <v>223</v>
      </c>
      <c r="J237" s="12">
        <v>4673000266.8618193</v>
      </c>
    </row>
    <row r="238" spans="9:10" x14ac:dyDescent="0.3">
      <c r="I238" s="12">
        <v>224</v>
      </c>
      <c r="J238" s="12">
        <v>998650159.23925555</v>
      </c>
    </row>
    <row r="239" spans="9:10" x14ac:dyDescent="0.3">
      <c r="I239" s="12">
        <v>225</v>
      </c>
      <c r="J239" s="12">
        <v>858328004.02919209</v>
      </c>
    </row>
    <row r="240" spans="9:10" x14ac:dyDescent="0.3">
      <c r="I240" s="12">
        <v>226</v>
      </c>
      <c r="J240" s="12">
        <v>2856121925.5986452</v>
      </c>
    </row>
    <row r="241" spans="9:10" x14ac:dyDescent="0.3">
      <c r="I241" s="12">
        <v>227</v>
      </c>
      <c r="J241" s="12">
        <v>2156904166.4226298</v>
      </c>
    </row>
    <row r="242" spans="9:10" x14ac:dyDescent="0.3">
      <c r="I242" s="12">
        <v>228</v>
      </c>
      <c r="J242" s="12">
        <v>4738675163.8538532</v>
      </c>
    </row>
    <row r="243" spans="9:10" x14ac:dyDescent="0.3">
      <c r="I243" s="12">
        <v>229</v>
      </c>
      <c r="J243" s="12">
        <v>89036744.539856419</v>
      </c>
    </row>
    <row r="244" spans="9:10" x14ac:dyDescent="0.3">
      <c r="I244" s="12">
        <v>230</v>
      </c>
      <c r="J244" s="12">
        <v>5730787627.6217022</v>
      </c>
    </row>
    <row r="245" spans="9:10" x14ac:dyDescent="0.3">
      <c r="I245" s="12">
        <v>231</v>
      </c>
      <c r="J245" s="12">
        <v>828579527.30277634</v>
      </c>
    </row>
    <row r="246" spans="9:10" x14ac:dyDescent="0.3">
      <c r="I246" s="12">
        <v>232</v>
      </c>
      <c r="J246" s="12">
        <v>86196656.892262295</v>
      </c>
    </row>
    <row r="247" spans="9:10" x14ac:dyDescent="0.3">
      <c r="I247" s="12">
        <v>233</v>
      </c>
      <c r="J247" s="12">
        <v>3375553293.0457339</v>
      </c>
    </row>
    <row r="248" spans="9:10" x14ac:dyDescent="0.3">
      <c r="I248" s="12">
        <v>234</v>
      </c>
      <c r="J248" s="12">
        <v>1838158113.5699635</v>
      </c>
    </row>
    <row r="249" spans="9:10" x14ac:dyDescent="0.3">
      <c r="I249" s="12">
        <v>235</v>
      </c>
      <c r="J249" s="12">
        <v>2842789751.3811369</v>
      </c>
    </row>
    <row r="250" spans="9:10" x14ac:dyDescent="0.3">
      <c r="I250" s="12">
        <v>236</v>
      </c>
      <c r="J250" s="12">
        <v>2324069588.6616788</v>
      </c>
    </row>
    <row r="251" spans="9:10" x14ac:dyDescent="0.3">
      <c r="I251" s="12">
        <v>237</v>
      </c>
      <c r="J251" s="12">
        <v>1157692887.675282</v>
      </c>
    </row>
    <row r="252" spans="9:10" x14ac:dyDescent="0.3">
      <c r="I252" s="12">
        <v>238</v>
      </c>
      <c r="J252" s="12">
        <v>1096278087.080286</v>
      </c>
    </row>
    <row r="253" spans="9:10" x14ac:dyDescent="0.3">
      <c r="I253" s="12">
        <v>239</v>
      </c>
      <c r="J253" s="12">
        <v>2548106155.934721</v>
      </c>
    </row>
    <row r="254" spans="9:10" x14ac:dyDescent="0.3">
      <c r="I254" s="12">
        <v>240</v>
      </c>
      <c r="J254" s="12">
        <v>883788962.66031599</v>
      </c>
    </row>
    <row r="255" spans="9:10" x14ac:dyDescent="0.3">
      <c r="I255" s="12">
        <v>241</v>
      </c>
      <c r="J255" s="12">
        <v>3931450023.5755663</v>
      </c>
    </row>
    <row r="256" spans="9:10" x14ac:dyDescent="0.3">
      <c r="I256" s="12">
        <v>242</v>
      </c>
      <c r="J256" s="12">
        <v>3855043219.4840484</v>
      </c>
    </row>
    <row r="257" spans="9:10" x14ac:dyDescent="0.3">
      <c r="I257" s="12">
        <v>243</v>
      </c>
      <c r="J257" s="12">
        <v>1487889963.3701763</v>
      </c>
    </row>
    <row r="258" spans="9:10" x14ac:dyDescent="0.3">
      <c r="I258" s="12">
        <v>244</v>
      </c>
      <c r="J258" s="12">
        <v>669480897.820907</v>
      </c>
    </row>
    <row r="259" spans="9:10" x14ac:dyDescent="0.3">
      <c r="I259" s="12">
        <v>245</v>
      </c>
      <c r="J259" s="12">
        <v>165747781.61098456</v>
      </c>
    </row>
    <row r="260" spans="9:10" x14ac:dyDescent="0.3">
      <c r="I260" s="12">
        <v>246</v>
      </c>
      <c r="J260" s="12">
        <v>394004583.41071433</v>
      </c>
    </row>
    <row r="261" spans="9:10" x14ac:dyDescent="0.3">
      <c r="I261" s="12">
        <v>247</v>
      </c>
      <c r="J261" s="12">
        <v>3398274801.9361734</v>
      </c>
    </row>
    <row r="262" spans="9:10" x14ac:dyDescent="0.3">
      <c r="I262" s="12">
        <v>248</v>
      </c>
      <c r="J262" s="12">
        <v>8526899772.5165854</v>
      </c>
    </row>
    <row r="263" spans="9:10" x14ac:dyDescent="0.3">
      <c r="I263" s="12">
        <v>249</v>
      </c>
      <c r="J263" s="12">
        <v>360537451.55707288</v>
      </c>
    </row>
    <row r="264" spans="9:10" x14ac:dyDescent="0.3">
      <c r="I264" s="12">
        <v>250</v>
      </c>
      <c r="J264" s="12">
        <v>269417597.1332674</v>
      </c>
    </row>
    <row r="265" spans="9:10" x14ac:dyDescent="0.3">
      <c r="I265" s="12">
        <v>251</v>
      </c>
      <c r="J265" s="12">
        <v>1437929739.869498</v>
      </c>
    </row>
    <row r="266" spans="9:10" x14ac:dyDescent="0.3">
      <c r="I266" s="12">
        <v>252</v>
      </c>
      <c r="J266" s="12">
        <v>969741130.09546542</v>
      </c>
    </row>
    <row r="267" spans="9:10" x14ac:dyDescent="0.3">
      <c r="I267" s="12">
        <v>253</v>
      </c>
      <c r="J267" s="12">
        <v>3439385303.6945744</v>
      </c>
    </row>
    <row r="268" spans="9:10" x14ac:dyDescent="0.3">
      <c r="I268" s="12">
        <v>254</v>
      </c>
      <c r="J268" s="12">
        <v>794960081.01589704</v>
      </c>
    </row>
    <row r="269" spans="9:10" x14ac:dyDescent="0.3">
      <c r="I269" s="12">
        <v>255</v>
      </c>
      <c r="J269" s="12">
        <v>130460689.1802112</v>
      </c>
    </row>
    <row r="270" spans="9:10" x14ac:dyDescent="0.3">
      <c r="I270" s="12">
        <v>256</v>
      </c>
      <c r="J270" s="12">
        <v>1225661376.5167463</v>
      </c>
    </row>
    <row r="271" spans="9:10" x14ac:dyDescent="0.3">
      <c r="I271" s="12">
        <v>257</v>
      </c>
      <c r="J271" s="12">
        <v>1351674292.3637221</v>
      </c>
    </row>
    <row r="272" spans="9:10" x14ac:dyDescent="0.3">
      <c r="I272" s="12">
        <v>258</v>
      </c>
      <c r="J272" s="12">
        <v>1314652196.3241327</v>
      </c>
    </row>
    <row r="273" spans="9:10" x14ac:dyDescent="0.3">
      <c r="I273" s="12">
        <v>259</v>
      </c>
      <c r="J273" s="12">
        <v>10844398872.5415</v>
      </c>
    </row>
    <row r="274" spans="9:10" x14ac:dyDescent="0.3">
      <c r="I274" s="12">
        <v>260</v>
      </c>
      <c r="J274" s="12">
        <v>3998735071.3076367</v>
      </c>
    </row>
    <row r="275" spans="9:10" x14ac:dyDescent="0.3">
      <c r="I275" s="12">
        <v>261</v>
      </c>
      <c r="J275" s="12">
        <v>2565731325.5676966</v>
      </c>
    </row>
    <row r="276" spans="9:10" x14ac:dyDescent="0.3">
      <c r="I276" s="12">
        <v>262</v>
      </c>
      <c r="J276" s="12">
        <v>443348321.74442738</v>
      </c>
    </row>
    <row r="277" spans="9:10" x14ac:dyDescent="0.3">
      <c r="I277" s="12">
        <v>263</v>
      </c>
      <c r="J277" s="12">
        <v>597411712.21340859</v>
      </c>
    </row>
    <row r="278" spans="9:10" x14ac:dyDescent="0.3">
      <c r="I278" s="12">
        <v>264</v>
      </c>
      <c r="J278" s="12">
        <v>2895011306.7733765</v>
      </c>
    </row>
    <row r="279" spans="9:10" x14ac:dyDescent="0.3">
      <c r="I279" s="12">
        <v>265</v>
      </c>
      <c r="J279" s="12">
        <v>1637299853.1817768</v>
      </c>
    </row>
    <row r="280" spans="9:10" x14ac:dyDescent="0.3">
      <c r="I280" s="12">
        <v>266</v>
      </c>
      <c r="J280" s="12">
        <v>972610953.64941919</v>
      </c>
    </row>
    <row r="281" spans="9:10" x14ac:dyDescent="0.3">
      <c r="I281" s="12">
        <v>267</v>
      </c>
      <c r="J281" s="12">
        <v>2808717772.6345711</v>
      </c>
    </row>
    <row r="282" spans="9:10" x14ac:dyDescent="0.3">
      <c r="I282" s="12">
        <v>268</v>
      </c>
      <c r="J282" s="12">
        <v>9718598832.467905</v>
      </c>
    </row>
    <row r="283" spans="9:10" x14ac:dyDescent="0.3">
      <c r="I283" s="12">
        <v>269</v>
      </c>
      <c r="J283" s="12">
        <v>552157326.5084765</v>
      </c>
    </row>
    <row r="284" spans="9:10" x14ac:dyDescent="0.3">
      <c r="I284" s="12">
        <v>270</v>
      </c>
      <c r="J284" s="12">
        <v>4618438596.9741135</v>
      </c>
    </row>
    <row r="285" spans="9:10" x14ac:dyDescent="0.3">
      <c r="I285" s="12">
        <v>271</v>
      </c>
      <c r="J285" s="12">
        <v>376611181.81664562</v>
      </c>
    </row>
    <row r="286" spans="9:10" x14ac:dyDescent="0.3">
      <c r="I286" s="12">
        <v>272</v>
      </c>
      <c r="J286" s="12">
        <v>5034689350.4211082</v>
      </c>
    </row>
    <row r="287" spans="9:10" x14ac:dyDescent="0.3">
      <c r="I287" s="12">
        <v>273</v>
      </c>
      <c r="J287" s="12">
        <v>1697777114.3257732</v>
      </c>
    </row>
    <row r="288" spans="9:10" x14ac:dyDescent="0.3">
      <c r="I288" s="12">
        <v>274</v>
      </c>
      <c r="J288" s="12">
        <v>751643414.49210894</v>
      </c>
    </row>
    <row r="289" spans="9:10" x14ac:dyDescent="0.3">
      <c r="I289" s="12">
        <v>275</v>
      </c>
      <c r="J289" s="12">
        <v>3256613621.2800245</v>
      </c>
    </row>
    <row r="290" spans="9:10" x14ac:dyDescent="0.3">
      <c r="I290" s="12">
        <v>276</v>
      </c>
      <c r="J290" s="12">
        <v>717740675.79521477</v>
      </c>
    </row>
    <row r="291" spans="9:10" x14ac:dyDescent="0.3">
      <c r="I291" s="12">
        <v>277</v>
      </c>
      <c r="J291" s="12">
        <v>903082693.304039</v>
      </c>
    </row>
    <row r="292" spans="9:10" x14ac:dyDescent="0.3">
      <c r="I292" s="12">
        <v>278</v>
      </c>
      <c r="J292" s="12">
        <v>5058014412.819459</v>
      </c>
    </row>
    <row r="293" spans="9:10" x14ac:dyDescent="0.3">
      <c r="I293" s="12">
        <v>279</v>
      </c>
      <c r="J293" s="12">
        <v>1983591291.2181568</v>
      </c>
    </row>
    <row r="294" spans="9:10" x14ac:dyDescent="0.3">
      <c r="I294" s="12">
        <v>280</v>
      </c>
      <c r="J294" s="12">
        <v>2586427879.6353712</v>
      </c>
    </row>
    <row r="295" spans="9:10" x14ac:dyDescent="0.3">
      <c r="I295" s="12">
        <v>281</v>
      </c>
      <c r="J295" s="12">
        <v>803755832.16701496</v>
      </c>
    </row>
    <row r="296" spans="9:10" x14ac:dyDescent="0.3">
      <c r="I296" s="12">
        <v>282</v>
      </c>
      <c r="J296" s="12">
        <v>925584230.37911129</v>
      </c>
    </row>
    <row r="297" spans="9:10" x14ac:dyDescent="0.3">
      <c r="I297" s="12">
        <v>283</v>
      </c>
      <c r="J297" s="12">
        <v>1785429534.6682558</v>
      </c>
    </row>
    <row r="298" spans="9:10" x14ac:dyDescent="0.3">
      <c r="I298" s="12">
        <v>284</v>
      </c>
      <c r="J298" s="12">
        <v>4378746220.2497387</v>
      </c>
    </row>
    <row r="299" spans="9:10" x14ac:dyDescent="0.3">
      <c r="I299" s="12">
        <v>285</v>
      </c>
      <c r="J299" s="12">
        <v>92775084.378486827</v>
      </c>
    </row>
    <row r="300" spans="9:10" x14ac:dyDescent="0.3">
      <c r="I300" s="12">
        <v>286</v>
      </c>
      <c r="J300" s="12">
        <v>329753685.84692186</v>
      </c>
    </row>
    <row r="301" spans="9:10" x14ac:dyDescent="0.3">
      <c r="I301" s="12">
        <v>287</v>
      </c>
      <c r="J301" s="12">
        <v>454534444.26409364</v>
      </c>
    </row>
    <row r="302" spans="9:10" x14ac:dyDescent="0.3">
      <c r="I302" s="12">
        <v>288</v>
      </c>
      <c r="J302" s="12">
        <v>3633007248.2078538</v>
      </c>
    </row>
    <row r="303" spans="9:10" x14ac:dyDescent="0.3">
      <c r="I303" s="12">
        <v>289</v>
      </c>
      <c r="J303" s="12">
        <v>2909071014.8356967</v>
      </c>
    </row>
    <row r="304" spans="9:10" x14ac:dyDescent="0.3">
      <c r="I304" s="12">
        <v>290</v>
      </c>
      <c r="J304" s="12">
        <v>5374887073.5379896</v>
      </c>
    </row>
    <row r="305" spans="9:10" x14ac:dyDescent="0.3">
      <c r="I305" s="12">
        <v>291</v>
      </c>
      <c r="J305" s="12">
        <v>3234790613.7033939</v>
      </c>
    </row>
    <row r="306" spans="9:10" x14ac:dyDescent="0.3">
      <c r="I306" s="12">
        <v>292</v>
      </c>
      <c r="J306" s="12">
        <v>1326595969.2098966</v>
      </c>
    </row>
    <row r="307" spans="9:10" x14ac:dyDescent="0.3">
      <c r="I307" s="12">
        <v>293</v>
      </c>
      <c r="J307" s="12">
        <v>2100898504.3647819</v>
      </c>
    </row>
    <row r="308" spans="9:10" x14ac:dyDescent="0.3">
      <c r="I308" s="12">
        <v>294</v>
      </c>
      <c r="J308" s="12">
        <v>1944622970.0964234</v>
      </c>
    </row>
    <row r="309" spans="9:10" x14ac:dyDescent="0.3">
      <c r="I309" s="12">
        <v>295</v>
      </c>
      <c r="J309" s="12">
        <v>2940333330.2909517</v>
      </c>
    </row>
    <row r="310" spans="9:10" x14ac:dyDescent="0.3">
      <c r="I310" s="12">
        <v>296</v>
      </c>
      <c r="J310" s="12">
        <v>12725254469.238899</v>
      </c>
    </row>
    <row r="311" spans="9:10" x14ac:dyDescent="0.3">
      <c r="I311" s="12">
        <v>297</v>
      </c>
      <c r="J311" s="12">
        <v>1396455898.2723231</v>
      </c>
    </row>
    <row r="312" spans="9:10" x14ac:dyDescent="0.3">
      <c r="I312" s="12">
        <v>298</v>
      </c>
      <c r="J312" s="12">
        <v>3792102461.8413982</v>
      </c>
    </row>
    <row r="313" spans="9:10" x14ac:dyDescent="0.3">
      <c r="I313" s="12">
        <v>299</v>
      </c>
      <c r="J313" s="12">
        <v>1665685361.1719894</v>
      </c>
    </row>
    <row r="314" spans="9:10" x14ac:dyDescent="0.3">
      <c r="I314" s="12">
        <v>300</v>
      </c>
      <c r="J314" s="12">
        <v>630614077.9256798</v>
      </c>
    </row>
    <row r="315" spans="9:10" x14ac:dyDescent="0.3">
      <c r="I315" s="12">
        <v>301</v>
      </c>
      <c r="J315" s="12">
        <v>1187919858.0134559</v>
      </c>
    </row>
    <row r="316" spans="9:10" x14ac:dyDescent="0.3">
      <c r="I316" s="12">
        <v>302</v>
      </c>
      <c r="J316" s="12">
        <v>2218952538.3196125</v>
      </c>
    </row>
    <row r="317" spans="9:10" x14ac:dyDescent="0.3">
      <c r="I317" s="12">
        <v>303</v>
      </c>
      <c r="J317" s="12">
        <v>6081641369.6537619</v>
      </c>
    </row>
    <row r="318" spans="9:10" x14ac:dyDescent="0.3">
      <c r="I318" s="12">
        <v>304</v>
      </c>
      <c r="J318" s="12">
        <v>923679072.41105723</v>
      </c>
    </row>
    <row r="319" spans="9:10" x14ac:dyDescent="0.3">
      <c r="I319" s="12">
        <v>305</v>
      </c>
      <c r="J319" s="12">
        <v>828989388.52954805</v>
      </c>
    </row>
    <row r="320" spans="9:10" x14ac:dyDescent="0.3">
      <c r="I320" s="12">
        <v>306</v>
      </c>
      <c r="J320" s="12">
        <v>206677541.97628063</v>
      </c>
    </row>
    <row r="321" spans="9:10" x14ac:dyDescent="0.3">
      <c r="I321" s="12">
        <v>307</v>
      </c>
      <c r="J321" s="12">
        <v>718972187.44338882</v>
      </c>
    </row>
    <row r="322" spans="9:10" x14ac:dyDescent="0.3">
      <c r="I322" s="12">
        <v>308</v>
      </c>
      <c r="J322" s="12">
        <v>1139106778.3763468</v>
      </c>
    </row>
    <row r="323" spans="9:10" x14ac:dyDescent="0.3">
      <c r="I323" s="12">
        <v>309</v>
      </c>
      <c r="J323" s="12">
        <v>1663405243.7785375</v>
      </c>
    </row>
    <row r="324" spans="9:10" x14ac:dyDescent="0.3">
      <c r="I324" s="12">
        <v>310</v>
      </c>
      <c r="J324" s="12">
        <v>2646621924.9419284</v>
      </c>
    </row>
    <row r="325" spans="9:10" x14ac:dyDescent="0.3">
      <c r="I325" s="12">
        <v>311</v>
      </c>
      <c r="J325" s="12">
        <v>11927410773.180302</v>
      </c>
    </row>
    <row r="326" spans="9:10" x14ac:dyDescent="0.3">
      <c r="I326" s="12">
        <v>312</v>
      </c>
      <c r="J326" s="12">
        <v>1414538251.5378692</v>
      </c>
    </row>
    <row r="327" spans="9:10" x14ac:dyDescent="0.3">
      <c r="I327" s="12">
        <v>313</v>
      </c>
      <c r="J327" s="12">
        <v>440992277.1728701</v>
      </c>
    </row>
    <row r="328" spans="9:10" x14ac:dyDescent="0.3">
      <c r="I328" s="12">
        <v>314</v>
      </c>
      <c r="J328" s="12">
        <v>3098511990.0998688</v>
      </c>
    </row>
    <row r="329" spans="9:10" x14ac:dyDescent="0.3">
      <c r="I329" s="12">
        <v>315</v>
      </c>
      <c r="J329" s="12">
        <v>321263434.43907142</v>
      </c>
    </row>
    <row r="330" spans="9:10" x14ac:dyDescent="0.3">
      <c r="I330" s="12">
        <v>316</v>
      </c>
      <c r="J330" s="12">
        <v>183522524.54398382</v>
      </c>
    </row>
    <row r="331" spans="9:10" x14ac:dyDescent="0.3">
      <c r="I331" s="12">
        <v>317</v>
      </c>
      <c r="J331" s="12">
        <v>329711586.36184323</v>
      </c>
    </row>
    <row r="332" spans="9:10" x14ac:dyDescent="0.3">
      <c r="I332" s="12">
        <v>318</v>
      </c>
      <c r="J332" s="12">
        <v>2096197847.1591778</v>
      </c>
    </row>
    <row r="333" spans="9:10" x14ac:dyDescent="0.3">
      <c r="I333" s="12">
        <v>319</v>
      </c>
      <c r="J333" s="12">
        <v>5877191370.4766998</v>
      </c>
    </row>
    <row r="334" spans="9:10" x14ac:dyDescent="0.3">
      <c r="I334" s="12">
        <v>320</v>
      </c>
      <c r="J334" s="12">
        <v>1505563412.3222456</v>
      </c>
    </row>
    <row r="335" spans="9:10" x14ac:dyDescent="0.3">
      <c r="I335" s="12">
        <v>321</v>
      </c>
      <c r="J335" s="12">
        <v>1671895692.1915705</v>
      </c>
    </row>
    <row r="336" spans="9:10" x14ac:dyDescent="0.3">
      <c r="I336" s="12">
        <v>322</v>
      </c>
      <c r="J336" s="12">
        <v>1046229696.8229537</v>
      </c>
    </row>
    <row r="337" spans="9:10" x14ac:dyDescent="0.3">
      <c r="I337" s="12">
        <v>323</v>
      </c>
      <c r="J337" s="12">
        <v>1169579920.4606967</v>
      </c>
    </row>
    <row r="338" spans="9:10" x14ac:dyDescent="0.3">
      <c r="I338" s="12">
        <v>324</v>
      </c>
      <c r="J338" s="12">
        <v>2282297803.4534178</v>
      </c>
    </row>
    <row r="339" spans="9:10" x14ac:dyDescent="0.3">
      <c r="I339" s="12">
        <v>325</v>
      </c>
      <c r="J339" s="12">
        <v>255051805.25613964</v>
      </c>
    </row>
    <row r="340" spans="9:10" x14ac:dyDescent="0.3">
      <c r="I340" s="12">
        <v>326</v>
      </c>
      <c r="J340" s="12">
        <v>289981791.83776021</v>
      </c>
    </row>
    <row r="341" spans="9:10" x14ac:dyDescent="0.3">
      <c r="I341" s="12">
        <v>327</v>
      </c>
      <c r="J341" s="12">
        <v>526186836.86800402</v>
      </c>
    </row>
    <row r="342" spans="9:10" x14ac:dyDescent="0.3">
      <c r="I342" s="12">
        <v>328</v>
      </c>
      <c r="J342" s="12">
        <v>1242531286.4664547</v>
      </c>
    </row>
    <row r="343" spans="9:10" x14ac:dyDescent="0.3">
      <c r="I343" s="12">
        <v>329</v>
      </c>
      <c r="J343" s="12">
        <v>777572868.98511744</v>
      </c>
    </row>
    <row r="344" spans="9:10" x14ac:dyDescent="0.3">
      <c r="I344" s="12">
        <v>330</v>
      </c>
      <c r="J344" s="12">
        <v>788834409.9539988</v>
      </c>
    </row>
    <row r="345" spans="9:10" x14ac:dyDescent="0.3">
      <c r="I345" s="12">
        <v>331</v>
      </c>
      <c r="J345" s="12">
        <v>1022978705.4785193</v>
      </c>
    </row>
    <row r="346" spans="9:10" x14ac:dyDescent="0.3">
      <c r="I346" s="12">
        <v>332</v>
      </c>
      <c r="J346" s="12">
        <v>899164106.93008268</v>
      </c>
    </row>
    <row r="347" spans="9:10" x14ac:dyDescent="0.3">
      <c r="I347" s="12">
        <v>333</v>
      </c>
      <c r="J347" s="12">
        <v>898693765.6001004</v>
      </c>
    </row>
    <row r="348" spans="9:10" x14ac:dyDescent="0.3">
      <c r="I348" s="12">
        <v>334</v>
      </c>
      <c r="J348" s="12">
        <v>2701172911.3934412</v>
      </c>
    </row>
    <row r="349" spans="9:10" x14ac:dyDescent="0.3">
      <c r="I349" s="12">
        <v>335</v>
      </c>
      <c r="J349" s="12">
        <v>12722407490.66342</v>
      </c>
    </row>
    <row r="350" spans="9:10" x14ac:dyDescent="0.3">
      <c r="I350" s="12">
        <v>336</v>
      </c>
      <c r="J350" s="12">
        <v>1436662272.8318334</v>
      </c>
    </row>
    <row r="351" spans="9:10" x14ac:dyDescent="0.3">
      <c r="I351" s="12">
        <v>337</v>
      </c>
      <c r="J351" s="12">
        <v>1048492355.332852</v>
      </c>
    </row>
    <row r="352" spans="9:10" x14ac:dyDescent="0.3">
      <c r="I352" s="12">
        <v>338</v>
      </c>
      <c r="J352" s="12">
        <v>4669735059.0017977</v>
      </c>
    </row>
    <row r="353" spans="9:10" x14ac:dyDescent="0.3">
      <c r="I353" s="12">
        <v>339</v>
      </c>
      <c r="J353" s="12">
        <v>680655837.52385271</v>
      </c>
    </row>
    <row r="354" spans="9:10" x14ac:dyDescent="0.3">
      <c r="I354" s="12">
        <v>340</v>
      </c>
      <c r="J354" s="12">
        <v>258925588.7429719</v>
      </c>
    </row>
    <row r="355" spans="9:10" x14ac:dyDescent="0.3">
      <c r="I355" s="12">
        <v>341</v>
      </c>
      <c r="J355" s="12">
        <v>1305682910.2371562</v>
      </c>
    </row>
    <row r="356" spans="9:10" x14ac:dyDescent="0.3">
      <c r="I356" s="12">
        <v>342</v>
      </c>
      <c r="J356" s="12">
        <v>13191092258.310289</v>
      </c>
    </row>
    <row r="357" spans="9:10" x14ac:dyDescent="0.3">
      <c r="I357" s="12">
        <v>343</v>
      </c>
      <c r="J357" s="12">
        <v>5430288927.0052176</v>
      </c>
    </row>
    <row r="358" spans="9:10" x14ac:dyDescent="0.3">
      <c r="I358" s="12">
        <v>344</v>
      </c>
      <c r="J358" s="12">
        <v>4652825479.874176</v>
      </c>
    </row>
    <row r="359" spans="9:10" x14ac:dyDescent="0.3">
      <c r="I359" s="12">
        <v>345</v>
      </c>
      <c r="J359" s="12">
        <v>1354793811.4207134</v>
      </c>
    </row>
    <row r="360" spans="9:10" x14ac:dyDescent="0.3">
      <c r="I360" s="12">
        <v>346</v>
      </c>
      <c r="J360" s="12">
        <v>11219599735.350267</v>
      </c>
    </row>
    <row r="361" spans="9:10" x14ac:dyDescent="0.3">
      <c r="I361" s="12">
        <v>347</v>
      </c>
      <c r="J361" s="12">
        <v>4425882761.6651621</v>
      </c>
    </row>
    <row r="362" spans="9:10" x14ac:dyDescent="0.3">
      <c r="I362" s="12">
        <v>348</v>
      </c>
      <c r="J362" s="12">
        <v>357002335.03954238</v>
      </c>
    </row>
    <row r="363" spans="9:10" x14ac:dyDescent="0.3">
      <c r="I363" s="12">
        <v>349</v>
      </c>
      <c r="J363" s="12">
        <v>6466224397.600688</v>
      </c>
    </row>
    <row r="364" spans="9:10" x14ac:dyDescent="0.3">
      <c r="I364" s="12">
        <v>350</v>
      </c>
      <c r="J364" s="12">
        <v>702827682.33413434</v>
      </c>
    </row>
    <row r="365" spans="9:10" x14ac:dyDescent="0.3">
      <c r="I365" s="12">
        <v>351</v>
      </c>
      <c r="J365" s="12">
        <v>400552001.38970524</v>
      </c>
    </row>
    <row r="366" spans="9:10" x14ac:dyDescent="0.3">
      <c r="I366" s="12">
        <v>352</v>
      </c>
      <c r="J366" s="12">
        <v>488258915.36293244</v>
      </c>
    </row>
    <row r="367" spans="9:10" x14ac:dyDescent="0.3">
      <c r="I367" s="12">
        <v>353</v>
      </c>
      <c r="J367" s="12">
        <v>352391027.19532537</v>
      </c>
    </row>
    <row r="368" spans="9:10" x14ac:dyDescent="0.3">
      <c r="I368" s="12">
        <v>354</v>
      </c>
      <c r="J368" s="12">
        <v>1590027974.2617264</v>
      </c>
    </row>
    <row r="369" spans="9:10" x14ac:dyDescent="0.3">
      <c r="I369" s="12">
        <v>355</v>
      </c>
      <c r="J369" s="12">
        <v>87143166.908638164</v>
      </c>
    </row>
    <row r="370" spans="9:10" x14ac:dyDescent="0.3">
      <c r="I370" s="12">
        <v>356</v>
      </c>
      <c r="J370" s="12">
        <v>2887959730.6928654</v>
      </c>
    </row>
    <row r="371" spans="9:10" x14ac:dyDescent="0.3">
      <c r="I371" s="12">
        <v>357</v>
      </c>
      <c r="J371" s="12">
        <v>176381373.03864843</v>
      </c>
    </row>
    <row r="372" spans="9:10" x14ac:dyDescent="0.3">
      <c r="I372" s="12">
        <v>358</v>
      </c>
      <c r="J372" s="12">
        <v>955689454.10745907</v>
      </c>
    </row>
    <row r="373" spans="9:10" x14ac:dyDescent="0.3">
      <c r="I373" s="12">
        <v>359</v>
      </c>
      <c r="J373" s="12">
        <v>322023458.00328785</v>
      </c>
    </row>
    <row r="374" spans="9:10" x14ac:dyDescent="0.3">
      <c r="I374" s="12">
        <v>360</v>
      </c>
      <c r="J374" s="12">
        <v>513791822.19890565</v>
      </c>
    </row>
    <row r="375" spans="9:10" x14ac:dyDescent="0.3">
      <c r="I375" s="12">
        <v>361</v>
      </c>
      <c r="J375" s="12">
        <v>116712109.08292091</v>
      </c>
    </row>
    <row r="376" spans="9:10" x14ac:dyDescent="0.3">
      <c r="I376" s="12">
        <v>362</v>
      </c>
      <c r="J376" s="12">
        <v>340168767.79931611</v>
      </c>
    </row>
    <row r="377" spans="9:10" x14ac:dyDescent="0.3">
      <c r="I377" s="12">
        <v>363</v>
      </c>
      <c r="J377" s="12">
        <v>2213992724.3213024</v>
      </c>
    </row>
    <row r="378" spans="9:10" x14ac:dyDescent="0.3">
      <c r="I378" s="12">
        <v>364</v>
      </c>
      <c r="J378" s="12">
        <v>463536161.88581795</v>
      </c>
    </row>
    <row r="379" spans="9:10" x14ac:dyDescent="0.3">
      <c r="I379" s="12">
        <v>365</v>
      </c>
      <c r="J379" s="12">
        <v>2685813455.4753108</v>
      </c>
    </row>
    <row r="380" spans="9:10" x14ac:dyDescent="0.3">
      <c r="I380" s="12">
        <v>366</v>
      </c>
      <c r="J380" s="12">
        <v>651486518.76433265</v>
      </c>
    </row>
    <row r="381" spans="9:10" x14ac:dyDescent="0.3">
      <c r="I381" s="12">
        <v>367</v>
      </c>
      <c r="J381" s="12">
        <v>537135580.41266036</v>
      </c>
    </row>
    <row r="382" spans="9:10" x14ac:dyDescent="0.3">
      <c r="I382" s="12">
        <v>368</v>
      </c>
      <c r="J382" s="12">
        <v>834717093.20064867</v>
      </c>
    </row>
    <row r="383" spans="9:10" x14ac:dyDescent="0.3">
      <c r="I383" s="12">
        <v>369</v>
      </c>
      <c r="J383" s="12">
        <v>908090128.75293839</v>
      </c>
    </row>
    <row r="384" spans="9:10" x14ac:dyDescent="0.3">
      <c r="I384" s="12">
        <v>370</v>
      </c>
      <c r="J384" s="12">
        <v>2128887746.1229596</v>
      </c>
    </row>
    <row r="385" spans="9:10" x14ac:dyDescent="0.3">
      <c r="I385" s="12">
        <v>371</v>
      </c>
      <c r="J385" s="12">
        <v>1458026651.1102543</v>
      </c>
    </row>
    <row r="386" spans="9:10" x14ac:dyDescent="0.3">
      <c r="I386" s="12">
        <v>372</v>
      </c>
      <c r="J386" s="12">
        <v>732996718.1105386</v>
      </c>
    </row>
    <row r="387" spans="9:10" x14ac:dyDescent="0.3">
      <c r="I387" s="12">
        <v>373</v>
      </c>
      <c r="J387" s="12">
        <v>1004438876.0579007</v>
      </c>
    </row>
    <row r="388" spans="9:10" x14ac:dyDescent="0.3">
      <c r="I388" s="12">
        <v>374</v>
      </c>
      <c r="J388" s="12">
        <v>7456909663.8378496</v>
      </c>
    </row>
    <row r="389" spans="9:10" x14ac:dyDescent="0.3">
      <c r="I389" s="12">
        <v>375</v>
      </c>
      <c r="J389" s="12">
        <v>1930914726.3403516</v>
      </c>
    </row>
    <row r="390" spans="9:10" x14ac:dyDescent="0.3">
      <c r="I390" s="12">
        <v>376</v>
      </c>
      <c r="J390" s="12">
        <v>1016062789.5525976</v>
      </c>
    </row>
    <row r="391" spans="9:10" x14ac:dyDescent="0.3">
      <c r="I391" s="12">
        <v>377</v>
      </c>
      <c r="J391" s="12">
        <v>742624969.85879517</v>
      </c>
    </row>
    <row r="392" spans="9:10" x14ac:dyDescent="0.3">
      <c r="I392" s="12">
        <v>378</v>
      </c>
      <c r="J392" s="12">
        <v>203477408.96013421</v>
      </c>
    </row>
    <row r="393" spans="9:10" x14ac:dyDescent="0.3">
      <c r="I393" s="12">
        <v>379</v>
      </c>
      <c r="J393" s="12">
        <v>4245129609.0580001</v>
      </c>
    </row>
    <row r="394" spans="9:10" x14ac:dyDescent="0.3">
      <c r="I394" s="12">
        <v>380</v>
      </c>
      <c r="J394" s="12">
        <v>1356571582.325361</v>
      </c>
    </row>
    <row r="395" spans="9:10" x14ac:dyDescent="0.3">
      <c r="I395" s="12">
        <v>381</v>
      </c>
      <c r="J395" s="12">
        <v>2972759585.9476795</v>
      </c>
    </row>
    <row r="396" spans="9:10" x14ac:dyDescent="0.3">
      <c r="I396" s="12">
        <v>382</v>
      </c>
      <c r="J396" s="12">
        <v>1096851524.5861912</v>
      </c>
    </row>
    <row r="397" spans="9:10" x14ac:dyDescent="0.3">
      <c r="I397" s="12">
        <v>383</v>
      </c>
      <c r="J397" s="12">
        <v>600360907.15642071</v>
      </c>
    </row>
    <row r="398" spans="9:10" x14ac:dyDescent="0.3">
      <c r="I398" s="12">
        <v>384</v>
      </c>
      <c r="J398" s="12">
        <v>333577942.31021589</v>
      </c>
    </row>
    <row r="399" spans="9:10" x14ac:dyDescent="0.3">
      <c r="I399" s="12">
        <v>385</v>
      </c>
      <c r="J399" s="12">
        <v>5434724754.2931671</v>
      </c>
    </row>
    <row r="400" spans="9:10" x14ac:dyDescent="0.3">
      <c r="I400" s="12">
        <v>386</v>
      </c>
      <c r="J400" s="12">
        <v>874085308.45941353</v>
      </c>
    </row>
    <row r="401" spans="9:10" x14ac:dyDescent="0.3">
      <c r="I401" s="12">
        <v>387</v>
      </c>
      <c r="J401" s="12">
        <v>5910261475.8555183</v>
      </c>
    </row>
    <row r="402" spans="9:10" x14ac:dyDescent="0.3">
      <c r="I402" s="12">
        <v>388</v>
      </c>
      <c r="J402" s="12">
        <v>4839545886.2824488</v>
      </c>
    </row>
    <row r="403" spans="9:10" x14ac:dyDescent="0.3">
      <c r="I403" s="12">
        <v>389</v>
      </c>
      <c r="J403" s="12">
        <v>245631106.31844562</v>
      </c>
    </row>
    <row r="404" spans="9:10" x14ac:dyDescent="0.3">
      <c r="I404" s="12">
        <v>390</v>
      </c>
      <c r="J404" s="12">
        <v>2076548218.6898117</v>
      </c>
    </row>
    <row r="405" spans="9:10" x14ac:dyDescent="0.3">
      <c r="I405" s="12">
        <v>391</v>
      </c>
      <c r="J405" s="12">
        <v>3608485267.9183745</v>
      </c>
    </row>
    <row r="406" spans="9:10" x14ac:dyDescent="0.3">
      <c r="I406" s="12">
        <v>392</v>
      </c>
      <c r="J406" s="12">
        <v>364314820.40277916</v>
      </c>
    </row>
    <row r="407" spans="9:10" x14ac:dyDescent="0.3">
      <c r="I407" s="12">
        <v>393</v>
      </c>
      <c r="J407" s="12">
        <v>1981760476.2593777</v>
      </c>
    </row>
    <row r="408" spans="9:10" x14ac:dyDescent="0.3">
      <c r="I408" s="12">
        <v>394</v>
      </c>
      <c r="J408" s="12">
        <v>782144506.11129987</v>
      </c>
    </row>
    <row r="409" spans="9:10" x14ac:dyDescent="0.3">
      <c r="I409" s="12">
        <v>395</v>
      </c>
      <c r="J409" s="12">
        <v>512376793.40221781</v>
      </c>
    </row>
    <row r="410" spans="9:10" x14ac:dyDescent="0.3">
      <c r="I410" s="12">
        <v>396</v>
      </c>
      <c r="J410" s="12">
        <v>4137889406.2768197</v>
      </c>
    </row>
    <row r="411" spans="9:10" x14ac:dyDescent="0.3">
      <c r="I411" s="12">
        <v>397</v>
      </c>
      <c r="J411" s="12">
        <v>262670516.69794998</v>
      </c>
    </row>
    <row r="412" spans="9:10" x14ac:dyDescent="0.3">
      <c r="I412" s="12">
        <v>398</v>
      </c>
      <c r="J412" s="12">
        <v>2540656222.8925953</v>
      </c>
    </row>
    <row r="413" spans="9:10" x14ac:dyDescent="0.3">
      <c r="I413" s="12">
        <v>399</v>
      </c>
      <c r="J413" s="12">
        <v>1415531686.1920471</v>
      </c>
    </row>
    <row r="414" spans="9:10" x14ac:dyDescent="0.3">
      <c r="I414" s="12">
        <v>400</v>
      </c>
      <c r="J414" s="12">
        <v>758493209.6424042</v>
      </c>
    </row>
    <row r="415" spans="9:10" x14ac:dyDescent="0.3">
      <c r="I415" s="12">
        <v>401</v>
      </c>
      <c r="J415" s="12">
        <v>6132684003.1031485</v>
      </c>
    </row>
    <row r="416" spans="9:10" x14ac:dyDescent="0.3">
      <c r="I416" s="12">
        <v>402</v>
      </c>
      <c r="J416" s="12">
        <v>309424996.04351556</v>
      </c>
    </row>
    <row r="417" spans="9:10" x14ac:dyDescent="0.3">
      <c r="I417" s="12">
        <v>403</v>
      </c>
      <c r="J417" s="12">
        <v>1503153749.7747283</v>
      </c>
    </row>
    <row r="418" spans="9:10" x14ac:dyDescent="0.3">
      <c r="I418" s="12">
        <v>404</v>
      </c>
      <c r="J418" s="12">
        <v>1975176492.6066539</v>
      </c>
    </row>
    <row r="419" spans="9:10" x14ac:dyDescent="0.3">
      <c r="I419" s="12">
        <v>405</v>
      </c>
      <c r="J419" s="12">
        <v>5221940982.4215126</v>
      </c>
    </row>
    <row r="420" spans="9:10" x14ac:dyDescent="0.3">
      <c r="I420" s="12">
        <v>406</v>
      </c>
      <c r="J420" s="12">
        <v>4776835166.4569645</v>
      </c>
    </row>
    <row r="421" spans="9:10" x14ac:dyDescent="0.3">
      <c r="I421" s="12">
        <v>407</v>
      </c>
      <c r="J421" s="12">
        <v>52276508.612545297</v>
      </c>
    </row>
    <row r="422" spans="9:10" x14ac:dyDescent="0.3">
      <c r="I422" s="12">
        <v>408</v>
      </c>
      <c r="J422" s="12">
        <v>313540505.60439765</v>
      </c>
    </row>
    <row r="423" spans="9:10" x14ac:dyDescent="0.3">
      <c r="I423" s="12">
        <v>409</v>
      </c>
      <c r="J423" s="12">
        <v>1778494382.5975699</v>
      </c>
    </row>
    <row r="424" spans="9:10" x14ac:dyDescent="0.3">
      <c r="I424" s="12">
        <v>410</v>
      </c>
      <c r="J424" s="12">
        <v>379601340.3040477</v>
      </c>
    </row>
    <row r="425" spans="9:10" x14ac:dyDescent="0.3">
      <c r="I425" s="12">
        <v>411</v>
      </c>
      <c r="J425" s="12">
        <v>3323092548.9299779</v>
      </c>
    </row>
    <row r="426" spans="9:10" x14ac:dyDescent="0.3">
      <c r="I426" s="12">
        <v>412</v>
      </c>
      <c r="J426" s="12">
        <v>1478131600.5928876</v>
      </c>
    </row>
    <row r="427" spans="9:10" x14ac:dyDescent="0.3">
      <c r="I427" s="12">
        <v>413</v>
      </c>
      <c r="J427" s="12">
        <v>1028906731.0242721</v>
      </c>
    </row>
    <row r="428" spans="9:10" x14ac:dyDescent="0.3">
      <c r="I428" s="12">
        <v>414</v>
      </c>
      <c r="J428" s="12">
        <v>1515548420.0929153</v>
      </c>
    </row>
    <row r="429" spans="9:10" x14ac:dyDescent="0.3">
      <c r="I429" s="12">
        <v>415</v>
      </c>
      <c r="J429" s="12">
        <v>489593049.84513974</v>
      </c>
    </row>
    <row r="430" spans="9:10" x14ac:dyDescent="0.3">
      <c r="I430" s="12">
        <v>416</v>
      </c>
      <c r="J430" s="12">
        <v>4700316995.1959925</v>
      </c>
    </row>
    <row r="431" spans="9:10" x14ac:dyDescent="0.3">
      <c r="I431" s="12">
        <v>417</v>
      </c>
      <c r="J431" s="12">
        <v>1209543222.7160156</v>
      </c>
    </row>
    <row r="432" spans="9:10" x14ac:dyDescent="0.3">
      <c r="I432" s="12">
        <v>418</v>
      </c>
      <c r="J432" s="12">
        <v>4239515789.2733479</v>
      </c>
    </row>
    <row r="433" spans="9:10" x14ac:dyDescent="0.3">
      <c r="I433" s="12">
        <v>419</v>
      </c>
      <c r="J433" s="12">
        <v>6350042800.7155018</v>
      </c>
    </row>
    <row r="434" spans="9:10" x14ac:dyDescent="0.3">
      <c r="I434" s="12">
        <v>420</v>
      </c>
      <c r="J434" s="12">
        <v>1272939497.628818</v>
      </c>
    </row>
    <row r="435" spans="9:10" x14ac:dyDescent="0.3">
      <c r="I435" s="12">
        <v>421</v>
      </c>
      <c r="J435" s="12">
        <v>623920182.49751258</v>
      </c>
    </row>
    <row r="436" spans="9:10" x14ac:dyDescent="0.3">
      <c r="I436" s="12">
        <v>422</v>
      </c>
      <c r="J436" s="12">
        <v>1661955158.9381938</v>
      </c>
    </row>
    <row r="437" spans="9:10" x14ac:dyDescent="0.3">
      <c r="I437" s="12">
        <v>423</v>
      </c>
      <c r="J437" s="12">
        <v>6525115406.7431536</v>
      </c>
    </row>
    <row r="438" spans="9:10" x14ac:dyDescent="0.3">
      <c r="I438" s="12">
        <v>424</v>
      </c>
      <c r="J438" s="12">
        <v>655184879.84641838</v>
      </c>
    </row>
    <row r="439" spans="9:10" x14ac:dyDescent="0.3">
      <c r="I439" s="12">
        <v>425</v>
      </c>
      <c r="J439" s="12">
        <v>1869523088.4106505</v>
      </c>
    </row>
    <row r="440" spans="9:10" x14ac:dyDescent="0.3">
      <c r="I440" s="12">
        <v>426</v>
      </c>
      <c r="J440" s="12">
        <v>2917540372.6860223</v>
      </c>
    </row>
    <row r="441" spans="9:10" x14ac:dyDescent="0.3">
      <c r="I441" s="12">
        <v>427</v>
      </c>
      <c r="J441" s="12">
        <v>1431278921.1247313</v>
      </c>
    </row>
    <row r="442" spans="9:10" x14ac:dyDescent="0.3">
      <c r="I442" s="12">
        <v>428</v>
      </c>
      <c r="J442" s="12">
        <v>794449187.97656977</v>
      </c>
    </row>
    <row r="443" spans="9:10" x14ac:dyDescent="0.3">
      <c r="I443" s="12">
        <v>429</v>
      </c>
      <c r="J443" s="12">
        <v>276592131.58462137</v>
      </c>
    </row>
    <row r="444" spans="9:10" x14ac:dyDescent="0.3">
      <c r="I444" s="12">
        <v>430</v>
      </c>
      <c r="J444" s="12">
        <v>1475929478.6758797</v>
      </c>
    </row>
    <row r="445" spans="9:10" x14ac:dyDescent="0.3">
      <c r="I445" s="12">
        <v>431</v>
      </c>
      <c r="J445" s="12">
        <v>2940882357.9524183</v>
      </c>
    </row>
    <row r="446" spans="9:10" x14ac:dyDescent="0.3">
      <c r="I446" s="12">
        <v>432</v>
      </c>
      <c r="J446" s="12">
        <v>1309548760.1333895</v>
      </c>
    </row>
    <row r="447" spans="9:10" x14ac:dyDescent="0.3">
      <c r="I447" s="12">
        <v>433</v>
      </c>
      <c r="J447" s="12">
        <v>582155653.61800408</v>
      </c>
    </row>
    <row r="448" spans="9:10" x14ac:dyDescent="0.3">
      <c r="I448" s="12">
        <v>434</v>
      </c>
      <c r="J448" s="12">
        <v>3069186536.7153206</v>
      </c>
    </row>
    <row r="449" spans="9:10" x14ac:dyDescent="0.3">
      <c r="I449" s="12">
        <v>435</v>
      </c>
      <c r="J449" s="12">
        <v>114553880.53738408</v>
      </c>
    </row>
    <row r="450" spans="9:10" x14ac:dyDescent="0.3">
      <c r="I450" s="12">
        <v>436</v>
      </c>
      <c r="J450" s="12">
        <v>3443059959.0555668</v>
      </c>
    </row>
    <row r="451" spans="9:10" x14ac:dyDescent="0.3">
      <c r="I451" s="12">
        <v>437</v>
      </c>
      <c r="J451" s="12">
        <v>2094769029.460258</v>
      </c>
    </row>
    <row r="452" spans="9:10" x14ac:dyDescent="0.3">
      <c r="I452" s="12">
        <v>438</v>
      </c>
      <c r="J452" s="12">
        <v>1266172752.0231807</v>
      </c>
    </row>
    <row r="453" spans="9:10" x14ac:dyDescent="0.3">
      <c r="I453" s="12">
        <v>439</v>
      </c>
      <c r="J453" s="12">
        <v>4728290837.9384804</v>
      </c>
    </row>
    <row r="454" spans="9:10" x14ac:dyDescent="0.3">
      <c r="I454" s="12">
        <v>440</v>
      </c>
      <c r="J454" s="12">
        <v>2058222424.9035122</v>
      </c>
    </row>
    <row r="455" spans="9:10" x14ac:dyDescent="0.3">
      <c r="I455" s="12">
        <v>441</v>
      </c>
      <c r="J455" s="12">
        <v>1211136355.2326686</v>
      </c>
    </row>
    <row r="456" spans="9:10" x14ac:dyDescent="0.3">
      <c r="I456" s="12">
        <v>442</v>
      </c>
      <c r="J456" s="12">
        <v>3555660561.0314708</v>
      </c>
    </row>
    <row r="457" spans="9:10" x14ac:dyDescent="0.3">
      <c r="I457" s="12">
        <v>443</v>
      </c>
      <c r="J457" s="12">
        <v>1035331393.3777649</v>
      </c>
    </row>
    <row r="458" spans="9:10" x14ac:dyDescent="0.3">
      <c r="I458" s="12">
        <v>444</v>
      </c>
      <c r="J458" s="12">
        <v>2040873545.5825679</v>
      </c>
    </row>
    <row r="459" spans="9:10" x14ac:dyDescent="0.3">
      <c r="I459" s="12">
        <v>445</v>
      </c>
      <c r="J459" s="12">
        <v>470929056.86427695</v>
      </c>
    </row>
    <row r="460" spans="9:10" x14ac:dyDescent="0.3">
      <c r="I460" s="12">
        <v>446</v>
      </c>
      <c r="J460" s="12">
        <v>770287643.86409831</v>
      </c>
    </row>
    <row r="461" spans="9:10" x14ac:dyDescent="0.3">
      <c r="I461" s="12">
        <v>447</v>
      </c>
      <c r="J461" s="12">
        <v>1829736503.2579689</v>
      </c>
    </row>
    <row r="462" spans="9:10" x14ac:dyDescent="0.3">
      <c r="I462" s="12">
        <v>448</v>
      </c>
      <c r="J462" s="12">
        <v>3406422637.2644243</v>
      </c>
    </row>
    <row r="463" spans="9:10" x14ac:dyDescent="0.3">
      <c r="I463" s="12">
        <v>449</v>
      </c>
      <c r="J463" s="12">
        <v>308723001.11336851</v>
      </c>
    </row>
    <row r="464" spans="9:10" x14ac:dyDescent="0.3">
      <c r="I464" s="12">
        <v>450</v>
      </c>
      <c r="J464" s="12">
        <v>1262473097.0106039</v>
      </c>
    </row>
    <row r="465" spans="9:10" x14ac:dyDescent="0.3">
      <c r="I465" s="12">
        <v>451</v>
      </c>
      <c r="J465" s="12">
        <v>3671586325.3871984</v>
      </c>
    </row>
    <row r="466" spans="9:10" x14ac:dyDescent="0.3">
      <c r="I466" s="12">
        <v>452</v>
      </c>
      <c r="J466" s="12">
        <v>3971055553.2762761</v>
      </c>
    </row>
    <row r="467" spans="9:10" x14ac:dyDescent="0.3">
      <c r="I467" s="12">
        <v>453</v>
      </c>
      <c r="J467" s="12">
        <v>1071179859.6474468</v>
      </c>
    </row>
    <row r="468" spans="9:10" x14ac:dyDescent="0.3">
      <c r="I468" s="12">
        <v>454</v>
      </c>
      <c r="J468" s="12">
        <v>705990678.8317349</v>
      </c>
    </row>
    <row r="469" spans="9:10" x14ac:dyDescent="0.3">
      <c r="I469" s="12">
        <v>455</v>
      </c>
      <c r="J469" s="12">
        <v>8392314851.8297205</v>
      </c>
    </row>
    <row r="470" spans="9:10" x14ac:dyDescent="0.3">
      <c r="I470" s="12">
        <v>456</v>
      </c>
      <c r="J470" s="12">
        <v>1166579377.2051699</v>
      </c>
    </row>
    <row r="471" spans="9:10" x14ac:dyDescent="0.3">
      <c r="I471" s="12">
        <v>457</v>
      </c>
      <c r="J471" s="12">
        <v>4325962530.5545588</v>
      </c>
    </row>
    <row r="472" spans="9:10" x14ac:dyDescent="0.3">
      <c r="I472" s="12">
        <v>458</v>
      </c>
      <c r="J472" s="12">
        <v>1527384014.9316154</v>
      </c>
    </row>
    <row r="473" spans="9:10" x14ac:dyDescent="0.3">
      <c r="I473" s="12">
        <v>459</v>
      </c>
      <c r="J473" s="12">
        <v>1006648763.6164868</v>
      </c>
    </row>
    <row r="474" spans="9:10" x14ac:dyDescent="0.3">
      <c r="I474" s="12">
        <v>460</v>
      </c>
      <c r="J474" s="12">
        <v>1168315874.1949289</v>
      </c>
    </row>
    <row r="475" spans="9:10" x14ac:dyDescent="0.3">
      <c r="I475" s="12">
        <v>461</v>
      </c>
      <c r="J475" s="12">
        <v>3108788612.6520805</v>
      </c>
    </row>
    <row r="476" spans="9:10" x14ac:dyDescent="0.3">
      <c r="I476" s="12">
        <v>462</v>
      </c>
      <c r="J476" s="12">
        <v>909892977.64910519</v>
      </c>
    </row>
    <row r="477" spans="9:10" x14ac:dyDescent="0.3">
      <c r="I477" s="12">
        <v>463</v>
      </c>
      <c r="J477" s="12">
        <v>1377135165.8040645</v>
      </c>
    </row>
    <row r="478" spans="9:10" x14ac:dyDescent="0.3">
      <c r="I478" s="12">
        <v>464</v>
      </c>
      <c r="J478" s="12">
        <v>131787551.5635075</v>
      </c>
    </row>
    <row r="479" spans="9:10" x14ac:dyDescent="0.3">
      <c r="I479" s="12">
        <v>465</v>
      </c>
      <c r="J479" s="12">
        <v>1234159620.9809413</v>
      </c>
    </row>
    <row r="480" spans="9:10" x14ac:dyDescent="0.3">
      <c r="I480" s="12">
        <v>466</v>
      </c>
      <c r="J480" s="12">
        <v>8506698732.5617104</v>
      </c>
    </row>
    <row r="481" spans="9:10" x14ac:dyDescent="0.3">
      <c r="I481" s="12">
        <v>467</v>
      </c>
      <c r="J481" s="12">
        <v>3110817136.4697461</v>
      </c>
    </row>
    <row r="482" spans="9:10" x14ac:dyDescent="0.3">
      <c r="I482" s="12">
        <v>468</v>
      </c>
      <c r="J482" s="12">
        <v>294857009.28652602</v>
      </c>
    </row>
    <row r="483" spans="9:10" x14ac:dyDescent="0.3">
      <c r="I483" s="12">
        <v>469</v>
      </c>
      <c r="J483" s="12">
        <v>2219267364.4606333</v>
      </c>
    </row>
    <row r="484" spans="9:10" x14ac:dyDescent="0.3">
      <c r="I484" s="12">
        <v>470</v>
      </c>
      <c r="J484" s="12">
        <v>5092027306.7237053</v>
      </c>
    </row>
    <row r="485" spans="9:10" x14ac:dyDescent="0.3">
      <c r="I485" s="12">
        <v>471</v>
      </c>
      <c r="J485" s="12">
        <v>580763831.64335287</v>
      </c>
    </row>
    <row r="486" spans="9:10" x14ac:dyDescent="0.3">
      <c r="I486" s="12">
        <v>472</v>
      </c>
      <c r="J486" s="12">
        <v>2526236388.9709005</v>
      </c>
    </row>
    <row r="487" spans="9:10" x14ac:dyDescent="0.3">
      <c r="I487" s="12">
        <v>473</v>
      </c>
      <c r="J487" s="12">
        <v>1303690522.2703722</v>
      </c>
    </row>
    <row r="488" spans="9:10" x14ac:dyDescent="0.3">
      <c r="I488" s="12">
        <v>474</v>
      </c>
      <c r="J488" s="12">
        <v>584618031.4704802</v>
      </c>
    </row>
    <row r="489" spans="9:10" x14ac:dyDescent="0.3">
      <c r="I489" s="12">
        <v>475</v>
      </c>
      <c r="J489" s="12">
        <v>2572985990.6682806</v>
      </c>
    </row>
    <row r="490" spans="9:10" x14ac:dyDescent="0.3">
      <c r="I490" s="12">
        <v>476</v>
      </c>
      <c r="J490" s="12">
        <v>1563911669.1497149</v>
      </c>
    </row>
    <row r="491" spans="9:10" x14ac:dyDescent="0.3">
      <c r="I491" s="12">
        <v>477</v>
      </c>
      <c r="J491" s="12">
        <v>285344734.49330395</v>
      </c>
    </row>
    <row r="492" spans="9:10" x14ac:dyDescent="0.3">
      <c r="I492" s="12">
        <v>478</v>
      </c>
      <c r="J492" s="12">
        <v>1124059913.6360197</v>
      </c>
    </row>
    <row r="493" spans="9:10" x14ac:dyDescent="0.3">
      <c r="I493" s="12">
        <v>479</v>
      </c>
      <c r="J493" s="12">
        <v>2570998870.4974031</v>
      </c>
    </row>
    <row r="494" spans="9:10" x14ac:dyDescent="0.3">
      <c r="I494" s="12">
        <v>480</v>
      </c>
      <c r="J494" s="12">
        <v>9548008448.8544636</v>
      </c>
    </row>
    <row r="495" spans="9:10" x14ac:dyDescent="0.3">
      <c r="I495" s="12">
        <v>481</v>
      </c>
      <c r="J495" s="12">
        <v>1429902655.3382568</v>
      </c>
    </row>
    <row r="496" spans="9:10" x14ac:dyDescent="0.3">
      <c r="I496" s="12">
        <v>482</v>
      </c>
      <c r="J496" s="12">
        <v>3765743366.9912629</v>
      </c>
    </row>
    <row r="497" spans="9:10" x14ac:dyDescent="0.3">
      <c r="I497" s="12">
        <v>483</v>
      </c>
      <c r="J497" s="12">
        <v>311939398.84266943</v>
      </c>
    </row>
    <row r="498" spans="9:10" x14ac:dyDescent="0.3">
      <c r="I498" s="12">
        <v>484</v>
      </c>
      <c r="J498" s="12">
        <v>538502132.71061492</v>
      </c>
    </row>
    <row r="499" spans="9:10" x14ac:dyDescent="0.3">
      <c r="I499" s="12">
        <v>485</v>
      </c>
      <c r="J499" s="12">
        <v>1662911857.9409237</v>
      </c>
    </row>
    <row r="500" spans="9:10" x14ac:dyDescent="0.3">
      <c r="I500" s="12">
        <v>486</v>
      </c>
      <c r="J500" s="12">
        <v>1759978899.5936964</v>
      </c>
    </row>
    <row r="501" spans="9:10" x14ac:dyDescent="0.3">
      <c r="I501" s="12">
        <v>487</v>
      </c>
      <c r="J501" s="12">
        <v>273918342.05234605</v>
      </c>
    </row>
    <row r="502" spans="9:10" x14ac:dyDescent="0.3">
      <c r="I502" s="12">
        <v>488</v>
      </c>
      <c r="J502" s="12">
        <v>3416337420.6185308</v>
      </c>
    </row>
    <row r="503" spans="9:10" x14ac:dyDescent="0.3">
      <c r="I503" s="12">
        <v>489</v>
      </c>
      <c r="J503" s="12">
        <v>396611106.5988785</v>
      </c>
    </row>
    <row r="504" spans="9:10" x14ac:dyDescent="0.3">
      <c r="I504" s="12">
        <v>490</v>
      </c>
      <c r="J504" s="12">
        <v>3031428162.4398956</v>
      </c>
    </row>
    <row r="505" spans="9:10" x14ac:dyDescent="0.3">
      <c r="I505" s="12">
        <v>491</v>
      </c>
      <c r="J505" s="12">
        <v>1410632130.7073898</v>
      </c>
    </row>
    <row r="506" spans="9:10" x14ac:dyDescent="0.3">
      <c r="I506" s="12">
        <v>492</v>
      </c>
      <c r="J506" s="12">
        <v>776282262.23760378</v>
      </c>
    </row>
    <row r="507" spans="9:10" x14ac:dyDescent="0.3">
      <c r="I507" s="12">
        <v>493</v>
      </c>
      <c r="J507" s="12">
        <v>2519018679.4245486</v>
      </c>
    </row>
    <row r="508" spans="9:10" x14ac:dyDescent="0.3">
      <c r="I508" s="12">
        <v>494</v>
      </c>
      <c r="J508" s="12">
        <v>1715502208.3221433</v>
      </c>
    </row>
    <row r="509" spans="9:10" x14ac:dyDescent="0.3">
      <c r="I509" s="12">
        <v>495</v>
      </c>
      <c r="J509" s="12">
        <v>4424808371.5493298</v>
      </c>
    </row>
    <row r="510" spans="9:10" x14ac:dyDescent="0.3">
      <c r="I510" s="12">
        <v>496</v>
      </c>
      <c r="J510" s="12">
        <v>516744284.586505</v>
      </c>
    </row>
    <row r="511" spans="9:10" x14ac:dyDescent="0.3">
      <c r="I511" s="12">
        <v>497</v>
      </c>
      <c r="J511" s="12">
        <v>1248514236.0326612</v>
      </c>
    </row>
    <row r="512" spans="9:10" x14ac:dyDescent="0.3">
      <c r="I512" s="12">
        <v>498</v>
      </c>
      <c r="J512" s="12">
        <v>1035467562.9528646</v>
      </c>
    </row>
    <row r="513" spans="9:10" x14ac:dyDescent="0.3">
      <c r="I513" s="12">
        <v>499</v>
      </c>
      <c r="J513" s="12">
        <v>2369000581.0535717</v>
      </c>
    </row>
    <row r="514" spans="9:10" x14ac:dyDescent="0.3">
      <c r="I514" s="12">
        <v>500</v>
      </c>
      <c r="J514" s="12">
        <v>690863425.44294286</v>
      </c>
    </row>
    <row r="515" spans="9:10" x14ac:dyDescent="0.3">
      <c r="I515" s="12">
        <v>501</v>
      </c>
      <c r="J515" s="12">
        <v>8723169192.3826065</v>
      </c>
    </row>
    <row r="516" spans="9:10" x14ac:dyDescent="0.3">
      <c r="I516" s="12">
        <v>502</v>
      </c>
      <c r="J516" s="12">
        <v>2208341138.8700757</v>
      </c>
    </row>
    <row r="517" spans="9:10" x14ac:dyDescent="0.3">
      <c r="I517" s="12">
        <v>503</v>
      </c>
      <c r="J517" s="12">
        <v>1014421564.602747</v>
      </c>
    </row>
    <row r="518" spans="9:10" x14ac:dyDescent="0.3">
      <c r="I518" s="12">
        <v>504</v>
      </c>
      <c r="J518" s="12">
        <v>552430044.39622355</v>
      </c>
    </row>
    <row r="519" spans="9:10" x14ac:dyDescent="0.3">
      <c r="I519" s="12">
        <v>505</v>
      </c>
      <c r="J519" s="12">
        <v>650114605.97010863</v>
      </c>
    </row>
    <row r="520" spans="9:10" x14ac:dyDescent="0.3">
      <c r="I520" s="12">
        <v>506</v>
      </c>
      <c r="J520" s="12">
        <v>664833676.70263219</v>
      </c>
    </row>
    <row r="521" spans="9:10" x14ac:dyDescent="0.3">
      <c r="I521" s="12">
        <v>507</v>
      </c>
      <c r="J521" s="12">
        <v>555221533.08429849</v>
      </c>
    </row>
    <row r="522" spans="9:10" x14ac:dyDescent="0.3">
      <c r="I522" s="12">
        <v>508</v>
      </c>
      <c r="J522" s="12">
        <v>2125569694.2291436</v>
      </c>
    </row>
    <row r="523" spans="9:10" x14ac:dyDescent="0.3">
      <c r="I523" s="12">
        <v>509</v>
      </c>
      <c r="J523" s="12">
        <v>1668834952.2733359</v>
      </c>
    </row>
    <row r="524" spans="9:10" x14ac:dyDescent="0.3">
      <c r="I524" s="12">
        <v>510</v>
      </c>
      <c r="J524" s="12">
        <v>5654418450.905673</v>
      </c>
    </row>
    <row r="525" spans="9:10" x14ac:dyDescent="0.3">
      <c r="I525" s="12">
        <v>511</v>
      </c>
      <c r="J525" s="12">
        <v>6529075041.7882481</v>
      </c>
    </row>
    <row r="526" spans="9:10" x14ac:dyDescent="0.3">
      <c r="I526" s="12">
        <v>512</v>
      </c>
      <c r="J526" s="12">
        <v>460392539.51714867</v>
      </c>
    </row>
    <row r="527" spans="9:10" x14ac:dyDescent="0.3">
      <c r="I527" s="12">
        <v>513</v>
      </c>
      <c r="J527" s="12">
        <v>1456608819.64853</v>
      </c>
    </row>
    <row r="528" spans="9:10" x14ac:dyDescent="0.3">
      <c r="I528" s="12">
        <v>514</v>
      </c>
      <c r="J528" s="12">
        <v>1505909910.7702124</v>
      </c>
    </row>
    <row r="529" spans="9:10" x14ac:dyDescent="0.3">
      <c r="I529" s="12">
        <v>515</v>
      </c>
      <c r="J529" s="12">
        <v>1692371380.867008</v>
      </c>
    </row>
    <row r="530" spans="9:10" x14ac:dyDescent="0.3">
      <c r="I530" s="12">
        <v>516</v>
      </c>
      <c r="J530" s="12">
        <v>4418135690.0969477</v>
      </c>
    </row>
    <row r="531" spans="9:10" x14ac:dyDescent="0.3">
      <c r="I531" s="12">
        <v>517</v>
      </c>
      <c r="J531" s="12">
        <v>624895778.91978121</v>
      </c>
    </row>
    <row r="532" spans="9:10" x14ac:dyDescent="0.3">
      <c r="I532" s="12">
        <v>518</v>
      </c>
      <c r="J532" s="12">
        <v>1220006186.1696587</v>
      </c>
    </row>
    <row r="533" spans="9:10" x14ac:dyDescent="0.3">
      <c r="I533" s="12">
        <v>519</v>
      </c>
      <c r="J533" s="12">
        <v>8728683613.9327717</v>
      </c>
    </row>
    <row r="534" spans="9:10" x14ac:dyDescent="0.3">
      <c r="I534" s="12">
        <v>520</v>
      </c>
      <c r="J534" s="12">
        <v>3064309879.7676697</v>
      </c>
    </row>
    <row r="535" spans="9:10" x14ac:dyDescent="0.3">
      <c r="I535" s="12">
        <v>521</v>
      </c>
      <c r="J535" s="12">
        <v>620671950.76014614</v>
      </c>
    </row>
    <row r="536" spans="9:10" x14ac:dyDescent="0.3">
      <c r="I536" s="12">
        <v>522</v>
      </c>
      <c r="J536" s="12">
        <v>872917180.8558141</v>
      </c>
    </row>
    <row r="537" spans="9:10" x14ac:dyDescent="0.3">
      <c r="I537" s="12">
        <v>523</v>
      </c>
      <c r="J537" s="12">
        <v>1126029264.9760716</v>
      </c>
    </row>
    <row r="538" spans="9:10" x14ac:dyDescent="0.3">
      <c r="I538" s="12">
        <v>524</v>
      </c>
      <c r="J538" s="12">
        <v>1126362059.2102449</v>
      </c>
    </row>
    <row r="539" spans="9:10" x14ac:dyDescent="0.3">
      <c r="I539" s="12">
        <v>525</v>
      </c>
      <c r="J539" s="12">
        <v>8139111440.030242</v>
      </c>
    </row>
    <row r="540" spans="9:10" x14ac:dyDescent="0.3">
      <c r="I540" s="12">
        <v>526</v>
      </c>
      <c r="J540" s="12">
        <v>837455421.76022255</v>
      </c>
    </row>
    <row r="541" spans="9:10" x14ac:dyDescent="0.3">
      <c r="I541" s="12">
        <v>527</v>
      </c>
      <c r="J541" s="12">
        <v>897935512.36159956</v>
      </c>
    </row>
    <row r="542" spans="9:10" x14ac:dyDescent="0.3">
      <c r="I542" s="12">
        <v>528</v>
      </c>
      <c r="J542" s="12">
        <v>200529167.95785531</v>
      </c>
    </row>
    <row r="543" spans="9:10" x14ac:dyDescent="0.3">
      <c r="I543" s="12">
        <v>529</v>
      </c>
      <c r="J543" s="12">
        <v>712444102.1648109</v>
      </c>
    </row>
    <row r="544" spans="9:10" x14ac:dyDescent="0.3">
      <c r="I544" s="12">
        <v>530</v>
      </c>
      <c r="J544" s="12">
        <v>5111887896.6778746</v>
      </c>
    </row>
    <row r="545" spans="9:10" x14ac:dyDescent="0.3">
      <c r="I545" s="12">
        <v>531</v>
      </c>
      <c r="J545" s="12">
        <v>1328586785.7253582</v>
      </c>
    </row>
    <row r="546" spans="9:10" x14ac:dyDescent="0.3">
      <c r="I546" s="12">
        <v>532</v>
      </c>
      <c r="J546" s="12">
        <v>1544229096.0741391</v>
      </c>
    </row>
    <row r="547" spans="9:10" x14ac:dyDescent="0.3">
      <c r="I547" s="12">
        <v>533</v>
      </c>
      <c r="J547" s="12">
        <v>968262563.09120941</v>
      </c>
    </row>
    <row r="548" spans="9:10" x14ac:dyDescent="0.3">
      <c r="I548" s="12">
        <v>534</v>
      </c>
      <c r="J548" s="12">
        <v>2522293160.7151752</v>
      </c>
    </row>
    <row r="549" spans="9:10" x14ac:dyDescent="0.3">
      <c r="I549" s="12">
        <v>535</v>
      </c>
      <c r="J549" s="12">
        <v>1019758640.5375843</v>
      </c>
    </row>
    <row r="550" spans="9:10" x14ac:dyDescent="0.3">
      <c r="I550" s="12">
        <v>536</v>
      </c>
      <c r="J550" s="12">
        <v>2758615902.8938303</v>
      </c>
    </row>
    <row r="551" spans="9:10" x14ac:dyDescent="0.3">
      <c r="I551" s="12">
        <v>537</v>
      </c>
      <c r="J551" s="12">
        <v>7951357382.1933708</v>
      </c>
    </row>
    <row r="552" spans="9:10" x14ac:dyDescent="0.3">
      <c r="I552" s="12">
        <v>538</v>
      </c>
      <c r="J552" s="12">
        <v>1683650310.2042637</v>
      </c>
    </row>
    <row r="553" spans="9:10" x14ac:dyDescent="0.3">
      <c r="I553" s="12">
        <v>539</v>
      </c>
      <c r="J553" s="12">
        <v>752129124.89597464</v>
      </c>
    </row>
    <row r="554" spans="9:10" x14ac:dyDescent="0.3">
      <c r="I554" s="12">
        <v>540</v>
      </c>
      <c r="J554" s="12">
        <v>1575822237.3640633</v>
      </c>
    </row>
    <row r="555" spans="9:10" x14ac:dyDescent="0.3">
      <c r="I555" s="12">
        <v>541</v>
      </c>
      <c r="J555" s="12">
        <v>3865774133.5211577</v>
      </c>
    </row>
    <row r="556" spans="9:10" x14ac:dyDescent="0.3">
      <c r="I556" s="12">
        <v>542</v>
      </c>
      <c r="J556" s="12">
        <v>4903648915.162528</v>
      </c>
    </row>
    <row r="557" spans="9:10" x14ac:dyDescent="0.3">
      <c r="I557" s="12">
        <v>543</v>
      </c>
      <c r="J557" s="12">
        <v>1414753903.4575725</v>
      </c>
    </row>
    <row r="558" spans="9:10" x14ac:dyDescent="0.3">
      <c r="I558" s="12">
        <v>544</v>
      </c>
      <c r="J558" s="12">
        <v>1900891377.229543</v>
      </c>
    </row>
    <row r="559" spans="9:10" x14ac:dyDescent="0.3">
      <c r="I559" s="12">
        <v>545</v>
      </c>
      <c r="J559" s="12">
        <v>8188935688.0410862</v>
      </c>
    </row>
    <row r="560" spans="9:10" x14ac:dyDescent="0.3">
      <c r="I560" s="12">
        <v>546</v>
      </c>
      <c r="J560" s="12">
        <v>4557990570.2746592</v>
      </c>
    </row>
    <row r="561" spans="9:10" x14ac:dyDescent="0.3">
      <c r="I561" s="12">
        <v>547</v>
      </c>
      <c r="J561" s="12">
        <v>3978176889.6866488</v>
      </c>
    </row>
    <row r="562" spans="9:10" x14ac:dyDescent="0.3">
      <c r="I562" s="12">
        <v>548</v>
      </c>
      <c r="J562" s="12">
        <v>13245988271.194815</v>
      </c>
    </row>
    <row r="563" spans="9:10" x14ac:dyDescent="0.3">
      <c r="I563" s="12">
        <v>549</v>
      </c>
      <c r="J563" s="12">
        <v>3413499412.0524564</v>
      </c>
    </row>
    <row r="564" spans="9:10" x14ac:dyDescent="0.3">
      <c r="I564" s="12">
        <v>550</v>
      </c>
      <c r="J564" s="12">
        <v>1310742538.1294219</v>
      </c>
    </row>
    <row r="565" spans="9:10" x14ac:dyDescent="0.3">
      <c r="I565" s="12">
        <v>551</v>
      </c>
      <c r="J565" s="12">
        <v>1815430515.770834</v>
      </c>
    </row>
    <row r="566" spans="9:10" x14ac:dyDescent="0.3">
      <c r="I566" s="12">
        <v>552</v>
      </c>
      <c r="J566" s="12">
        <v>76983421.927134454</v>
      </c>
    </row>
    <row r="567" spans="9:10" x14ac:dyDescent="0.3">
      <c r="I567" s="12">
        <v>553</v>
      </c>
      <c r="J567" s="12">
        <v>495285737.92326766</v>
      </c>
    </row>
    <row r="568" spans="9:10" x14ac:dyDescent="0.3">
      <c r="I568" s="12">
        <v>554</v>
      </c>
      <c r="J568" s="12">
        <v>2100719285.395714</v>
      </c>
    </row>
    <row r="569" spans="9:10" x14ac:dyDescent="0.3">
      <c r="I569" s="12">
        <v>555</v>
      </c>
      <c r="J569" s="12">
        <v>1155800098.0693386</v>
      </c>
    </row>
    <row r="570" spans="9:10" x14ac:dyDescent="0.3">
      <c r="I570" s="12">
        <v>556</v>
      </c>
      <c r="J570" s="12">
        <v>6849961236.7204332</v>
      </c>
    </row>
    <row r="571" spans="9:10" x14ac:dyDescent="0.3">
      <c r="I571" s="12">
        <v>557</v>
      </c>
      <c r="J571" s="12">
        <v>1009887092.8211365</v>
      </c>
    </row>
    <row r="572" spans="9:10" x14ac:dyDescent="0.3">
      <c r="I572" s="12">
        <v>558</v>
      </c>
      <c r="J572" s="12">
        <v>708237822.89840031</v>
      </c>
    </row>
    <row r="573" spans="9:10" x14ac:dyDescent="0.3">
      <c r="I573" s="12">
        <v>559</v>
      </c>
      <c r="J573" s="12">
        <v>1183055266.793967</v>
      </c>
    </row>
    <row r="574" spans="9:10" x14ac:dyDescent="0.3">
      <c r="I574" s="12">
        <v>560</v>
      </c>
      <c r="J574" s="12">
        <v>1204208371.7638402</v>
      </c>
    </row>
    <row r="575" spans="9:10" x14ac:dyDescent="0.3">
      <c r="I575" s="12">
        <v>561</v>
      </c>
      <c r="J575" s="12">
        <v>372610757.72595894</v>
      </c>
    </row>
    <row r="576" spans="9:10" x14ac:dyDescent="0.3">
      <c r="I576" s="12">
        <v>562</v>
      </c>
      <c r="J576" s="12">
        <v>5478614424.154356</v>
      </c>
    </row>
    <row r="577" spans="9:10" x14ac:dyDescent="0.3">
      <c r="I577" s="12">
        <v>563</v>
      </c>
      <c r="J577" s="12">
        <v>491165187.75058573</v>
      </c>
    </row>
    <row r="578" spans="9:10" x14ac:dyDescent="0.3">
      <c r="I578" s="12">
        <v>564</v>
      </c>
      <c r="J578" s="12">
        <v>888363643.18769193</v>
      </c>
    </row>
    <row r="579" spans="9:10" x14ac:dyDescent="0.3">
      <c r="I579" s="12">
        <v>565</v>
      </c>
      <c r="J579" s="12">
        <v>919693210.06458139</v>
      </c>
    </row>
    <row r="580" spans="9:10" x14ac:dyDescent="0.3">
      <c r="I580" s="12">
        <v>566</v>
      </c>
      <c r="J580" s="12">
        <v>1950725465.1960297</v>
      </c>
    </row>
    <row r="581" spans="9:10" x14ac:dyDescent="0.3">
      <c r="I581" s="12">
        <v>567</v>
      </c>
      <c r="J581" s="12">
        <v>2225763052.9055238</v>
      </c>
    </row>
    <row r="582" spans="9:10" x14ac:dyDescent="0.3">
      <c r="I582" s="12">
        <v>568</v>
      </c>
      <c r="J582" s="12">
        <v>481743142.5532552</v>
      </c>
    </row>
    <row r="583" spans="9:10" x14ac:dyDescent="0.3">
      <c r="I583" s="12">
        <v>569</v>
      </c>
      <c r="J583" s="12">
        <v>813895876.89910936</v>
      </c>
    </row>
    <row r="584" spans="9:10" x14ac:dyDescent="0.3">
      <c r="I584" s="12">
        <v>570</v>
      </c>
      <c r="J584" s="12">
        <v>3178752897.650013</v>
      </c>
    </row>
    <row r="585" spans="9:10" x14ac:dyDescent="0.3">
      <c r="I585" s="12">
        <v>571</v>
      </c>
      <c r="J585" s="12">
        <v>182716413.44397241</v>
      </c>
    </row>
    <row r="586" spans="9:10" x14ac:dyDescent="0.3">
      <c r="I586" s="12">
        <v>572</v>
      </c>
      <c r="J586" s="12">
        <v>506323416.42629188</v>
      </c>
    </row>
    <row r="587" spans="9:10" x14ac:dyDescent="0.3">
      <c r="I587" s="12">
        <v>573</v>
      </c>
      <c r="J587" s="12">
        <v>16877347043.344599</v>
      </c>
    </row>
    <row r="588" spans="9:10" x14ac:dyDescent="0.3">
      <c r="I588" s="12">
        <v>574</v>
      </c>
      <c r="J588" s="12">
        <v>1016065197.1460021</v>
      </c>
    </row>
    <row r="589" spans="9:10" x14ac:dyDescent="0.3">
      <c r="I589" s="12">
        <v>575</v>
      </c>
      <c r="J589" s="12">
        <v>7662222168.2202816</v>
      </c>
    </row>
    <row r="590" spans="9:10" x14ac:dyDescent="0.3">
      <c r="I590" s="12">
        <v>576</v>
      </c>
      <c r="J590" s="12">
        <v>1635789852.7230937</v>
      </c>
    </row>
    <row r="591" spans="9:10" x14ac:dyDescent="0.3">
      <c r="I591" s="12">
        <v>577</v>
      </c>
      <c r="J591" s="12">
        <v>3630082403.1512613</v>
      </c>
    </row>
    <row r="592" spans="9:10" x14ac:dyDescent="0.3">
      <c r="I592" s="12">
        <v>578</v>
      </c>
      <c r="J592" s="12">
        <v>346932727.56900549</v>
      </c>
    </row>
    <row r="593" spans="9:10" x14ac:dyDescent="0.3">
      <c r="I593" s="12">
        <v>579</v>
      </c>
      <c r="J593" s="12">
        <v>172240696.5073368</v>
      </c>
    </row>
    <row r="594" spans="9:10" x14ac:dyDescent="0.3">
      <c r="I594" s="12">
        <v>580</v>
      </c>
      <c r="J594" s="12">
        <v>2988538647.1933146</v>
      </c>
    </row>
    <row r="595" spans="9:10" x14ac:dyDescent="0.3">
      <c r="I595" s="12">
        <v>581</v>
      </c>
      <c r="J595" s="12">
        <v>14174835472.987265</v>
      </c>
    </row>
    <row r="596" spans="9:10" x14ac:dyDescent="0.3">
      <c r="I596" s="12">
        <v>582</v>
      </c>
      <c r="J596" s="12">
        <v>1412792805.5809126</v>
      </c>
    </row>
    <row r="597" spans="9:10" x14ac:dyDescent="0.3">
      <c r="I597" s="12">
        <v>583</v>
      </c>
      <c r="J597" s="12">
        <v>2412128656.5924864</v>
      </c>
    </row>
    <row r="598" spans="9:10" x14ac:dyDescent="0.3">
      <c r="I598" s="12">
        <v>584</v>
      </c>
      <c r="J598" s="12">
        <v>1260609872.2255418</v>
      </c>
    </row>
    <row r="599" spans="9:10" x14ac:dyDescent="0.3">
      <c r="I599" s="12">
        <v>585</v>
      </c>
      <c r="J599" s="12">
        <v>1740699609.0864737</v>
      </c>
    </row>
    <row r="600" spans="9:10" x14ac:dyDescent="0.3">
      <c r="I600" s="12">
        <v>586</v>
      </c>
      <c r="J600" s="12">
        <v>812721088.85002947</v>
      </c>
    </row>
    <row r="601" spans="9:10" x14ac:dyDescent="0.3">
      <c r="I601" s="12">
        <v>587</v>
      </c>
      <c r="J601" s="12">
        <v>3308650123.5681272</v>
      </c>
    </row>
    <row r="602" spans="9:10" x14ac:dyDescent="0.3">
      <c r="I602" s="12">
        <v>588</v>
      </c>
      <c r="J602" s="12">
        <v>360047534.36654693</v>
      </c>
    </row>
    <row r="603" spans="9:10" x14ac:dyDescent="0.3">
      <c r="I603" s="12">
        <v>589</v>
      </c>
      <c r="J603" s="12">
        <v>938845864.21879649</v>
      </c>
    </row>
    <row r="604" spans="9:10" x14ac:dyDescent="0.3">
      <c r="I604" s="12">
        <v>590</v>
      </c>
      <c r="J604" s="12">
        <v>744067247.74927294</v>
      </c>
    </row>
    <row r="605" spans="9:10" x14ac:dyDescent="0.3">
      <c r="I605" s="12">
        <v>591</v>
      </c>
      <c r="J605" s="12">
        <v>5447287323.008584</v>
      </c>
    </row>
    <row r="606" spans="9:10" x14ac:dyDescent="0.3">
      <c r="I606" s="12">
        <v>592</v>
      </c>
      <c r="J606" s="12">
        <v>868809837.53585804</v>
      </c>
    </row>
    <row r="607" spans="9:10" x14ac:dyDescent="0.3">
      <c r="I607" s="12">
        <v>593</v>
      </c>
      <c r="J607" s="12">
        <v>107014045.56083699</v>
      </c>
    </row>
    <row r="608" spans="9:10" x14ac:dyDescent="0.3">
      <c r="I608" s="12">
        <v>594</v>
      </c>
      <c r="J608" s="12">
        <v>5165272056.7379713</v>
      </c>
    </row>
    <row r="609" spans="9:10" x14ac:dyDescent="0.3">
      <c r="I609" s="12">
        <v>595</v>
      </c>
      <c r="J609" s="12">
        <v>1561126701.8095045</v>
      </c>
    </row>
    <row r="610" spans="9:10" x14ac:dyDescent="0.3">
      <c r="I610" s="12">
        <v>596</v>
      </c>
      <c r="J610" s="12">
        <v>21713056716.221607</v>
      </c>
    </row>
    <row r="611" spans="9:10" x14ac:dyDescent="0.3">
      <c r="I611" s="12">
        <v>597</v>
      </c>
      <c r="J611" s="12">
        <v>1635729494.4050601</v>
      </c>
    </row>
    <row r="612" spans="9:10" x14ac:dyDescent="0.3">
      <c r="I612" s="12">
        <v>598</v>
      </c>
      <c r="J612" s="12">
        <v>1308690442.3741663</v>
      </c>
    </row>
    <row r="613" spans="9:10" x14ac:dyDescent="0.3">
      <c r="I613" s="12">
        <v>599</v>
      </c>
      <c r="J613" s="12">
        <v>2435037000.7844305</v>
      </c>
    </row>
    <row r="614" spans="9:10" x14ac:dyDescent="0.3">
      <c r="I614" s="12">
        <v>600</v>
      </c>
      <c r="J614" s="12">
        <v>580700554.39613461</v>
      </c>
    </row>
    <row r="615" spans="9:10" x14ac:dyDescent="0.3">
      <c r="I615" s="12">
        <v>601</v>
      </c>
      <c r="J615" s="12">
        <v>732702038.76723456</v>
      </c>
    </row>
    <row r="616" spans="9:10" x14ac:dyDescent="0.3">
      <c r="I616" s="12">
        <v>602</v>
      </c>
      <c r="J616" s="12">
        <v>790504655.41205704</v>
      </c>
    </row>
    <row r="617" spans="9:10" x14ac:dyDescent="0.3">
      <c r="I617" s="12">
        <v>603</v>
      </c>
      <c r="J617" s="12">
        <v>2658760792.4239354</v>
      </c>
    </row>
    <row r="618" spans="9:10" x14ac:dyDescent="0.3">
      <c r="I618" s="12">
        <v>604</v>
      </c>
      <c r="J618" s="12">
        <v>377073566.47526854</v>
      </c>
    </row>
    <row r="619" spans="9:10" x14ac:dyDescent="0.3">
      <c r="I619" s="12">
        <v>605</v>
      </c>
      <c r="J619" s="12">
        <v>531213033.95628649</v>
      </c>
    </row>
    <row r="620" spans="9:10" x14ac:dyDescent="0.3">
      <c r="I620" s="12">
        <v>606</v>
      </c>
      <c r="J620" s="12">
        <v>9843382912.9260235</v>
      </c>
    </row>
    <row r="621" spans="9:10" x14ac:dyDescent="0.3">
      <c r="I621" s="12">
        <v>607</v>
      </c>
      <c r="J621" s="12">
        <v>754787058.37628806</v>
      </c>
    </row>
    <row r="622" spans="9:10" x14ac:dyDescent="0.3">
      <c r="I622" s="12">
        <v>608</v>
      </c>
      <c r="J622" s="12">
        <v>304633143.17576796</v>
      </c>
    </row>
    <row r="623" spans="9:10" x14ac:dyDescent="0.3">
      <c r="I623" s="12">
        <v>609</v>
      </c>
      <c r="J623" s="12">
        <v>2928008530.3175859</v>
      </c>
    </row>
    <row r="624" spans="9:10" x14ac:dyDescent="0.3">
      <c r="I624" s="12">
        <v>610</v>
      </c>
      <c r="J624" s="12">
        <v>5067218163.3314266</v>
      </c>
    </row>
    <row r="625" spans="9:10" x14ac:dyDescent="0.3">
      <c r="I625" s="12">
        <v>611</v>
      </c>
      <c r="J625" s="12">
        <v>867415974.01918197</v>
      </c>
    </row>
    <row r="626" spans="9:10" x14ac:dyDescent="0.3">
      <c r="I626" s="12">
        <v>612</v>
      </c>
      <c r="J626" s="12">
        <v>1536529676.9395719</v>
      </c>
    </row>
    <row r="627" spans="9:10" x14ac:dyDescent="0.3">
      <c r="I627" s="12">
        <v>613</v>
      </c>
      <c r="J627" s="12">
        <v>1970283487.2675812</v>
      </c>
    </row>
    <row r="628" spans="9:10" x14ac:dyDescent="0.3">
      <c r="I628" s="12">
        <v>614</v>
      </c>
      <c r="J628" s="12">
        <v>912441386.63680792</v>
      </c>
    </row>
    <row r="629" spans="9:10" x14ac:dyDescent="0.3">
      <c r="I629" s="12">
        <v>615</v>
      </c>
      <c r="J629" s="12">
        <v>463417260.44097209</v>
      </c>
    </row>
    <row r="630" spans="9:10" x14ac:dyDescent="0.3">
      <c r="I630" s="12">
        <v>616</v>
      </c>
      <c r="J630" s="12">
        <v>1160312388.8162999</v>
      </c>
    </row>
    <row r="631" spans="9:10" x14ac:dyDescent="0.3">
      <c r="I631" s="12">
        <v>617</v>
      </c>
      <c r="J631" s="12">
        <v>1210501828.2314503</v>
      </c>
    </row>
    <row r="632" spans="9:10" x14ac:dyDescent="0.3">
      <c r="I632" s="12">
        <v>618</v>
      </c>
      <c r="J632" s="12">
        <v>1207961191.433274</v>
      </c>
    </row>
    <row r="633" spans="9:10" x14ac:dyDescent="0.3">
      <c r="I633" s="12">
        <v>619</v>
      </c>
      <c r="J633" s="12">
        <v>4641342854.9754114</v>
      </c>
    </row>
    <row r="634" spans="9:10" x14ac:dyDescent="0.3">
      <c r="I634" s="12">
        <v>620</v>
      </c>
      <c r="J634" s="12">
        <v>1431637329.6066389</v>
      </c>
    </row>
    <row r="635" spans="9:10" x14ac:dyDescent="0.3">
      <c r="I635" s="12">
        <v>621</v>
      </c>
      <c r="J635" s="12">
        <v>1760990867.9258811</v>
      </c>
    </row>
    <row r="636" spans="9:10" x14ac:dyDescent="0.3">
      <c r="I636" s="12">
        <v>622</v>
      </c>
      <c r="J636" s="12">
        <v>796523487.44283903</v>
      </c>
    </row>
    <row r="637" spans="9:10" x14ac:dyDescent="0.3">
      <c r="I637" s="12">
        <v>623</v>
      </c>
      <c r="J637" s="12">
        <v>723044670.57580912</v>
      </c>
    </row>
    <row r="638" spans="9:10" x14ac:dyDescent="0.3">
      <c r="I638" s="12">
        <v>624</v>
      </c>
      <c r="J638" s="12">
        <v>998546185.55269313</v>
      </c>
    </row>
    <row r="639" spans="9:10" x14ac:dyDescent="0.3">
      <c r="I639" s="12">
        <v>625</v>
      </c>
      <c r="J639" s="12">
        <v>613662608.95042503</v>
      </c>
    </row>
    <row r="640" spans="9:10" x14ac:dyDescent="0.3">
      <c r="I640" s="12">
        <v>626</v>
      </c>
      <c r="J640" s="12">
        <v>3126840822.18607</v>
      </c>
    </row>
    <row r="641" spans="9:10" x14ac:dyDescent="0.3">
      <c r="I641" s="12">
        <v>627</v>
      </c>
      <c r="J641" s="12">
        <v>14387353266.804382</v>
      </c>
    </row>
    <row r="642" spans="9:10" x14ac:dyDescent="0.3">
      <c r="I642" s="12">
        <v>628</v>
      </c>
      <c r="J642" s="12">
        <v>4973030673.6267719</v>
      </c>
    </row>
    <row r="643" spans="9:10" x14ac:dyDescent="0.3">
      <c r="I643" s="12">
        <v>629</v>
      </c>
      <c r="J643" s="12">
        <v>950632873.38645852</v>
      </c>
    </row>
    <row r="644" spans="9:10" x14ac:dyDescent="0.3">
      <c r="I644" s="12">
        <v>630</v>
      </c>
      <c r="J644" s="12">
        <v>5643782292.9484873</v>
      </c>
    </row>
    <row r="645" spans="9:10" x14ac:dyDescent="0.3">
      <c r="I645" s="12">
        <v>631</v>
      </c>
      <c r="J645" s="12">
        <v>3616255160.5885873</v>
      </c>
    </row>
    <row r="646" spans="9:10" x14ac:dyDescent="0.3">
      <c r="I646" s="12">
        <v>632</v>
      </c>
      <c r="J646" s="12">
        <v>972703154.90279138</v>
      </c>
    </row>
    <row r="647" spans="9:10" x14ac:dyDescent="0.3">
      <c r="I647" s="12">
        <v>633</v>
      </c>
      <c r="J647" s="12">
        <v>3720617481.8855815</v>
      </c>
    </row>
    <row r="648" spans="9:10" x14ac:dyDescent="0.3">
      <c r="I648" s="12">
        <v>634</v>
      </c>
      <c r="J648" s="12">
        <v>517787469.81219</v>
      </c>
    </row>
    <row r="649" spans="9:10" x14ac:dyDescent="0.3">
      <c r="I649" s="12">
        <v>635</v>
      </c>
      <c r="J649" s="12">
        <v>330621740.08726525</v>
      </c>
    </row>
    <row r="650" spans="9:10" x14ac:dyDescent="0.3">
      <c r="I650" s="12">
        <v>636</v>
      </c>
      <c r="J650" s="12">
        <v>856197526.09083951</v>
      </c>
    </row>
    <row r="651" spans="9:10" x14ac:dyDescent="0.3">
      <c r="I651" s="12">
        <v>637</v>
      </c>
      <c r="J651" s="12">
        <v>3350234459.4151044</v>
      </c>
    </row>
    <row r="652" spans="9:10" x14ac:dyDescent="0.3">
      <c r="I652" s="12">
        <v>638</v>
      </c>
      <c r="J652" s="12">
        <v>854173399.8670367</v>
      </c>
    </row>
    <row r="653" spans="9:10" x14ac:dyDescent="0.3">
      <c r="I653" s="12">
        <v>639</v>
      </c>
      <c r="J653" s="12">
        <v>2344763681.7813296</v>
      </c>
    </row>
    <row r="654" spans="9:10" x14ac:dyDescent="0.3">
      <c r="I654" s="12">
        <v>640</v>
      </c>
      <c r="J654" s="12">
        <v>7659804218.7463703</v>
      </c>
    </row>
    <row r="655" spans="9:10" x14ac:dyDescent="0.3">
      <c r="I655" s="12">
        <v>641</v>
      </c>
      <c r="J655" s="12">
        <v>941175381.94602537</v>
      </c>
    </row>
    <row r="656" spans="9:10" x14ac:dyDescent="0.3">
      <c r="I656" s="12">
        <v>642</v>
      </c>
      <c r="J656" s="12">
        <v>1693412112.4303064</v>
      </c>
    </row>
    <row r="657" spans="9:10" x14ac:dyDescent="0.3">
      <c r="I657" s="12">
        <v>643</v>
      </c>
      <c r="J657" s="12">
        <v>268856042.93699646</v>
      </c>
    </row>
    <row r="658" spans="9:10" x14ac:dyDescent="0.3">
      <c r="I658" s="12">
        <v>644</v>
      </c>
      <c r="J658" s="12">
        <v>817607974.96030235</v>
      </c>
    </row>
    <row r="659" spans="9:10" x14ac:dyDescent="0.3">
      <c r="I659" s="12">
        <v>645</v>
      </c>
      <c r="J659" s="12">
        <v>2536350760.0418859</v>
      </c>
    </row>
    <row r="660" spans="9:10" x14ac:dyDescent="0.3">
      <c r="I660" s="12">
        <v>646</v>
      </c>
      <c r="J660" s="12">
        <v>9177072702.6354008</v>
      </c>
    </row>
    <row r="661" spans="9:10" x14ac:dyDescent="0.3">
      <c r="I661" s="12">
        <v>647</v>
      </c>
      <c r="J661" s="12">
        <v>3300859400.8838077</v>
      </c>
    </row>
    <row r="662" spans="9:10" x14ac:dyDescent="0.3">
      <c r="I662" s="12">
        <v>648</v>
      </c>
      <c r="J662" s="12">
        <v>667898571.19138145</v>
      </c>
    </row>
    <row r="663" spans="9:10" x14ac:dyDescent="0.3">
      <c r="I663" s="12">
        <v>649</v>
      </c>
      <c r="J663" s="12">
        <v>1403221445.6213937</v>
      </c>
    </row>
    <row r="664" spans="9:10" x14ac:dyDescent="0.3">
      <c r="I664" s="12">
        <v>650</v>
      </c>
      <c r="J664" s="12">
        <v>515378969.1635862</v>
      </c>
    </row>
    <row r="665" spans="9:10" x14ac:dyDescent="0.3">
      <c r="I665" s="12">
        <v>651</v>
      </c>
      <c r="J665" s="12">
        <v>1867116513.4394264</v>
      </c>
    </row>
    <row r="666" spans="9:10" x14ac:dyDescent="0.3">
      <c r="I666" s="12">
        <v>652</v>
      </c>
      <c r="J666" s="12">
        <v>778691278.7960068</v>
      </c>
    </row>
    <row r="667" spans="9:10" x14ac:dyDescent="0.3">
      <c r="I667" s="12">
        <v>653</v>
      </c>
      <c r="J667" s="12">
        <v>906204338.96589315</v>
      </c>
    </row>
    <row r="668" spans="9:10" x14ac:dyDescent="0.3">
      <c r="I668" s="12">
        <v>654</v>
      </c>
      <c r="J668" s="12">
        <v>2185185680.3165407</v>
      </c>
    </row>
    <row r="669" spans="9:10" x14ac:dyDescent="0.3">
      <c r="I669" s="12">
        <v>655</v>
      </c>
      <c r="J669" s="12">
        <v>3521350812.6353149</v>
      </c>
    </row>
    <row r="670" spans="9:10" x14ac:dyDescent="0.3">
      <c r="I670" s="12">
        <v>656</v>
      </c>
      <c r="J670" s="12">
        <v>1444295297.6065023</v>
      </c>
    </row>
    <row r="671" spans="9:10" x14ac:dyDescent="0.3">
      <c r="I671" s="12">
        <v>657</v>
      </c>
      <c r="J671" s="12">
        <v>1020626364.8677909</v>
      </c>
    </row>
    <row r="672" spans="9:10" x14ac:dyDescent="0.3">
      <c r="I672" s="12">
        <v>658</v>
      </c>
      <c r="J672" s="12">
        <v>645201534.16963136</v>
      </c>
    </row>
    <row r="673" spans="9:10" x14ac:dyDescent="0.3">
      <c r="I673" s="12">
        <v>659</v>
      </c>
      <c r="J673" s="12">
        <v>1172402386.4995468</v>
      </c>
    </row>
    <row r="674" spans="9:10" x14ac:dyDescent="0.3">
      <c r="I674" s="12">
        <v>660</v>
      </c>
      <c r="J674" s="12">
        <v>2405042895.0444174</v>
      </c>
    </row>
    <row r="675" spans="9:10" x14ac:dyDescent="0.3">
      <c r="I675" s="12">
        <v>661</v>
      </c>
      <c r="J675" s="12">
        <v>421025083.32165247</v>
      </c>
    </row>
    <row r="676" spans="9:10" x14ac:dyDescent="0.3">
      <c r="I676" s="12">
        <v>662</v>
      </c>
      <c r="J676" s="12">
        <v>2856353734.7713623</v>
      </c>
    </row>
    <row r="677" spans="9:10" x14ac:dyDescent="0.3">
      <c r="I677" s="12">
        <v>663</v>
      </c>
      <c r="J677" s="12">
        <v>955488160.56287491</v>
      </c>
    </row>
    <row r="678" spans="9:10" x14ac:dyDescent="0.3">
      <c r="I678" s="12">
        <v>664</v>
      </c>
      <c r="J678" s="12">
        <v>1517928197.385232</v>
      </c>
    </row>
    <row r="679" spans="9:10" x14ac:dyDescent="0.3">
      <c r="I679" s="12">
        <v>665</v>
      </c>
      <c r="J679" s="12">
        <v>559714613.82541096</v>
      </c>
    </row>
    <row r="680" spans="9:10" x14ac:dyDescent="0.3">
      <c r="I680" s="12">
        <v>666</v>
      </c>
      <c r="J680" s="12">
        <v>182342908.16277984</v>
      </c>
    </row>
    <row r="681" spans="9:10" x14ac:dyDescent="0.3">
      <c r="I681" s="12">
        <v>667</v>
      </c>
      <c r="J681" s="12">
        <v>1100774462.9868844</v>
      </c>
    </row>
    <row r="682" spans="9:10" x14ac:dyDescent="0.3">
      <c r="I682" s="12">
        <v>668</v>
      </c>
      <c r="J682" s="12">
        <v>1293021343.7223775</v>
      </c>
    </row>
    <row r="683" spans="9:10" x14ac:dyDescent="0.3">
      <c r="I683" s="12">
        <v>669</v>
      </c>
      <c r="J683" s="12">
        <v>342193921.11395198</v>
      </c>
    </row>
    <row r="684" spans="9:10" x14ac:dyDescent="0.3">
      <c r="I684" s="12">
        <v>670</v>
      </c>
      <c r="J684" s="12">
        <v>2369724664.359129</v>
      </c>
    </row>
    <row r="685" spans="9:10" x14ac:dyDescent="0.3">
      <c r="I685" s="12">
        <v>671</v>
      </c>
      <c r="J685" s="12">
        <v>1834557737.7620623</v>
      </c>
    </row>
    <row r="686" spans="9:10" x14ac:dyDescent="0.3">
      <c r="I686" s="12">
        <v>672</v>
      </c>
      <c r="J686" s="12">
        <v>897384195.64968574</v>
      </c>
    </row>
    <row r="687" spans="9:10" x14ac:dyDescent="0.3">
      <c r="I687" s="12">
        <v>673</v>
      </c>
      <c r="J687" s="12">
        <v>2045955468.1573219</v>
      </c>
    </row>
    <row r="688" spans="9:10" x14ac:dyDescent="0.3">
      <c r="I688" s="12">
        <v>674</v>
      </c>
      <c r="J688" s="12">
        <v>3540492926.17769</v>
      </c>
    </row>
    <row r="689" spans="9:10" x14ac:dyDescent="0.3">
      <c r="I689" s="12">
        <v>675</v>
      </c>
      <c r="J689" s="12">
        <v>2028269123.7951949</v>
      </c>
    </row>
    <row r="690" spans="9:10" x14ac:dyDescent="0.3">
      <c r="I690" s="12">
        <v>676</v>
      </c>
      <c r="J690" s="12">
        <v>192821968.28835577</v>
      </c>
    </row>
    <row r="691" spans="9:10" x14ac:dyDescent="0.3">
      <c r="I691" s="12">
        <v>677</v>
      </c>
      <c r="J691" s="12">
        <v>1868899675.983604</v>
      </c>
    </row>
    <row r="692" spans="9:10" x14ac:dyDescent="0.3">
      <c r="I692" s="12">
        <v>678</v>
      </c>
      <c r="J692" s="12">
        <v>321866709.62728834</v>
      </c>
    </row>
    <row r="693" spans="9:10" x14ac:dyDescent="0.3">
      <c r="I693" s="12">
        <v>679</v>
      </c>
      <c r="J693" s="12">
        <v>1035719772.2536075</v>
      </c>
    </row>
    <row r="694" spans="9:10" x14ac:dyDescent="0.3">
      <c r="I694" s="12">
        <v>680</v>
      </c>
      <c r="J694" s="12">
        <v>2398553700.151473</v>
      </c>
    </row>
    <row r="695" spans="9:10" x14ac:dyDescent="0.3">
      <c r="I695" s="12">
        <v>681</v>
      </c>
      <c r="J695" s="12">
        <v>195377630.38323715</v>
      </c>
    </row>
    <row r="696" spans="9:10" x14ac:dyDescent="0.3">
      <c r="I696" s="12">
        <v>682</v>
      </c>
      <c r="J696" s="12">
        <v>4078752070.9266782</v>
      </c>
    </row>
    <row r="697" spans="9:10" x14ac:dyDescent="0.3">
      <c r="I697" s="12">
        <v>683</v>
      </c>
      <c r="J697" s="12">
        <v>646316254.25999117</v>
      </c>
    </row>
    <row r="698" spans="9:10" x14ac:dyDescent="0.3">
      <c r="I698" s="12">
        <v>684</v>
      </c>
      <c r="J698" s="12">
        <v>5170877846.3594217</v>
      </c>
    </row>
    <row r="699" spans="9:10" x14ac:dyDescent="0.3">
      <c r="I699" s="12">
        <v>685</v>
      </c>
      <c r="J699" s="12">
        <v>2910094461.5455327</v>
      </c>
    </row>
    <row r="700" spans="9:10" x14ac:dyDescent="0.3">
      <c r="I700" s="12">
        <v>686</v>
      </c>
      <c r="J700" s="12">
        <v>3090702215.9530954</v>
      </c>
    </row>
    <row r="701" spans="9:10" x14ac:dyDescent="0.3">
      <c r="I701" s="12">
        <v>687</v>
      </c>
      <c r="J701" s="12">
        <v>7371834077.2865229</v>
      </c>
    </row>
    <row r="702" spans="9:10" x14ac:dyDescent="0.3">
      <c r="I702" s="12">
        <v>688</v>
      </c>
      <c r="J702" s="12">
        <v>823389545.57250869</v>
      </c>
    </row>
    <row r="703" spans="9:10" x14ac:dyDescent="0.3">
      <c r="I703" s="12">
        <v>689</v>
      </c>
      <c r="J703" s="12">
        <v>2994517974.6135449</v>
      </c>
    </row>
    <row r="704" spans="9:10" x14ac:dyDescent="0.3">
      <c r="I704" s="12">
        <v>690</v>
      </c>
      <c r="J704" s="12">
        <v>45355335.036183253</v>
      </c>
    </row>
    <row r="705" spans="9:10" x14ac:dyDescent="0.3">
      <c r="I705" s="12">
        <v>691</v>
      </c>
      <c r="J705" s="12">
        <v>810911977.1769098</v>
      </c>
    </row>
    <row r="706" spans="9:10" x14ac:dyDescent="0.3">
      <c r="I706" s="12">
        <v>692</v>
      </c>
      <c r="J706" s="12">
        <v>2929973808.9946651</v>
      </c>
    </row>
    <row r="707" spans="9:10" x14ac:dyDescent="0.3">
      <c r="I707" s="12">
        <v>693</v>
      </c>
      <c r="J707" s="12">
        <v>407870907.3663649</v>
      </c>
    </row>
    <row r="708" spans="9:10" x14ac:dyDescent="0.3">
      <c r="I708" s="12">
        <v>694</v>
      </c>
      <c r="J708" s="12">
        <v>1608568604.303993</v>
      </c>
    </row>
    <row r="709" spans="9:10" x14ac:dyDescent="0.3">
      <c r="I709" s="12">
        <v>695</v>
      </c>
      <c r="J709" s="12">
        <v>709270345.9276334</v>
      </c>
    </row>
    <row r="710" spans="9:10" x14ac:dyDescent="0.3">
      <c r="I710" s="12">
        <v>696</v>
      </c>
      <c r="J710" s="12">
        <v>1552586001.7345867</v>
      </c>
    </row>
    <row r="711" spans="9:10" x14ac:dyDescent="0.3">
      <c r="I711" s="12">
        <v>697</v>
      </c>
      <c r="J711" s="12">
        <v>1028783519.1455736</v>
      </c>
    </row>
    <row r="712" spans="9:10" x14ac:dyDescent="0.3">
      <c r="I712" s="12">
        <v>698</v>
      </c>
      <c r="J712" s="12">
        <v>8680280275.1967049</v>
      </c>
    </row>
    <row r="713" spans="9:10" x14ac:dyDescent="0.3">
      <c r="I713" s="12">
        <v>699</v>
      </c>
      <c r="J713" s="12">
        <v>1857534000.9808519</v>
      </c>
    </row>
    <row r="714" spans="9:10" x14ac:dyDescent="0.3">
      <c r="I714" s="12">
        <v>700</v>
      </c>
      <c r="J714" s="12">
        <v>453859964.49072653</v>
      </c>
    </row>
    <row r="715" spans="9:10" x14ac:dyDescent="0.3">
      <c r="I715" s="12">
        <v>701</v>
      </c>
      <c r="J715" s="12">
        <v>1097937403.7100198</v>
      </c>
    </row>
    <row r="716" spans="9:10" x14ac:dyDescent="0.3">
      <c r="I716" s="12">
        <v>702</v>
      </c>
      <c r="J716" s="12">
        <v>2246569299.7207713</v>
      </c>
    </row>
    <row r="717" spans="9:10" x14ac:dyDescent="0.3">
      <c r="I717" s="12">
        <v>703</v>
      </c>
      <c r="J717" s="12">
        <v>681962457.48828912</v>
      </c>
    </row>
    <row r="718" spans="9:10" x14ac:dyDescent="0.3">
      <c r="I718" s="12">
        <v>704</v>
      </c>
      <c r="J718" s="12">
        <v>936741235.28924954</v>
      </c>
    </row>
    <row r="719" spans="9:10" x14ac:dyDescent="0.3">
      <c r="I719" s="12">
        <v>705</v>
      </c>
      <c r="J719" s="12">
        <v>2173361415.4606519</v>
      </c>
    </row>
    <row r="720" spans="9:10" x14ac:dyDescent="0.3">
      <c r="I720" s="12">
        <v>706</v>
      </c>
      <c r="J720" s="12">
        <v>3288946532.4883614</v>
      </c>
    </row>
    <row r="721" spans="9:10" x14ac:dyDescent="0.3">
      <c r="I721" s="12">
        <v>707</v>
      </c>
      <c r="J721" s="12">
        <v>1750246418.2499053</v>
      </c>
    </row>
    <row r="722" spans="9:10" x14ac:dyDescent="0.3">
      <c r="I722" s="12">
        <v>708</v>
      </c>
      <c r="J722" s="12">
        <v>416634234.06261843</v>
      </c>
    </row>
    <row r="723" spans="9:10" x14ac:dyDescent="0.3">
      <c r="I723" s="12">
        <v>709</v>
      </c>
      <c r="J723" s="12">
        <v>541974691.45799768</v>
      </c>
    </row>
    <row r="724" spans="9:10" x14ac:dyDescent="0.3">
      <c r="I724" s="12">
        <v>710</v>
      </c>
      <c r="J724" s="12">
        <v>1320295204.6628733</v>
      </c>
    </row>
    <row r="725" spans="9:10" x14ac:dyDescent="0.3">
      <c r="I725" s="12">
        <v>711</v>
      </c>
      <c r="J725" s="12">
        <v>1263868997.8920455</v>
      </c>
    </row>
    <row r="726" spans="9:10" x14ac:dyDescent="0.3">
      <c r="I726" s="12">
        <v>712</v>
      </c>
      <c r="J726" s="12">
        <v>2670235689.7329001</v>
      </c>
    </row>
    <row r="727" spans="9:10" x14ac:dyDescent="0.3">
      <c r="I727" s="12">
        <v>713</v>
      </c>
      <c r="J727" s="12">
        <v>996851789.95273376</v>
      </c>
    </row>
    <row r="728" spans="9:10" x14ac:dyDescent="0.3">
      <c r="I728" s="12">
        <v>714</v>
      </c>
      <c r="J728" s="12">
        <v>4265712724.6307836</v>
      </c>
    </row>
    <row r="729" spans="9:10" x14ac:dyDescent="0.3">
      <c r="I729" s="12">
        <v>715</v>
      </c>
      <c r="J729" s="12">
        <v>399951223.13123542</v>
      </c>
    </row>
    <row r="730" spans="9:10" x14ac:dyDescent="0.3">
      <c r="I730" s="12">
        <v>716</v>
      </c>
      <c r="J730" s="12">
        <v>815365204.47386813</v>
      </c>
    </row>
    <row r="731" spans="9:10" x14ac:dyDescent="0.3">
      <c r="I731" s="12">
        <v>717</v>
      </c>
      <c r="J731" s="12">
        <v>2382604925.0762925</v>
      </c>
    </row>
    <row r="732" spans="9:10" x14ac:dyDescent="0.3">
      <c r="I732" s="12">
        <v>718</v>
      </c>
      <c r="J732" s="12">
        <v>50259252.699540854</v>
      </c>
    </row>
    <row r="733" spans="9:10" x14ac:dyDescent="0.3">
      <c r="I733" s="12">
        <v>719</v>
      </c>
      <c r="J733" s="12">
        <v>875316752.27340341</v>
      </c>
    </row>
    <row r="734" spans="9:10" x14ac:dyDescent="0.3">
      <c r="I734" s="12">
        <v>720</v>
      </c>
      <c r="J734" s="12">
        <v>830650075.37454426</v>
      </c>
    </row>
    <row r="735" spans="9:10" x14ac:dyDescent="0.3">
      <c r="I735" s="12">
        <v>721</v>
      </c>
      <c r="J735" s="12">
        <v>4218166549.2229338</v>
      </c>
    </row>
    <row r="736" spans="9:10" x14ac:dyDescent="0.3">
      <c r="I736" s="12">
        <v>722</v>
      </c>
      <c r="J736" s="12">
        <v>3371507352.6881266</v>
      </c>
    </row>
    <row r="737" spans="9:10" x14ac:dyDescent="0.3">
      <c r="I737" s="12">
        <v>723</v>
      </c>
      <c r="J737" s="12">
        <v>510799209.59011286</v>
      </c>
    </row>
    <row r="738" spans="9:10" x14ac:dyDescent="0.3">
      <c r="I738" s="12">
        <v>724</v>
      </c>
      <c r="J738" s="12">
        <v>129526187.17378859</v>
      </c>
    </row>
    <row r="739" spans="9:10" x14ac:dyDescent="0.3">
      <c r="I739" s="12">
        <v>725</v>
      </c>
      <c r="J739" s="12">
        <v>3060592975.6925635</v>
      </c>
    </row>
    <row r="740" spans="9:10" x14ac:dyDescent="0.3">
      <c r="I740" s="12">
        <v>726</v>
      </c>
      <c r="J740" s="12">
        <v>1265279355.9406989</v>
      </c>
    </row>
    <row r="741" spans="9:10" x14ac:dyDescent="0.3">
      <c r="I741" s="12">
        <v>727</v>
      </c>
      <c r="J741" s="12">
        <v>763499884.45950317</v>
      </c>
    </row>
    <row r="742" spans="9:10" x14ac:dyDescent="0.3">
      <c r="I742" s="12">
        <v>728</v>
      </c>
      <c r="J742" s="12">
        <v>893989076.09475958</v>
      </c>
    </row>
    <row r="743" spans="9:10" x14ac:dyDescent="0.3">
      <c r="I743" s="12">
        <v>729</v>
      </c>
      <c r="J743" s="12">
        <v>542692682.53822768</v>
      </c>
    </row>
    <row r="744" spans="9:10" x14ac:dyDescent="0.3">
      <c r="I744" s="12">
        <v>730</v>
      </c>
      <c r="J744" s="12">
        <v>747285358.80185747</v>
      </c>
    </row>
    <row r="745" spans="9:10" x14ac:dyDescent="0.3">
      <c r="I745" s="12">
        <v>731</v>
      </c>
      <c r="J745" s="12">
        <v>906249953.9271673</v>
      </c>
    </row>
    <row r="746" spans="9:10" x14ac:dyDescent="0.3">
      <c r="I746" s="12">
        <v>732</v>
      </c>
      <c r="J746" s="12">
        <v>6612741465.1922178</v>
      </c>
    </row>
    <row r="747" spans="9:10" x14ac:dyDescent="0.3">
      <c r="I747" s="12">
        <v>733</v>
      </c>
      <c r="J747" s="12">
        <v>1115796810.2420886</v>
      </c>
    </row>
    <row r="748" spans="9:10" x14ac:dyDescent="0.3">
      <c r="I748" s="12">
        <v>734</v>
      </c>
      <c r="J748" s="12">
        <v>852817252.95914948</v>
      </c>
    </row>
    <row r="749" spans="9:10" x14ac:dyDescent="0.3">
      <c r="I749" s="12">
        <v>735</v>
      </c>
      <c r="J749" s="12">
        <v>11785629517.584536</v>
      </c>
    </row>
    <row r="750" spans="9:10" x14ac:dyDescent="0.3">
      <c r="I750" s="12">
        <v>736</v>
      </c>
      <c r="J750" s="12">
        <v>2186693564.4051824</v>
      </c>
    </row>
    <row r="751" spans="9:10" x14ac:dyDescent="0.3">
      <c r="I751" s="12">
        <v>737</v>
      </c>
      <c r="J751" s="12">
        <v>1054337284.7163224</v>
      </c>
    </row>
    <row r="752" spans="9:10" x14ac:dyDescent="0.3">
      <c r="I752" s="12">
        <v>738</v>
      </c>
      <c r="J752" s="12">
        <v>2030630405.9009514</v>
      </c>
    </row>
    <row r="753" spans="9:10" x14ac:dyDescent="0.3">
      <c r="I753" s="12">
        <v>739</v>
      </c>
      <c r="J753" s="12">
        <v>462683556.25272912</v>
      </c>
    </row>
    <row r="754" spans="9:10" x14ac:dyDescent="0.3">
      <c r="I754" s="12">
        <v>740</v>
      </c>
      <c r="J754" s="12">
        <v>1894557507.3557284</v>
      </c>
    </row>
    <row r="755" spans="9:10" x14ac:dyDescent="0.3">
      <c r="I755" s="12">
        <v>741</v>
      </c>
      <c r="J755" s="12">
        <v>4633655218.4367065</v>
      </c>
    </row>
    <row r="756" spans="9:10" x14ac:dyDescent="0.3">
      <c r="I756" s="12">
        <v>742</v>
      </c>
      <c r="J756" s="12">
        <v>1014077880.4135454</v>
      </c>
    </row>
    <row r="757" spans="9:10" x14ac:dyDescent="0.3">
      <c r="I757" s="12">
        <v>743</v>
      </c>
      <c r="J757" s="12">
        <v>2565134155.5311074</v>
      </c>
    </row>
    <row r="758" spans="9:10" x14ac:dyDescent="0.3">
      <c r="I758" s="12">
        <v>744</v>
      </c>
      <c r="J758" s="12">
        <v>1172830037.3234837</v>
      </c>
    </row>
    <row r="759" spans="9:10" x14ac:dyDescent="0.3">
      <c r="I759" s="12">
        <v>745</v>
      </c>
      <c r="J759" s="12">
        <v>817607694.30554724</v>
      </c>
    </row>
    <row r="760" spans="9:10" x14ac:dyDescent="0.3">
      <c r="I760" s="12">
        <v>746</v>
      </c>
      <c r="J760" s="12">
        <v>5384040382.3519449</v>
      </c>
    </row>
    <row r="761" spans="9:10" x14ac:dyDescent="0.3">
      <c r="I761" s="12">
        <v>747</v>
      </c>
      <c r="J761" s="12">
        <v>571930859.09502876</v>
      </c>
    </row>
    <row r="762" spans="9:10" x14ac:dyDescent="0.3">
      <c r="I762" s="12">
        <v>748</v>
      </c>
      <c r="J762" s="12">
        <v>1535620829.3325222</v>
      </c>
    </row>
    <row r="763" spans="9:10" x14ac:dyDescent="0.3">
      <c r="I763" s="12">
        <v>749</v>
      </c>
      <c r="J763" s="12">
        <v>2401865683.1981359</v>
      </c>
    </row>
    <row r="764" spans="9:10" x14ac:dyDescent="0.3">
      <c r="I764" s="12">
        <v>750</v>
      </c>
      <c r="J764" s="12">
        <v>547217812.52971017</v>
      </c>
    </row>
    <row r="765" spans="9:10" x14ac:dyDescent="0.3">
      <c r="I765" s="12">
        <v>751</v>
      </c>
      <c r="J765" s="12">
        <v>1139944018.1955845</v>
      </c>
    </row>
    <row r="766" spans="9:10" x14ac:dyDescent="0.3">
      <c r="I766" s="12">
        <v>752</v>
      </c>
      <c r="J766" s="12">
        <v>929585419.87563312</v>
      </c>
    </row>
    <row r="767" spans="9:10" x14ac:dyDescent="0.3">
      <c r="I767" s="12">
        <v>753</v>
      </c>
      <c r="J767" s="12">
        <v>1348671089.1254277</v>
      </c>
    </row>
    <row r="768" spans="9:10" x14ac:dyDescent="0.3">
      <c r="I768" s="12">
        <v>754</v>
      </c>
      <c r="J768" s="12">
        <v>1149998593.2015784</v>
      </c>
    </row>
    <row r="769" spans="9:10" x14ac:dyDescent="0.3">
      <c r="I769" s="12">
        <v>755</v>
      </c>
      <c r="J769" s="12">
        <v>349324797.55513436</v>
      </c>
    </row>
    <row r="770" spans="9:10" x14ac:dyDescent="0.3">
      <c r="I770" s="12">
        <v>756</v>
      </c>
      <c r="J770" s="12">
        <v>559559982.17767608</v>
      </c>
    </row>
    <row r="771" spans="9:10" x14ac:dyDescent="0.3">
      <c r="I771" s="12">
        <v>757</v>
      </c>
      <c r="J771" s="12">
        <v>284888946.01279855</v>
      </c>
    </row>
    <row r="772" spans="9:10" x14ac:dyDescent="0.3">
      <c r="I772" s="12">
        <v>758</v>
      </c>
      <c r="J772" s="12">
        <v>3660346697.8038616</v>
      </c>
    </row>
    <row r="773" spans="9:10" x14ac:dyDescent="0.3">
      <c r="I773" s="12">
        <v>759</v>
      </c>
      <c r="J773" s="12">
        <v>1638430690.8152611</v>
      </c>
    </row>
    <row r="774" spans="9:10" x14ac:dyDescent="0.3">
      <c r="I774" s="12">
        <v>760</v>
      </c>
      <c r="J774" s="12">
        <v>217644022.14641681</v>
      </c>
    </row>
    <row r="775" spans="9:10" x14ac:dyDescent="0.3">
      <c r="I775" s="12">
        <v>761</v>
      </c>
      <c r="J775" s="12">
        <v>3929807292.7857399</v>
      </c>
    </row>
    <row r="776" spans="9:10" x14ac:dyDescent="0.3">
      <c r="I776" s="12">
        <v>762</v>
      </c>
      <c r="J776" s="12">
        <v>963861410.95059788</v>
      </c>
    </row>
    <row r="777" spans="9:10" x14ac:dyDescent="0.3">
      <c r="I777" s="12">
        <v>763</v>
      </c>
      <c r="J777" s="12">
        <v>1726465649.7352831</v>
      </c>
    </row>
    <row r="778" spans="9:10" x14ac:dyDescent="0.3">
      <c r="I778" s="12">
        <v>764</v>
      </c>
      <c r="J778" s="12">
        <v>79518686.200215921</v>
      </c>
    </row>
    <row r="779" spans="9:10" x14ac:dyDescent="0.3">
      <c r="I779" s="12">
        <v>765</v>
      </c>
      <c r="J779" s="12">
        <v>2790383031.3506694</v>
      </c>
    </row>
    <row r="780" spans="9:10" x14ac:dyDescent="0.3">
      <c r="I780" s="12">
        <v>766</v>
      </c>
      <c r="J780" s="12">
        <v>2598659625.4208832</v>
      </c>
    </row>
    <row r="781" spans="9:10" x14ac:dyDescent="0.3">
      <c r="I781" s="12">
        <v>767</v>
      </c>
      <c r="J781" s="12">
        <v>3254005781.469974</v>
      </c>
    </row>
    <row r="782" spans="9:10" x14ac:dyDescent="0.3">
      <c r="I782" s="12">
        <v>768</v>
      </c>
      <c r="J782" s="12">
        <v>558439507.29931009</v>
      </c>
    </row>
    <row r="783" spans="9:10" x14ac:dyDescent="0.3">
      <c r="I783" s="12">
        <v>769</v>
      </c>
      <c r="J783" s="12">
        <v>2413012218.9350214</v>
      </c>
    </row>
    <row r="784" spans="9:10" x14ac:dyDescent="0.3">
      <c r="I784" s="12">
        <v>770</v>
      </c>
      <c r="J784" s="12">
        <v>785947422.02542198</v>
      </c>
    </row>
    <row r="785" spans="9:10" x14ac:dyDescent="0.3">
      <c r="I785" s="12">
        <v>771</v>
      </c>
      <c r="J785" s="12">
        <v>1993102428.2070303</v>
      </c>
    </row>
    <row r="786" spans="9:10" x14ac:dyDescent="0.3">
      <c r="I786" s="12">
        <v>772</v>
      </c>
      <c r="J786" s="12">
        <v>2034953721.7454622</v>
      </c>
    </row>
    <row r="787" spans="9:10" x14ac:dyDescent="0.3">
      <c r="I787" s="12">
        <v>773</v>
      </c>
      <c r="J787" s="12">
        <v>367119555.60758013</v>
      </c>
    </row>
    <row r="788" spans="9:10" x14ac:dyDescent="0.3">
      <c r="I788" s="12">
        <v>774</v>
      </c>
      <c r="J788" s="12">
        <v>929172008.76805222</v>
      </c>
    </row>
    <row r="789" spans="9:10" x14ac:dyDescent="0.3">
      <c r="I789" s="12">
        <v>775</v>
      </c>
      <c r="J789" s="12">
        <v>1451005367.1538348</v>
      </c>
    </row>
    <row r="790" spans="9:10" x14ac:dyDescent="0.3">
      <c r="I790" s="12">
        <v>776</v>
      </c>
      <c r="J790" s="12">
        <v>2294606061.4954977</v>
      </c>
    </row>
    <row r="791" spans="9:10" x14ac:dyDescent="0.3">
      <c r="I791" s="12">
        <v>777</v>
      </c>
      <c r="J791" s="12">
        <v>5431340099.482338</v>
      </c>
    </row>
    <row r="792" spans="9:10" x14ac:dyDescent="0.3">
      <c r="I792" s="12">
        <v>778</v>
      </c>
      <c r="J792" s="12">
        <v>2736160790.2156549</v>
      </c>
    </row>
    <row r="793" spans="9:10" x14ac:dyDescent="0.3">
      <c r="I793" s="12">
        <v>779</v>
      </c>
      <c r="J793" s="12">
        <v>1681439583.136713</v>
      </c>
    </row>
    <row r="794" spans="9:10" x14ac:dyDescent="0.3">
      <c r="I794" s="12">
        <v>780</v>
      </c>
      <c r="J794" s="12">
        <v>2778712731.18398</v>
      </c>
    </row>
    <row r="795" spans="9:10" x14ac:dyDescent="0.3">
      <c r="I795" s="12">
        <v>781</v>
      </c>
      <c r="J795" s="12">
        <v>35413965.682859458</v>
      </c>
    </row>
    <row r="796" spans="9:10" x14ac:dyDescent="0.3">
      <c r="I796" s="12">
        <v>782</v>
      </c>
      <c r="J796" s="12">
        <v>90213864.139214352</v>
      </c>
    </row>
    <row r="797" spans="9:10" x14ac:dyDescent="0.3">
      <c r="I797" s="12">
        <v>783</v>
      </c>
      <c r="J797" s="12">
        <v>3261331211.9881787</v>
      </c>
    </row>
    <row r="798" spans="9:10" x14ac:dyDescent="0.3">
      <c r="I798" s="12">
        <v>784</v>
      </c>
      <c r="J798" s="12">
        <v>1532197686.6477606</v>
      </c>
    </row>
    <row r="799" spans="9:10" x14ac:dyDescent="0.3">
      <c r="I799" s="12">
        <v>785</v>
      </c>
      <c r="J799" s="12">
        <v>486997677.5650298</v>
      </c>
    </row>
    <row r="800" spans="9:10" x14ac:dyDescent="0.3">
      <c r="I800" s="12">
        <v>786</v>
      </c>
      <c r="J800" s="12">
        <v>1401103329.7787509</v>
      </c>
    </row>
    <row r="801" spans="9:10" x14ac:dyDescent="0.3">
      <c r="I801" s="12">
        <v>787</v>
      </c>
      <c r="J801" s="12">
        <v>800141997.06093621</v>
      </c>
    </row>
    <row r="802" spans="9:10" x14ac:dyDescent="0.3">
      <c r="I802" s="12">
        <v>788</v>
      </c>
      <c r="J802" s="12">
        <v>3734296930.3264742</v>
      </c>
    </row>
    <row r="803" spans="9:10" x14ac:dyDescent="0.3">
      <c r="I803" s="12">
        <v>789</v>
      </c>
      <c r="J803" s="12">
        <v>614573009.9559443</v>
      </c>
    </row>
    <row r="804" spans="9:10" x14ac:dyDescent="0.3">
      <c r="I804" s="12">
        <v>790</v>
      </c>
      <c r="J804" s="12">
        <v>255097783.04436243</v>
      </c>
    </row>
    <row r="805" spans="9:10" x14ac:dyDescent="0.3">
      <c r="I805" s="12">
        <v>791</v>
      </c>
      <c r="J805" s="12">
        <v>1022724825.3034809</v>
      </c>
    </row>
    <row r="806" spans="9:10" x14ac:dyDescent="0.3">
      <c r="I806" s="12">
        <v>792</v>
      </c>
      <c r="J806" s="12">
        <v>1890986805.5255497</v>
      </c>
    </row>
    <row r="807" spans="9:10" x14ac:dyDescent="0.3">
      <c r="I807" s="12">
        <v>793</v>
      </c>
      <c r="J807" s="12">
        <v>820135854.02915192</v>
      </c>
    </row>
    <row r="808" spans="9:10" x14ac:dyDescent="0.3">
      <c r="I808" s="12">
        <v>794</v>
      </c>
      <c r="J808" s="12">
        <v>2057673022.7071087</v>
      </c>
    </row>
    <row r="809" spans="9:10" x14ac:dyDescent="0.3">
      <c r="I809" s="12">
        <v>795</v>
      </c>
      <c r="J809" s="12">
        <v>325285579.7632032</v>
      </c>
    </row>
    <row r="810" spans="9:10" x14ac:dyDescent="0.3">
      <c r="I810" s="12">
        <v>796</v>
      </c>
      <c r="J810" s="12">
        <v>1123573871.1608207</v>
      </c>
    </row>
    <row r="811" spans="9:10" x14ac:dyDescent="0.3">
      <c r="I811" s="12">
        <v>797</v>
      </c>
      <c r="J811" s="12">
        <v>595768502.90952623</v>
      </c>
    </row>
    <row r="812" spans="9:10" x14ac:dyDescent="0.3">
      <c r="I812" s="12">
        <v>798</v>
      </c>
      <c r="J812" s="12">
        <v>1566484165.1465533</v>
      </c>
    </row>
    <row r="813" spans="9:10" x14ac:dyDescent="0.3">
      <c r="I813" s="12">
        <v>799</v>
      </c>
      <c r="J813" s="12">
        <v>1991317850.7859921</v>
      </c>
    </row>
    <row r="814" spans="9:10" x14ac:dyDescent="0.3">
      <c r="I814" s="12">
        <v>800</v>
      </c>
      <c r="J814" s="12">
        <v>503969174.88102001</v>
      </c>
    </row>
    <row r="815" spans="9:10" x14ac:dyDescent="0.3">
      <c r="I815" s="12">
        <v>801</v>
      </c>
      <c r="J815" s="12">
        <v>498589734.58922487</v>
      </c>
    </row>
    <row r="816" spans="9:10" x14ac:dyDescent="0.3">
      <c r="I816" s="12">
        <v>802</v>
      </c>
      <c r="J816" s="12">
        <v>4477704066.5207176</v>
      </c>
    </row>
    <row r="817" spans="9:10" x14ac:dyDescent="0.3">
      <c r="I817" s="12">
        <v>803</v>
      </c>
      <c r="J817" s="12">
        <v>1211111533.863018</v>
      </c>
    </row>
    <row r="818" spans="9:10" x14ac:dyDescent="0.3">
      <c r="I818" s="12">
        <v>804</v>
      </c>
      <c r="J818" s="12">
        <v>20062255900.417347</v>
      </c>
    </row>
    <row r="819" spans="9:10" x14ac:dyDescent="0.3">
      <c r="I819" s="12">
        <v>805</v>
      </c>
      <c r="J819" s="12">
        <v>605820317.87187791</v>
      </c>
    </row>
    <row r="820" spans="9:10" x14ac:dyDescent="0.3">
      <c r="I820" s="12">
        <v>806</v>
      </c>
      <c r="J820" s="12">
        <v>843601142.91998231</v>
      </c>
    </row>
    <row r="821" spans="9:10" x14ac:dyDescent="0.3">
      <c r="I821" s="12">
        <v>807</v>
      </c>
      <c r="J821" s="12">
        <v>812716645.49401343</v>
      </c>
    </row>
    <row r="822" spans="9:10" x14ac:dyDescent="0.3">
      <c r="I822" s="12">
        <v>808</v>
      </c>
      <c r="J822" s="12">
        <v>4665731279.1929359</v>
      </c>
    </row>
    <row r="823" spans="9:10" x14ac:dyDescent="0.3">
      <c r="I823" s="12">
        <v>809</v>
      </c>
      <c r="J823" s="12">
        <v>7702842176.1627636</v>
      </c>
    </row>
    <row r="824" spans="9:10" x14ac:dyDescent="0.3">
      <c r="I824" s="12">
        <v>810</v>
      </c>
      <c r="J824" s="12">
        <v>3548671537.9719596</v>
      </c>
    </row>
    <row r="825" spans="9:10" x14ac:dyDescent="0.3">
      <c r="I825" s="12">
        <v>811</v>
      </c>
      <c r="J825" s="12">
        <v>1534653438.3642542</v>
      </c>
    </row>
    <row r="826" spans="9:10" x14ac:dyDescent="0.3">
      <c r="I826" s="12">
        <v>812</v>
      </c>
      <c r="J826" s="12">
        <v>1824252925.1866083</v>
      </c>
    </row>
    <row r="827" spans="9:10" x14ac:dyDescent="0.3">
      <c r="I827" s="12">
        <v>813</v>
      </c>
      <c r="J827" s="12">
        <v>131811264.93260646</v>
      </c>
    </row>
    <row r="828" spans="9:10" x14ac:dyDescent="0.3">
      <c r="I828" s="12">
        <v>814</v>
      </c>
      <c r="J828" s="12">
        <v>362532260.66699582</v>
      </c>
    </row>
    <row r="829" spans="9:10" x14ac:dyDescent="0.3">
      <c r="I829" s="12">
        <v>815</v>
      </c>
      <c r="J829" s="12">
        <v>979454358.59837031</v>
      </c>
    </row>
    <row r="830" spans="9:10" x14ac:dyDescent="0.3">
      <c r="I830" s="12">
        <v>816</v>
      </c>
      <c r="J830" s="12">
        <v>1412777699.4297636</v>
      </c>
    </row>
    <row r="831" spans="9:10" x14ac:dyDescent="0.3">
      <c r="I831" s="12">
        <v>817</v>
      </c>
      <c r="J831" s="12">
        <v>148194060.34979483</v>
      </c>
    </row>
    <row r="832" spans="9:10" x14ac:dyDescent="0.3">
      <c r="I832" s="12">
        <v>818</v>
      </c>
      <c r="J832" s="12">
        <v>4465481896.7258692</v>
      </c>
    </row>
    <row r="833" spans="9:10" x14ac:dyDescent="0.3">
      <c r="I833" s="12">
        <v>819</v>
      </c>
      <c r="J833" s="12">
        <v>461473787.4571566</v>
      </c>
    </row>
    <row r="834" spans="9:10" x14ac:dyDescent="0.3">
      <c r="I834" s="12">
        <v>820</v>
      </c>
      <c r="J834" s="12">
        <v>1395571393.0645895</v>
      </c>
    </row>
    <row r="835" spans="9:10" x14ac:dyDescent="0.3">
      <c r="I835" s="12">
        <v>821</v>
      </c>
      <c r="J835" s="12">
        <v>1051167640.3322084</v>
      </c>
    </row>
    <row r="836" spans="9:10" x14ac:dyDescent="0.3">
      <c r="I836" s="12">
        <v>822</v>
      </c>
      <c r="J836" s="12">
        <v>293555231.83935493</v>
      </c>
    </row>
    <row r="837" spans="9:10" x14ac:dyDescent="0.3">
      <c r="I837" s="12">
        <v>823</v>
      </c>
      <c r="J837" s="12">
        <v>1082727887.7695823</v>
      </c>
    </row>
    <row r="838" spans="9:10" x14ac:dyDescent="0.3">
      <c r="I838" s="12">
        <v>824</v>
      </c>
      <c r="J838" s="12">
        <v>4532839691.7376289</v>
      </c>
    </row>
    <row r="839" spans="9:10" x14ac:dyDescent="0.3">
      <c r="I839" s="12">
        <v>825</v>
      </c>
      <c r="J839" s="12">
        <v>1385536183.3928339</v>
      </c>
    </row>
    <row r="840" spans="9:10" x14ac:dyDescent="0.3">
      <c r="I840" s="12">
        <v>826</v>
      </c>
      <c r="J840" s="12">
        <v>402932982.09390527</v>
      </c>
    </row>
    <row r="841" spans="9:10" x14ac:dyDescent="0.3">
      <c r="I841" s="12">
        <v>827</v>
      </c>
      <c r="J841" s="12">
        <v>6271889567.1705084</v>
      </c>
    </row>
    <row r="842" spans="9:10" x14ac:dyDescent="0.3">
      <c r="I842" s="12">
        <v>828</v>
      </c>
      <c r="J842" s="12">
        <v>2873969157.0043712</v>
      </c>
    </row>
    <row r="843" spans="9:10" x14ac:dyDescent="0.3">
      <c r="I843" s="12">
        <v>829</v>
      </c>
      <c r="J843" s="12">
        <v>2058831014.1470268</v>
      </c>
    </row>
    <row r="844" spans="9:10" x14ac:dyDescent="0.3">
      <c r="I844" s="12">
        <v>830</v>
      </c>
      <c r="J844" s="12">
        <v>1473844743.449811</v>
      </c>
    </row>
    <row r="845" spans="9:10" x14ac:dyDescent="0.3">
      <c r="I845" s="12">
        <v>831</v>
      </c>
      <c r="J845" s="12">
        <v>3143789885.6180735</v>
      </c>
    </row>
    <row r="846" spans="9:10" x14ac:dyDescent="0.3">
      <c r="I846" s="12">
        <v>832</v>
      </c>
      <c r="J846" s="12">
        <v>11940271208.363768</v>
      </c>
    </row>
    <row r="847" spans="9:10" x14ac:dyDescent="0.3">
      <c r="I847" s="12">
        <v>833</v>
      </c>
      <c r="J847" s="12">
        <v>970001612.34614646</v>
      </c>
    </row>
    <row r="848" spans="9:10" x14ac:dyDescent="0.3">
      <c r="I848" s="12">
        <v>834</v>
      </c>
      <c r="J848" s="12">
        <v>779875980.72448695</v>
      </c>
    </row>
    <row r="849" spans="9:10" x14ac:dyDescent="0.3">
      <c r="I849" s="12">
        <v>835</v>
      </c>
      <c r="J849" s="12">
        <v>1193909020.4465013</v>
      </c>
    </row>
    <row r="850" spans="9:10" x14ac:dyDescent="0.3">
      <c r="I850" s="12">
        <v>836</v>
      </c>
      <c r="J850" s="12">
        <v>1880241107.0050209</v>
      </c>
    </row>
    <row r="851" spans="9:10" x14ac:dyDescent="0.3">
      <c r="I851" s="12">
        <v>837</v>
      </c>
      <c r="J851" s="12">
        <v>7377045202.7168427</v>
      </c>
    </row>
    <row r="852" spans="9:10" x14ac:dyDescent="0.3">
      <c r="I852" s="12">
        <v>838</v>
      </c>
      <c r="J852" s="12">
        <v>203049405.16554746</v>
      </c>
    </row>
    <row r="853" spans="9:10" x14ac:dyDescent="0.3">
      <c r="I853" s="12">
        <v>839</v>
      </c>
      <c r="J853" s="12">
        <v>572852767.32291853</v>
      </c>
    </row>
    <row r="854" spans="9:10" x14ac:dyDescent="0.3">
      <c r="I854" s="12">
        <v>840</v>
      </c>
      <c r="J854" s="12">
        <v>1874668066.7579944</v>
      </c>
    </row>
    <row r="855" spans="9:10" x14ac:dyDescent="0.3">
      <c r="I855" s="12">
        <v>841</v>
      </c>
      <c r="J855" s="12">
        <v>2142828033.4427159</v>
      </c>
    </row>
    <row r="856" spans="9:10" x14ac:dyDescent="0.3">
      <c r="I856" s="12">
        <v>842</v>
      </c>
      <c r="J856" s="12">
        <v>3070282260.341063</v>
      </c>
    </row>
    <row r="857" spans="9:10" x14ac:dyDescent="0.3">
      <c r="I857" s="12">
        <v>843</v>
      </c>
      <c r="J857" s="12">
        <v>19291274858.56496</v>
      </c>
    </row>
    <row r="858" spans="9:10" x14ac:dyDescent="0.3">
      <c r="I858" s="12">
        <v>844</v>
      </c>
      <c r="J858" s="12">
        <v>1103317743.3675959</v>
      </c>
    </row>
    <row r="859" spans="9:10" x14ac:dyDescent="0.3">
      <c r="I859" s="12">
        <v>845</v>
      </c>
      <c r="J859" s="12">
        <v>2697725121.2133794</v>
      </c>
    </row>
    <row r="860" spans="9:10" x14ac:dyDescent="0.3">
      <c r="I860" s="12">
        <v>846</v>
      </c>
      <c r="J860" s="12">
        <v>126559316.06084378</v>
      </c>
    </row>
    <row r="861" spans="9:10" x14ac:dyDescent="0.3">
      <c r="I861" s="12">
        <v>847</v>
      </c>
      <c r="J861" s="12">
        <v>242345944.57197616</v>
      </c>
    </row>
    <row r="862" spans="9:10" x14ac:dyDescent="0.3">
      <c r="I862" s="12">
        <v>848</v>
      </c>
      <c r="J862" s="12">
        <v>3619923966.8376822</v>
      </c>
    </row>
    <row r="863" spans="9:10" x14ac:dyDescent="0.3">
      <c r="I863" s="12">
        <v>849</v>
      </c>
      <c r="J863" s="12">
        <v>500335962.67211825</v>
      </c>
    </row>
    <row r="864" spans="9:10" x14ac:dyDescent="0.3">
      <c r="I864" s="12">
        <v>850</v>
      </c>
      <c r="J864" s="12">
        <v>4591117711.0348473</v>
      </c>
    </row>
    <row r="865" spans="9:10" x14ac:dyDescent="0.3">
      <c r="I865" s="12">
        <v>851</v>
      </c>
      <c r="J865" s="12">
        <v>1007093243.4099832</v>
      </c>
    </row>
    <row r="866" spans="9:10" x14ac:dyDescent="0.3">
      <c r="I866" s="12">
        <v>852</v>
      </c>
      <c r="J866" s="12">
        <v>432443243.3279466</v>
      </c>
    </row>
    <row r="867" spans="9:10" x14ac:dyDescent="0.3">
      <c r="I867" s="12">
        <v>853</v>
      </c>
      <c r="J867" s="12">
        <v>446060423.85585296</v>
      </c>
    </row>
    <row r="868" spans="9:10" x14ac:dyDescent="0.3">
      <c r="I868" s="12">
        <v>854</v>
      </c>
      <c r="J868" s="12">
        <v>1124549062.1675615</v>
      </c>
    </row>
    <row r="869" spans="9:10" x14ac:dyDescent="0.3">
      <c r="I869" s="12">
        <v>855</v>
      </c>
      <c r="J869" s="12">
        <v>1162441648.0863931</v>
      </c>
    </row>
    <row r="870" spans="9:10" x14ac:dyDescent="0.3">
      <c r="I870" s="12">
        <v>856</v>
      </c>
      <c r="J870" s="12">
        <v>336248468.83199698</v>
      </c>
    </row>
    <row r="871" spans="9:10" x14ac:dyDescent="0.3">
      <c r="I871" s="12">
        <v>857</v>
      </c>
      <c r="J871" s="12">
        <v>1685878115.1196396</v>
      </c>
    </row>
    <row r="872" spans="9:10" x14ac:dyDescent="0.3">
      <c r="I872" s="12">
        <v>858</v>
      </c>
      <c r="J872" s="12">
        <v>2552474378.0640311</v>
      </c>
    </row>
    <row r="873" spans="9:10" x14ac:dyDescent="0.3">
      <c r="I873" s="12">
        <v>859</v>
      </c>
      <c r="J873" s="12">
        <v>796387695.71931171</v>
      </c>
    </row>
    <row r="874" spans="9:10" x14ac:dyDescent="0.3">
      <c r="I874" s="12">
        <v>860</v>
      </c>
      <c r="J874" s="12">
        <v>652584138.48829961</v>
      </c>
    </row>
    <row r="875" spans="9:10" x14ac:dyDescent="0.3">
      <c r="I875" s="12">
        <v>861</v>
      </c>
      <c r="J875" s="12">
        <v>680265691.62970364</v>
      </c>
    </row>
    <row r="876" spans="9:10" x14ac:dyDescent="0.3">
      <c r="I876" s="12">
        <v>862</v>
      </c>
      <c r="J876" s="12">
        <v>761675450.64604664</v>
      </c>
    </row>
    <row r="877" spans="9:10" x14ac:dyDescent="0.3">
      <c r="I877" s="12">
        <v>863</v>
      </c>
      <c r="J877" s="12">
        <v>634639872.76714623</v>
      </c>
    </row>
    <row r="878" spans="9:10" x14ac:dyDescent="0.3">
      <c r="I878" s="12">
        <v>864</v>
      </c>
      <c r="J878" s="12">
        <v>653236893.85686111</v>
      </c>
    </row>
    <row r="879" spans="9:10" x14ac:dyDescent="0.3">
      <c r="I879" s="12">
        <v>865</v>
      </c>
      <c r="J879" s="12">
        <v>1659529029.1172407</v>
      </c>
    </row>
    <row r="880" spans="9:10" x14ac:dyDescent="0.3">
      <c r="I880" s="12">
        <v>866</v>
      </c>
      <c r="J880" s="12">
        <v>2956709406.0031867</v>
      </c>
    </row>
    <row r="881" spans="9:10" x14ac:dyDescent="0.3">
      <c r="I881" s="12">
        <v>867</v>
      </c>
      <c r="J881" s="12">
        <v>3127065307.0371952</v>
      </c>
    </row>
    <row r="882" spans="9:10" x14ac:dyDescent="0.3">
      <c r="I882" s="12">
        <v>868</v>
      </c>
      <c r="J882" s="12">
        <v>9142431835.6736946</v>
      </c>
    </row>
    <row r="883" spans="9:10" x14ac:dyDescent="0.3">
      <c r="I883" s="12">
        <v>869</v>
      </c>
      <c r="J883" s="12">
        <v>1584393641.6395361</v>
      </c>
    </row>
    <row r="884" spans="9:10" x14ac:dyDescent="0.3">
      <c r="I884" s="12">
        <v>870</v>
      </c>
      <c r="J884" s="12">
        <v>7198678325.8310833</v>
      </c>
    </row>
    <row r="885" spans="9:10" x14ac:dyDescent="0.3">
      <c r="I885" s="12">
        <v>871</v>
      </c>
      <c r="J885" s="12">
        <v>174762969.59668165</v>
      </c>
    </row>
    <row r="886" spans="9:10" x14ac:dyDescent="0.3">
      <c r="I886" s="12">
        <v>872</v>
      </c>
      <c r="J886" s="12">
        <v>1445960459.6199031</v>
      </c>
    </row>
    <row r="887" spans="9:10" x14ac:dyDescent="0.3">
      <c r="I887" s="12">
        <v>873</v>
      </c>
      <c r="J887" s="12">
        <v>1522137661.8547432</v>
      </c>
    </row>
    <row r="888" spans="9:10" x14ac:dyDescent="0.3">
      <c r="I888" s="12">
        <v>874</v>
      </c>
      <c r="J888" s="12">
        <v>773937416.76257181</v>
      </c>
    </row>
    <row r="889" spans="9:10" x14ac:dyDescent="0.3">
      <c r="I889" s="12">
        <v>875</v>
      </c>
      <c r="J889" s="12">
        <v>4032727191.4324183</v>
      </c>
    </row>
    <row r="890" spans="9:10" x14ac:dyDescent="0.3">
      <c r="I890" s="12">
        <v>876</v>
      </c>
      <c r="J890" s="12">
        <v>2191018661.7405791</v>
      </c>
    </row>
    <row r="891" spans="9:10" x14ac:dyDescent="0.3">
      <c r="I891" s="12">
        <v>877</v>
      </c>
      <c r="J891" s="12">
        <v>5473127219.4232531</v>
      </c>
    </row>
    <row r="892" spans="9:10" x14ac:dyDescent="0.3">
      <c r="I892" s="12">
        <v>878</v>
      </c>
      <c r="J892" s="12">
        <v>3977660587.9334526</v>
      </c>
    </row>
    <row r="893" spans="9:10" x14ac:dyDescent="0.3">
      <c r="I893" s="12">
        <v>879</v>
      </c>
      <c r="J893" s="12">
        <v>4305251797.3445683</v>
      </c>
    </row>
    <row r="894" spans="9:10" x14ac:dyDescent="0.3">
      <c r="I894" s="12">
        <v>880</v>
      </c>
      <c r="J894" s="12">
        <v>1561043314.8064735</v>
      </c>
    </row>
    <row r="895" spans="9:10" x14ac:dyDescent="0.3">
      <c r="I895" s="12">
        <v>881</v>
      </c>
      <c r="J895" s="12">
        <v>1142279672.5090368</v>
      </c>
    </row>
    <row r="896" spans="9:10" x14ac:dyDescent="0.3">
      <c r="I896" s="12">
        <v>882</v>
      </c>
      <c r="J896" s="12">
        <v>8312599680.2573195</v>
      </c>
    </row>
    <row r="897" spans="9:10" x14ac:dyDescent="0.3">
      <c r="I897" s="12">
        <v>883</v>
      </c>
      <c r="J897" s="12">
        <v>965654733.34610581</v>
      </c>
    </row>
    <row r="898" spans="9:10" x14ac:dyDescent="0.3">
      <c r="I898" s="12">
        <v>884</v>
      </c>
      <c r="J898" s="12">
        <v>441868137.28212035</v>
      </c>
    </row>
    <row r="899" spans="9:10" x14ac:dyDescent="0.3">
      <c r="I899" s="12">
        <v>885</v>
      </c>
      <c r="J899" s="12">
        <v>9501636006.0259781</v>
      </c>
    </row>
    <row r="900" spans="9:10" x14ac:dyDescent="0.3">
      <c r="I900" s="12">
        <v>886</v>
      </c>
      <c r="J900" s="12">
        <v>1895718372.7943444</v>
      </c>
    </row>
    <row r="901" spans="9:10" x14ac:dyDescent="0.3">
      <c r="I901" s="12">
        <v>887</v>
      </c>
      <c r="J901" s="12">
        <v>548345332.74865353</v>
      </c>
    </row>
    <row r="902" spans="9:10" x14ac:dyDescent="0.3">
      <c r="I902" s="12">
        <v>888</v>
      </c>
      <c r="J902" s="12">
        <v>616812158.71623623</v>
      </c>
    </row>
    <row r="903" spans="9:10" x14ac:dyDescent="0.3">
      <c r="I903" s="12">
        <v>889</v>
      </c>
      <c r="J903" s="12">
        <v>669991260.68707657</v>
      </c>
    </row>
    <row r="904" spans="9:10" x14ac:dyDescent="0.3">
      <c r="I904" s="12">
        <v>890</v>
      </c>
      <c r="J904" s="12">
        <v>961316003.98617768</v>
      </c>
    </row>
    <row r="905" spans="9:10" x14ac:dyDescent="0.3">
      <c r="I905" s="12">
        <v>891</v>
      </c>
      <c r="J905" s="12">
        <v>731932283.22335672</v>
      </c>
    </row>
    <row r="906" spans="9:10" x14ac:dyDescent="0.3">
      <c r="I906" s="12">
        <v>892</v>
      </c>
      <c r="J906" s="12">
        <v>1056992871.8117189</v>
      </c>
    </row>
    <row r="907" spans="9:10" x14ac:dyDescent="0.3">
      <c r="I907" s="12">
        <v>893</v>
      </c>
      <c r="J907" s="12">
        <v>1198212947.7445621</v>
      </c>
    </row>
    <row r="908" spans="9:10" x14ac:dyDescent="0.3">
      <c r="I908" s="12">
        <v>894</v>
      </c>
      <c r="J908" s="12">
        <v>847539488.86432886</v>
      </c>
    </row>
    <row r="909" spans="9:10" x14ac:dyDescent="0.3">
      <c r="I909" s="12">
        <v>895</v>
      </c>
      <c r="J909" s="12">
        <v>8202491856.2137461</v>
      </c>
    </row>
    <row r="910" spans="9:10" x14ac:dyDescent="0.3">
      <c r="I910" s="12">
        <v>896</v>
      </c>
      <c r="J910" s="12">
        <v>5764085574.1814222</v>
      </c>
    </row>
    <row r="911" spans="9:10" x14ac:dyDescent="0.3">
      <c r="I911" s="12">
        <v>897</v>
      </c>
      <c r="J911" s="12">
        <v>8467167892.2992659</v>
      </c>
    </row>
    <row r="912" spans="9:10" x14ac:dyDescent="0.3">
      <c r="I912" s="12">
        <v>898</v>
      </c>
      <c r="J912" s="12">
        <v>278486932.79041368</v>
      </c>
    </row>
    <row r="913" spans="9:10" x14ac:dyDescent="0.3">
      <c r="I913" s="12">
        <v>899</v>
      </c>
      <c r="J913" s="12">
        <v>882826595.03701794</v>
      </c>
    </row>
    <row r="914" spans="9:10" x14ac:dyDescent="0.3">
      <c r="I914" s="12">
        <v>900</v>
      </c>
      <c r="J914" s="12">
        <v>3409235269.5161605</v>
      </c>
    </row>
    <row r="915" spans="9:10" x14ac:dyDescent="0.3">
      <c r="I915" s="12">
        <v>901</v>
      </c>
      <c r="J915" s="12">
        <v>2362071883.5218997</v>
      </c>
    </row>
    <row r="916" spans="9:10" x14ac:dyDescent="0.3">
      <c r="I916" s="12">
        <v>902</v>
      </c>
      <c r="J916" s="12">
        <v>3791921696.898284</v>
      </c>
    </row>
    <row r="917" spans="9:10" x14ac:dyDescent="0.3">
      <c r="I917" s="12">
        <v>903</v>
      </c>
      <c r="J917" s="12">
        <v>362913748.05338031</v>
      </c>
    </row>
    <row r="918" spans="9:10" x14ac:dyDescent="0.3">
      <c r="I918" s="12">
        <v>904</v>
      </c>
      <c r="J918" s="12">
        <v>943261107.63437653</v>
      </c>
    </row>
    <row r="919" spans="9:10" x14ac:dyDescent="0.3">
      <c r="I919" s="12">
        <v>905</v>
      </c>
      <c r="J919" s="12">
        <v>823086091.01583576</v>
      </c>
    </row>
    <row r="920" spans="9:10" x14ac:dyDescent="0.3">
      <c r="I920" s="12">
        <v>906</v>
      </c>
      <c r="J920" s="12">
        <v>5105636466.4908657</v>
      </c>
    </row>
    <row r="921" spans="9:10" x14ac:dyDescent="0.3">
      <c r="I921" s="12">
        <v>907</v>
      </c>
      <c r="J921" s="12">
        <v>1567072554.5402012</v>
      </c>
    </row>
    <row r="922" spans="9:10" x14ac:dyDescent="0.3">
      <c r="I922" s="12">
        <v>908</v>
      </c>
      <c r="J922" s="12">
        <v>710830163.08231306</v>
      </c>
    </row>
    <row r="923" spans="9:10" x14ac:dyDescent="0.3">
      <c r="I923" s="12">
        <v>909</v>
      </c>
      <c r="J923" s="12">
        <v>248907530.63436663</v>
      </c>
    </row>
    <row r="924" spans="9:10" x14ac:dyDescent="0.3">
      <c r="I924" s="12">
        <v>910</v>
      </c>
      <c r="J924" s="12">
        <v>352388970.77610838</v>
      </c>
    </row>
    <row r="925" spans="9:10" x14ac:dyDescent="0.3">
      <c r="I925" s="12">
        <v>911</v>
      </c>
      <c r="J925" s="12">
        <v>1516330276.0705681</v>
      </c>
    </row>
    <row r="926" spans="9:10" x14ac:dyDescent="0.3">
      <c r="I926" s="12">
        <v>912</v>
      </c>
      <c r="J926" s="12">
        <v>1212006092.8561914</v>
      </c>
    </row>
    <row r="927" spans="9:10" x14ac:dyDescent="0.3">
      <c r="I927" s="12">
        <v>913</v>
      </c>
      <c r="J927" s="12">
        <v>17880460170.787224</v>
      </c>
    </row>
    <row r="928" spans="9:10" x14ac:dyDescent="0.3">
      <c r="I928" s="12">
        <v>914</v>
      </c>
      <c r="J928" s="12">
        <v>4504673528.4408798</v>
      </c>
    </row>
    <row r="929" spans="9:10" x14ac:dyDescent="0.3">
      <c r="I929" s="12">
        <v>915</v>
      </c>
      <c r="J929" s="12">
        <v>2463367706.1141725</v>
      </c>
    </row>
    <row r="930" spans="9:10" x14ac:dyDescent="0.3">
      <c r="I930" s="12">
        <v>916</v>
      </c>
      <c r="J930" s="12">
        <v>443566809.96226615</v>
      </c>
    </row>
    <row r="931" spans="9:10" x14ac:dyDescent="0.3">
      <c r="I931" s="12">
        <v>917</v>
      </c>
      <c r="J931" s="12">
        <v>369787297.87307036</v>
      </c>
    </row>
    <row r="932" spans="9:10" x14ac:dyDescent="0.3">
      <c r="I932" s="12">
        <v>918</v>
      </c>
      <c r="J932" s="12">
        <v>951669574.07099915</v>
      </c>
    </row>
    <row r="933" spans="9:10" x14ac:dyDescent="0.3">
      <c r="I933" s="12">
        <v>919</v>
      </c>
      <c r="J933" s="12">
        <v>6674062659.8161812</v>
      </c>
    </row>
    <row r="934" spans="9:10" x14ac:dyDescent="0.3">
      <c r="I934" s="12">
        <v>920</v>
      </c>
      <c r="J934" s="12">
        <v>399278202.14606017</v>
      </c>
    </row>
    <row r="935" spans="9:10" x14ac:dyDescent="0.3">
      <c r="I935" s="12">
        <v>921</v>
      </c>
      <c r="J935" s="12">
        <v>1235476180.5260029</v>
      </c>
    </row>
    <row r="936" spans="9:10" x14ac:dyDescent="0.3">
      <c r="I936" s="12">
        <v>922</v>
      </c>
      <c r="J936" s="12">
        <v>1793732530.5835972</v>
      </c>
    </row>
    <row r="937" spans="9:10" x14ac:dyDescent="0.3">
      <c r="I937" s="12">
        <v>923</v>
      </c>
      <c r="J937" s="12">
        <v>1528078841.0449781</v>
      </c>
    </row>
    <row r="938" spans="9:10" x14ac:dyDescent="0.3">
      <c r="I938" s="12">
        <v>924</v>
      </c>
      <c r="J938" s="12">
        <v>1377343918.0646486</v>
      </c>
    </row>
    <row r="939" spans="9:10" x14ac:dyDescent="0.3">
      <c r="I939" s="12">
        <v>925</v>
      </c>
      <c r="J939" s="12">
        <v>539715375.81356633</v>
      </c>
    </row>
    <row r="940" spans="9:10" x14ac:dyDescent="0.3">
      <c r="I940" s="12">
        <v>926</v>
      </c>
      <c r="J940" s="12">
        <v>744669489.00409472</v>
      </c>
    </row>
    <row r="941" spans="9:10" x14ac:dyDescent="0.3">
      <c r="I941" s="12">
        <v>927</v>
      </c>
      <c r="J941" s="12">
        <v>2621763792.4730859</v>
      </c>
    </row>
    <row r="942" spans="9:10" x14ac:dyDescent="0.3">
      <c r="I942" s="12">
        <v>928</v>
      </c>
      <c r="J942" s="12">
        <v>944072656.83533359</v>
      </c>
    </row>
    <row r="943" spans="9:10" x14ac:dyDescent="0.3">
      <c r="I943" s="12">
        <v>929</v>
      </c>
      <c r="J943" s="12">
        <v>3308114823.1194253</v>
      </c>
    </row>
    <row r="944" spans="9:10" x14ac:dyDescent="0.3">
      <c r="I944" s="12">
        <v>930</v>
      </c>
      <c r="J944" s="12">
        <v>885224243.77476811</v>
      </c>
    </row>
    <row r="945" spans="9:10" x14ac:dyDescent="0.3">
      <c r="I945" s="12">
        <v>931</v>
      </c>
      <c r="J945" s="12">
        <v>1513684125.4324508</v>
      </c>
    </row>
    <row r="946" spans="9:10" x14ac:dyDescent="0.3">
      <c r="I946" s="12">
        <v>932</v>
      </c>
      <c r="J946" s="12">
        <v>873890900.59711051</v>
      </c>
    </row>
    <row r="947" spans="9:10" x14ac:dyDescent="0.3">
      <c r="I947" s="12">
        <v>933</v>
      </c>
      <c r="J947" s="12">
        <v>4665139273.2545156</v>
      </c>
    </row>
    <row r="948" spans="9:10" x14ac:dyDescent="0.3">
      <c r="I948" s="12">
        <v>934</v>
      </c>
      <c r="J948" s="12">
        <v>1460818252.8823001</v>
      </c>
    </row>
    <row r="949" spans="9:10" x14ac:dyDescent="0.3">
      <c r="I949" s="12">
        <v>935</v>
      </c>
      <c r="J949" s="12">
        <v>1892276493.5868447</v>
      </c>
    </row>
    <row r="950" spans="9:10" x14ac:dyDescent="0.3">
      <c r="I950" s="12">
        <v>936</v>
      </c>
      <c r="J950" s="12">
        <v>467945012.55608505</v>
      </c>
    </row>
    <row r="951" spans="9:10" x14ac:dyDescent="0.3">
      <c r="I951" s="12">
        <v>937</v>
      </c>
      <c r="J951" s="12">
        <v>2034113897.9881661</v>
      </c>
    </row>
    <row r="952" spans="9:10" x14ac:dyDescent="0.3">
      <c r="I952" s="12">
        <v>938</v>
      </c>
      <c r="J952" s="12">
        <v>1559628520.2739806</v>
      </c>
    </row>
    <row r="953" spans="9:10" x14ac:dyDescent="0.3">
      <c r="I953" s="12">
        <v>939</v>
      </c>
      <c r="J953" s="12">
        <v>841951120.65912294</v>
      </c>
    </row>
    <row r="954" spans="9:10" x14ac:dyDescent="0.3">
      <c r="I954" s="12">
        <v>940</v>
      </c>
      <c r="J954" s="12">
        <v>3572595573.2030745</v>
      </c>
    </row>
    <row r="955" spans="9:10" x14ac:dyDescent="0.3">
      <c r="I955" s="12">
        <v>941</v>
      </c>
      <c r="J955" s="12">
        <v>1006549519.8291646</v>
      </c>
    </row>
    <row r="956" spans="9:10" x14ac:dyDescent="0.3">
      <c r="I956" s="12">
        <v>942</v>
      </c>
      <c r="J956" s="12">
        <v>1039920227.9417011</v>
      </c>
    </row>
    <row r="957" spans="9:10" x14ac:dyDescent="0.3">
      <c r="I957" s="12">
        <v>943</v>
      </c>
      <c r="J957" s="12">
        <v>941664066.37580502</v>
      </c>
    </row>
    <row r="958" spans="9:10" x14ac:dyDescent="0.3">
      <c r="I958" s="12">
        <v>944</v>
      </c>
      <c r="J958" s="12">
        <v>6961146503.3489971</v>
      </c>
    </row>
    <row r="959" spans="9:10" x14ac:dyDescent="0.3">
      <c r="I959" s="12">
        <v>945</v>
      </c>
      <c r="J959" s="12">
        <v>72705865.771954164</v>
      </c>
    </row>
    <row r="960" spans="9:10" x14ac:dyDescent="0.3">
      <c r="I960" s="12">
        <v>946</v>
      </c>
      <c r="J960" s="12">
        <v>1836519253.2529294</v>
      </c>
    </row>
    <row r="961" spans="9:10" x14ac:dyDescent="0.3">
      <c r="I961" s="12">
        <v>947</v>
      </c>
      <c r="J961" s="12">
        <v>3764626542.6131039</v>
      </c>
    </row>
    <row r="962" spans="9:10" x14ac:dyDescent="0.3">
      <c r="I962" s="12">
        <v>948</v>
      </c>
      <c r="J962" s="12">
        <v>1593794164.0700395</v>
      </c>
    </row>
    <row r="963" spans="9:10" x14ac:dyDescent="0.3">
      <c r="I963" s="12">
        <v>949</v>
      </c>
      <c r="J963" s="12">
        <v>3738948130.6805701</v>
      </c>
    </row>
    <row r="964" spans="9:10" x14ac:dyDescent="0.3">
      <c r="I964" s="12">
        <v>950</v>
      </c>
      <c r="J964" s="12">
        <v>1780355103.5391648</v>
      </c>
    </row>
    <row r="965" spans="9:10" x14ac:dyDescent="0.3">
      <c r="I965" s="12">
        <v>951</v>
      </c>
      <c r="J965" s="12">
        <v>1623236256.2552645</v>
      </c>
    </row>
    <row r="966" spans="9:10" x14ac:dyDescent="0.3">
      <c r="I966" s="12">
        <v>952</v>
      </c>
      <c r="J966" s="12">
        <v>440284779.39578217</v>
      </c>
    </row>
    <row r="967" spans="9:10" x14ac:dyDescent="0.3">
      <c r="I967" s="12">
        <v>953</v>
      </c>
      <c r="J967" s="12">
        <v>2048492181.0652878</v>
      </c>
    </row>
    <row r="968" spans="9:10" x14ac:dyDescent="0.3">
      <c r="I968" s="12">
        <v>954</v>
      </c>
      <c r="J968" s="12">
        <v>165325022.14708963</v>
      </c>
    </row>
    <row r="969" spans="9:10" x14ac:dyDescent="0.3">
      <c r="I969" s="12">
        <v>955</v>
      </c>
      <c r="J969" s="12">
        <v>2492813138.0882916</v>
      </c>
    </row>
    <row r="970" spans="9:10" x14ac:dyDescent="0.3">
      <c r="I970" s="12">
        <v>956</v>
      </c>
      <c r="J970" s="12">
        <v>572838401.15552604</v>
      </c>
    </row>
    <row r="971" spans="9:10" x14ac:dyDescent="0.3">
      <c r="I971" s="12">
        <v>957</v>
      </c>
      <c r="J971" s="12">
        <v>240710616.6404494</v>
      </c>
    </row>
    <row r="972" spans="9:10" x14ac:dyDescent="0.3">
      <c r="I972" s="12">
        <v>958</v>
      </c>
      <c r="J972" s="12">
        <v>450588232.69512498</v>
      </c>
    </row>
    <row r="973" spans="9:10" x14ac:dyDescent="0.3">
      <c r="I973" s="12">
        <v>959</v>
      </c>
      <c r="J973" s="12">
        <v>1950712244.4614778</v>
      </c>
    </row>
    <row r="974" spans="9:10" x14ac:dyDescent="0.3">
      <c r="I974" s="12">
        <v>960</v>
      </c>
      <c r="J974" s="12">
        <v>2501883312.5182295</v>
      </c>
    </row>
    <row r="975" spans="9:10" x14ac:dyDescent="0.3">
      <c r="I975" s="12">
        <v>961</v>
      </c>
      <c r="J975" s="12">
        <v>1844488736.5356867</v>
      </c>
    </row>
    <row r="976" spans="9:10" x14ac:dyDescent="0.3">
      <c r="I976" s="12">
        <v>962</v>
      </c>
      <c r="J976" s="12">
        <v>352329957.04744196</v>
      </c>
    </row>
    <row r="977" spans="9:10" x14ac:dyDescent="0.3">
      <c r="I977" s="12">
        <v>963</v>
      </c>
      <c r="J977" s="12">
        <v>3929836854.7674441</v>
      </c>
    </row>
    <row r="978" spans="9:10" x14ac:dyDescent="0.3">
      <c r="I978" s="12">
        <v>964</v>
      </c>
      <c r="J978" s="12">
        <v>2173149868.2820277</v>
      </c>
    </row>
    <row r="979" spans="9:10" x14ac:dyDescent="0.3">
      <c r="I979" s="12">
        <v>965</v>
      </c>
      <c r="J979" s="12">
        <v>3035949935.9051495</v>
      </c>
    </row>
    <row r="980" spans="9:10" x14ac:dyDescent="0.3">
      <c r="I980" s="12">
        <v>966</v>
      </c>
      <c r="J980" s="12">
        <v>14220648601.017918</v>
      </c>
    </row>
    <row r="981" spans="9:10" x14ac:dyDescent="0.3">
      <c r="I981" s="12">
        <v>967</v>
      </c>
      <c r="J981" s="12">
        <v>1087458968.0507481</v>
      </c>
    </row>
    <row r="982" spans="9:10" x14ac:dyDescent="0.3">
      <c r="I982" s="12">
        <v>968</v>
      </c>
      <c r="J982" s="12">
        <v>1149997814.5015254</v>
      </c>
    </row>
    <row r="983" spans="9:10" x14ac:dyDescent="0.3">
      <c r="I983" s="12">
        <v>969</v>
      </c>
      <c r="J983" s="12">
        <v>855519199.4088428</v>
      </c>
    </row>
    <row r="984" spans="9:10" x14ac:dyDescent="0.3">
      <c r="I984" s="12">
        <v>970</v>
      </c>
      <c r="J984" s="12">
        <v>362290765.97689182</v>
      </c>
    </row>
    <row r="985" spans="9:10" x14ac:dyDescent="0.3">
      <c r="I985" s="12">
        <v>971</v>
      </c>
      <c r="J985" s="12">
        <v>9286123516.8391476</v>
      </c>
    </row>
    <row r="986" spans="9:10" x14ac:dyDescent="0.3">
      <c r="I986" s="12">
        <v>972</v>
      </c>
      <c r="J986" s="12">
        <v>858443897.17483187</v>
      </c>
    </row>
    <row r="987" spans="9:10" x14ac:dyDescent="0.3">
      <c r="I987" s="12">
        <v>973</v>
      </c>
      <c r="J987" s="12">
        <v>2333781156.9241929</v>
      </c>
    </row>
    <row r="988" spans="9:10" x14ac:dyDescent="0.3">
      <c r="I988" s="12">
        <v>974</v>
      </c>
      <c r="J988" s="12">
        <v>702091542.6226685</v>
      </c>
    </row>
    <row r="989" spans="9:10" x14ac:dyDescent="0.3">
      <c r="I989" s="12">
        <v>975</v>
      </c>
      <c r="J989" s="12">
        <v>980086063.52849007</v>
      </c>
    </row>
    <row r="990" spans="9:10" x14ac:dyDescent="0.3">
      <c r="I990" s="12">
        <v>976</v>
      </c>
      <c r="J990" s="12">
        <v>2304118521.7945209</v>
      </c>
    </row>
    <row r="991" spans="9:10" x14ac:dyDescent="0.3">
      <c r="I991" s="12">
        <v>977</v>
      </c>
      <c r="J991" s="12">
        <v>2935519492.1734905</v>
      </c>
    </row>
    <row r="992" spans="9:10" x14ac:dyDescent="0.3">
      <c r="I992" s="12">
        <v>978</v>
      </c>
      <c r="J992" s="12">
        <v>857280955.06509495</v>
      </c>
    </row>
    <row r="993" spans="9:10" x14ac:dyDescent="0.3">
      <c r="I993" s="12">
        <v>979</v>
      </c>
      <c r="J993" s="12">
        <v>5313774126.375411</v>
      </c>
    </row>
    <row r="994" spans="9:10" x14ac:dyDescent="0.3">
      <c r="I994" s="12">
        <v>980</v>
      </c>
      <c r="J994" s="12">
        <v>1302089138.5574067</v>
      </c>
    </row>
    <row r="995" spans="9:10" x14ac:dyDescent="0.3">
      <c r="I995" s="12">
        <v>981</v>
      </c>
      <c r="J995" s="12">
        <v>102468991.27171943</v>
      </c>
    </row>
    <row r="996" spans="9:10" x14ac:dyDescent="0.3">
      <c r="I996" s="12">
        <v>982</v>
      </c>
      <c r="J996" s="12">
        <v>582300143.84056509</v>
      </c>
    </row>
    <row r="997" spans="9:10" x14ac:dyDescent="0.3">
      <c r="I997" s="12">
        <v>983</v>
      </c>
      <c r="J997" s="12">
        <v>3778318732.9195776</v>
      </c>
    </row>
    <row r="998" spans="9:10" x14ac:dyDescent="0.3">
      <c r="I998" s="12">
        <v>984</v>
      </c>
      <c r="J998" s="12">
        <v>1957772626.0077081</v>
      </c>
    </row>
    <row r="999" spans="9:10" x14ac:dyDescent="0.3">
      <c r="I999" s="12">
        <v>985</v>
      </c>
      <c r="J999" s="12">
        <v>242625998.16185683</v>
      </c>
    </row>
    <row r="1000" spans="9:10" x14ac:dyDescent="0.3">
      <c r="I1000" s="12">
        <v>986</v>
      </c>
      <c r="J1000" s="12">
        <v>1840973489.4123218</v>
      </c>
    </row>
    <row r="1001" spans="9:10" x14ac:dyDescent="0.3">
      <c r="I1001" s="12">
        <v>987</v>
      </c>
      <c r="J1001" s="12">
        <v>2825793049.48526</v>
      </c>
    </row>
    <row r="1002" spans="9:10" x14ac:dyDescent="0.3">
      <c r="I1002" s="12">
        <v>988</v>
      </c>
      <c r="J1002" s="12">
        <v>6997705821.4054756</v>
      </c>
    </row>
    <row r="1003" spans="9:10" x14ac:dyDescent="0.3">
      <c r="I1003" s="12">
        <v>989</v>
      </c>
      <c r="J1003" s="12">
        <v>1701986862.1201506</v>
      </c>
    </row>
    <row r="1004" spans="9:10" x14ac:dyDescent="0.3">
      <c r="I1004" s="12">
        <v>990</v>
      </c>
      <c r="J1004" s="12">
        <v>1835913257.1963747</v>
      </c>
    </row>
    <row r="1005" spans="9:10" x14ac:dyDescent="0.3">
      <c r="I1005" s="12">
        <v>991</v>
      </c>
      <c r="J1005" s="12">
        <v>2966293599.1557956</v>
      </c>
    </row>
    <row r="1006" spans="9:10" x14ac:dyDescent="0.3">
      <c r="I1006" s="12">
        <v>992</v>
      </c>
      <c r="J1006" s="12">
        <v>250446101.46225706</v>
      </c>
    </row>
    <row r="1007" spans="9:10" x14ac:dyDescent="0.3">
      <c r="I1007" s="12">
        <v>993</v>
      </c>
      <c r="J1007" s="12">
        <v>6704894719.6817846</v>
      </c>
    </row>
    <row r="1008" spans="9:10" x14ac:dyDescent="0.3">
      <c r="I1008" s="12">
        <v>994</v>
      </c>
      <c r="J1008" s="12">
        <v>5729625397.678957</v>
      </c>
    </row>
    <row r="1009" spans="9:10" x14ac:dyDescent="0.3">
      <c r="I1009" s="12">
        <v>995</v>
      </c>
      <c r="J1009" s="12">
        <v>510664170.57073253</v>
      </c>
    </row>
    <row r="1010" spans="9:10" x14ac:dyDescent="0.3">
      <c r="I1010" s="12">
        <v>996</v>
      </c>
      <c r="J1010" s="12">
        <v>727587151.59190142</v>
      </c>
    </row>
    <row r="1011" spans="9:10" x14ac:dyDescent="0.3">
      <c r="I1011" s="12">
        <v>997</v>
      </c>
      <c r="J1011" s="12">
        <v>7583424938.0837688</v>
      </c>
    </row>
    <row r="1012" spans="9:10" x14ac:dyDescent="0.3">
      <c r="I1012" s="12">
        <v>998</v>
      </c>
      <c r="J1012" s="12">
        <v>2340050031.5305705</v>
      </c>
    </row>
    <row r="1013" spans="9:10" x14ac:dyDescent="0.3">
      <c r="I1013" s="12">
        <v>999</v>
      </c>
      <c r="J1013" s="12">
        <v>745882009.46050894</v>
      </c>
    </row>
    <row r="1014" spans="9:10" x14ac:dyDescent="0.3">
      <c r="I1014" s="12">
        <v>1000</v>
      </c>
      <c r="J1014" s="12">
        <v>2750750375.1740375</v>
      </c>
    </row>
  </sheetData>
  <mergeCells count="3">
    <mergeCell ref="A1:K1"/>
    <mergeCell ref="I12:J12"/>
    <mergeCell ref="A12:F1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64C5-58E0-4F37-8A63-DDA6EA8E4993}">
  <dimension ref="B1:H8"/>
  <sheetViews>
    <sheetView workbookViewId="0">
      <selection activeCell="H7" sqref="H7"/>
    </sheetView>
  </sheetViews>
  <sheetFormatPr defaultRowHeight="14.4" x14ac:dyDescent="0.3"/>
  <cols>
    <col min="2" max="2" width="18.33203125" bestFit="1" customWidth="1"/>
    <col min="3" max="3" width="47.109375" customWidth="1"/>
    <col min="6" max="6" width="15.6640625" bestFit="1" customWidth="1"/>
    <col min="7" max="7" width="15.6640625" customWidth="1"/>
    <col min="8" max="8" width="68.88671875" bestFit="1" customWidth="1"/>
  </cols>
  <sheetData>
    <row r="1" spans="2:8" x14ac:dyDescent="0.3">
      <c r="F1" s="18" t="s">
        <v>88</v>
      </c>
      <c r="G1" s="18" t="s">
        <v>89</v>
      </c>
      <c r="H1" s="18" t="s">
        <v>90</v>
      </c>
    </row>
    <row r="2" spans="2:8" x14ac:dyDescent="0.3">
      <c r="F2" s="18" t="s">
        <v>83</v>
      </c>
      <c r="G2" s="12" t="s">
        <v>92</v>
      </c>
      <c r="H2" s="12" t="s">
        <v>84</v>
      </c>
    </row>
    <row r="3" spans="2:8" ht="15" thickBot="1" x14ac:dyDescent="0.35">
      <c r="F3" s="18" t="s">
        <v>99</v>
      </c>
      <c r="G3" s="12" t="s">
        <v>91</v>
      </c>
      <c r="H3" s="12" t="s">
        <v>85</v>
      </c>
    </row>
    <row r="4" spans="2:8" ht="21" thickBot="1" x14ac:dyDescent="0.4">
      <c r="B4" s="44" t="s">
        <v>80</v>
      </c>
      <c r="C4" s="45"/>
      <c r="F4" s="18" t="s">
        <v>86</v>
      </c>
      <c r="G4" s="12" t="s">
        <v>93</v>
      </c>
      <c r="H4" s="12" t="s">
        <v>87</v>
      </c>
    </row>
    <row r="5" spans="2:8" x14ac:dyDescent="0.3">
      <c r="B5" s="42" t="s">
        <v>81</v>
      </c>
      <c r="C5" s="43" t="s">
        <v>99</v>
      </c>
    </row>
    <row r="6" spans="2:8" x14ac:dyDescent="0.3">
      <c r="B6" s="39" t="s">
        <v>82</v>
      </c>
      <c r="C6" s="39">
        <f>CHOOSE(MATCH(C5, {"Tech Boom","Normal","Interest Rate Hike"}, 0), G6, G7, G8)</f>
        <v>13059.314990873188</v>
      </c>
      <c r="F6" s="12" t="s">
        <v>43</v>
      </c>
      <c r="G6" s="12">
        <f>G7*1.2</f>
        <v>15671.177989047825</v>
      </c>
    </row>
    <row r="7" spans="2:8" ht="72" customHeight="1" x14ac:dyDescent="0.3">
      <c r="B7" s="40" t="s">
        <v>90</v>
      </c>
      <c r="C7" s="41" t="str">
        <f>"Scenario: " &amp; C5 &amp; CHAR(10) &amp;
"Impact: " &amp; _xlfn.XLOOKUP(C5, F2:F4, G2:G4) &amp; CHAR(10) &amp;
"Explanation: " &amp; _xlfn.XLOOKUP(C5, F2:F4, H2:H4)</f>
        <v>Scenario: Normal
Impact: 0% Change
Explanation: Market remained stable with balanced growth and no major economic surprises.</v>
      </c>
      <c r="F7" s="12" t="s">
        <v>44</v>
      </c>
      <c r="G7" s="12">
        <v>13059.314990873188</v>
      </c>
    </row>
    <row r="8" spans="2:8" x14ac:dyDescent="0.3">
      <c r="F8" s="12" t="s">
        <v>45</v>
      </c>
      <c r="G8" s="12">
        <f>G7/1.2</f>
        <v>10882.762492394324</v>
      </c>
    </row>
  </sheetData>
  <mergeCells count="1">
    <mergeCell ref="B4:C4"/>
  </mergeCells>
  <dataValidations count="2">
    <dataValidation type="list" allowBlank="1" showInputMessage="1" showErrorMessage="1" sqref="C16" xr:uid="{AB2E9B28-D9AB-4D21-A74E-4947B1FDE6B0}">
      <formula1>"1,2,3"</formula1>
    </dataValidation>
    <dataValidation type="list" allowBlank="1" showErrorMessage="1" prompt="_x000a_" sqref="C5" xr:uid="{65A56B42-DB04-44D2-9AE4-9BCB41253473}">
      <formula1>"Tech Boom, Normal, Interest Rate Hike"</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WorkedOnGold</vt:lpstr>
      <vt:lpstr>FinalData</vt:lpstr>
      <vt:lpstr>Returns</vt:lpstr>
      <vt:lpstr>Corel and Covari</vt:lpstr>
      <vt:lpstr>Price &amp; Return Charts</vt:lpstr>
      <vt:lpstr>Portfolio-Equal Weights</vt:lpstr>
      <vt:lpstr>Portfolio - Solver (Optimal)</vt:lpstr>
      <vt:lpstr>Efficient Frontier</vt:lpstr>
      <vt:lpstr>Diversification Benefit</vt:lpstr>
      <vt:lpstr>Drawdown Calculations</vt:lpstr>
      <vt:lpstr>Scenario Analysis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Yahya Tariq</dc:creator>
  <cp:lastModifiedBy>Syed Yahya Tariq</cp:lastModifiedBy>
  <cp:lastPrinted>2025-05-07T12:32:27Z</cp:lastPrinted>
  <dcterms:created xsi:type="dcterms:W3CDTF">2025-05-02T16:29:24Z</dcterms:created>
  <dcterms:modified xsi:type="dcterms:W3CDTF">2025-05-07T15:57:12Z</dcterms:modified>
</cp:coreProperties>
</file>