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en\Downloads\"/>
    </mc:Choice>
  </mc:AlternateContent>
  <xr:revisionPtr revIDLastSave="0" documentId="13_ncr:1000001_{A747B227-CFC0-3744-9614-76A4F522BC45}" xr6:coauthVersionLast="47" xr6:coauthVersionMax="47" xr10:uidLastSave="{00000000-0000-0000-0000-000000000000}"/>
  <bookViews>
    <workbookView xWindow="0" yWindow="0" windowWidth="23040" windowHeight="8616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K9" i="1"/>
  <c r="K16" i="1"/>
  <c r="F25" i="1"/>
  <c r="F7" i="1"/>
  <c r="H22" i="1"/>
  <c r="E12" i="1"/>
  <c r="E13" i="1"/>
  <c r="E14" i="1"/>
  <c r="E16" i="1"/>
  <c r="E15" i="1"/>
  <c r="E17" i="1"/>
  <c r="E11" i="1"/>
  <c r="E18" i="1"/>
  <c r="E22" i="1"/>
  <c r="E23" i="1"/>
  <c r="E24" i="1"/>
  <c r="E25" i="1"/>
  <c r="J19" i="1"/>
  <c r="E3" i="1"/>
  <c r="E4" i="1"/>
  <c r="E5" i="1"/>
  <c r="E6" i="1"/>
  <c r="E7" i="1"/>
  <c r="J7" i="1"/>
  <c r="J8" i="1"/>
  <c r="J4" i="1"/>
  <c r="J5" i="1"/>
  <c r="J6" i="1"/>
  <c r="J3" i="1"/>
  <c r="J15" i="1"/>
  <c r="J14" i="1"/>
  <c r="J13" i="1"/>
  <c r="J12" i="1"/>
  <c r="K21" i="1"/>
  <c r="J16" i="1"/>
  <c r="J9" i="1"/>
  <c r="H21" i="1"/>
  <c r="H23" i="1"/>
  <c r="K22" i="1"/>
  <c r="K23" i="1"/>
</calcChain>
</file>

<file path=xl/sharedStrings.xml><?xml version="1.0" encoding="utf-8"?>
<sst xmlns="http://schemas.openxmlformats.org/spreadsheetml/2006/main" count="67" uniqueCount="43">
  <si>
    <t>Paniers  1ére année</t>
  </si>
  <si>
    <t>Math stat 1</t>
  </si>
  <si>
    <t>CC</t>
  </si>
  <si>
    <t>Examen</t>
  </si>
  <si>
    <t>Moyenne</t>
  </si>
  <si>
    <t>coeff</t>
  </si>
  <si>
    <t>Math Stat 2</t>
  </si>
  <si>
    <t>stat des</t>
  </si>
  <si>
    <t>proba 1</t>
  </si>
  <si>
    <t>proba 2</t>
  </si>
  <si>
    <t>demographie</t>
  </si>
  <si>
    <t>Moyenne panier</t>
  </si>
  <si>
    <t>Info et systèmes d'information</t>
  </si>
  <si>
    <t>économies et sciences sociales</t>
  </si>
  <si>
    <t>algo1</t>
  </si>
  <si>
    <t xml:space="preserve">Micro </t>
  </si>
  <si>
    <t>algo2</t>
  </si>
  <si>
    <t xml:space="preserve">Macro </t>
  </si>
  <si>
    <t>R</t>
  </si>
  <si>
    <t>somme des points</t>
  </si>
  <si>
    <t>pour 9,8     =</t>
  </si>
  <si>
    <t>coefficients</t>
  </si>
  <si>
    <t>zone rachat</t>
  </si>
  <si>
    <t>Anglais</t>
  </si>
  <si>
    <t>moyenne</t>
  </si>
  <si>
    <t>points manquants</t>
  </si>
  <si>
    <t>conception SI</t>
  </si>
  <si>
    <t>SVA</t>
  </si>
  <si>
    <t>Stat inf 1</t>
  </si>
  <si>
    <t>Analyse des données</t>
  </si>
  <si>
    <t>Calcul diff</t>
  </si>
  <si>
    <t>Stat inf 2</t>
  </si>
  <si>
    <t>SAS</t>
  </si>
  <si>
    <t>Environment Informatique</t>
  </si>
  <si>
    <t>Atelier Linux</t>
  </si>
  <si>
    <t>Introduction à l'économie</t>
  </si>
  <si>
    <t>Gestion et finance de l'entreprise</t>
  </si>
  <si>
    <t>Langues</t>
  </si>
  <si>
    <t>Techniques de communication 1</t>
  </si>
  <si>
    <t>Techniques de communication 2</t>
  </si>
  <si>
    <t>Atelier Statistique</t>
  </si>
  <si>
    <t>Atelier</t>
  </si>
  <si>
    <t>Programmation Mathématique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</si>
</sst>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8"/>
      <color rgb="FF002060"/>
      <name val="Lithos Pro Regular"/>
      <family val="5"/>
    </font>
    <font>
      <sz val="8"/>
      <color theme="1"/>
      <name val="Lucida Bright"/>
      <family val="1"/>
    </font>
    <font>
      <sz val="12"/>
      <color theme="1"/>
      <name val="Calibri"/>
      <family val="2"/>
      <scheme val="minor"/>
    </font>
    <font>
      <b/>
      <sz val="8"/>
      <color rgb="FFFF0000"/>
      <name val="Lithos Pro Regular"/>
      <family val="5"/>
    </font>
    <font>
      <b/>
      <sz val="11"/>
      <name val="Lucida Bright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5" borderId="2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9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0" fillId="5" borderId="0" xfId="0" applyFill="1" applyBorder="1"/>
    <xf numFmtId="0" fontId="0" fillId="7" borderId="1" xfId="0" applyFill="1" applyBorder="1"/>
    <xf numFmtId="0" fontId="0" fillId="6" borderId="7" xfId="0" applyFill="1" applyBorder="1" applyAlignment="1"/>
    <xf numFmtId="0" fontId="0" fillId="6" borderId="0" xfId="0" applyFill="1" applyBorder="1" applyAlignment="1"/>
    <xf numFmtId="0" fontId="0" fillId="8" borderId="0" xfId="0" applyFill="1"/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workbookViewId="0">
      <selection activeCell="F11" sqref="F11"/>
    </sheetView>
  </sheetViews>
  <sheetFormatPr defaultColWidth="11.56640625" defaultRowHeight="15" x14ac:dyDescent="0.2"/>
  <cols>
    <col min="2" max="2" width="28.515625" bestFit="1" customWidth="1"/>
    <col min="7" max="7" width="28.65234375" bestFit="1" customWidth="1"/>
  </cols>
  <sheetData>
    <row r="1" spans="2:11" x14ac:dyDescent="0.2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</row>
    <row r="2" spans="2:11" x14ac:dyDescent="0.2"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2" t="s">
        <v>2</v>
      </c>
      <c r="I2" s="2" t="s">
        <v>3</v>
      </c>
      <c r="J2" s="2" t="s">
        <v>4</v>
      </c>
      <c r="K2" s="3" t="s">
        <v>5</v>
      </c>
    </row>
    <row r="3" spans="2:11" x14ac:dyDescent="0.2">
      <c r="B3" s="5" t="s">
        <v>7</v>
      </c>
      <c r="C3" s="6">
        <v>0</v>
      </c>
      <c r="D3" s="6">
        <v>0</v>
      </c>
      <c r="E3" s="6">
        <f>IF(C3&gt;0,C3*0.35+D3*0.65,D3)</f>
        <v>0</v>
      </c>
      <c r="F3" s="7">
        <v>2</v>
      </c>
      <c r="G3" s="8" t="s">
        <v>27</v>
      </c>
      <c r="H3" s="6">
        <v>0</v>
      </c>
      <c r="I3" s="6">
        <v>0</v>
      </c>
      <c r="J3" s="6">
        <f t="shared" ref="J3:J8" si="0">IF(H3&gt;0,H3*0.35+I3*0.65,I3)</f>
        <v>0</v>
      </c>
      <c r="K3" s="7">
        <v>2</v>
      </c>
    </row>
    <row r="4" spans="2:11" x14ac:dyDescent="0.2">
      <c r="B4" s="5" t="s">
        <v>42</v>
      </c>
      <c r="C4" s="6">
        <v>0</v>
      </c>
      <c r="D4" s="6">
        <v>0</v>
      </c>
      <c r="E4" s="6">
        <f t="shared" ref="E4:E6" si="1">IF(C4&gt;0,C4*0.35+D4*0.65,D4)</f>
        <v>0</v>
      </c>
      <c r="F4" s="7">
        <v>2</v>
      </c>
      <c r="G4" s="8" t="s">
        <v>28</v>
      </c>
      <c r="H4" s="6">
        <v>0</v>
      </c>
      <c r="I4" s="6">
        <v>0</v>
      </c>
      <c r="J4" s="6">
        <f t="shared" si="0"/>
        <v>0</v>
      </c>
      <c r="K4" s="7">
        <v>3</v>
      </c>
    </row>
    <row r="5" spans="2:11" x14ac:dyDescent="0.2">
      <c r="B5" s="5" t="s">
        <v>8</v>
      </c>
      <c r="C5" s="6">
        <v>0</v>
      </c>
      <c r="D5" s="6">
        <v>0</v>
      </c>
      <c r="E5" s="6">
        <f>IF(C5&gt;0,C5*0.35+D5*0.65,D5)</f>
        <v>0</v>
      </c>
      <c r="F5" s="7">
        <v>3</v>
      </c>
      <c r="G5" s="8" t="s">
        <v>29</v>
      </c>
      <c r="H5" s="6">
        <v>0</v>
      </c>
      <c r="I5" s="6">
        <v>0</v>
      </c>
      <c r="J5" s="6">
        <f t="shared" si="0"/>
        <v>0</v>
      </c>
      <c r="K5" s="7">
        <v>2</v>
      </c>
    </row>
    <row r="6" spans="2:11" x14ac:dyDescent="0.2">
      <c r="B6" s="5" t="s">
        <v>9</v>
      </c>
      <c r="C6" s="6">
        <v>0</v>
      </c>
      <c r="D6" s="6">
        <v>0</v>
      </c>
      <c r="E6" s="6">
        <f t="shared" si="1"/>
        <v>0</v>
      </c>
      <c r="F6" s="7">
        <v>3</v>
      </c>
      <c r="G6" s="8" t="s">
        <v>30</v>
      </c>
      <c r="H6" s="6">
        <v>0</v>
      </c>
      <c r="I6" s="6">
        <v>0</v>
      </c>
      <c r="J6" s="6">
        <f t="shared" si="0"/>
        <v>0</v>
      </c>
      <c r="K6" s="7">
        <v>2</v>
      </c>
    </row>
    <row r="7" spans="2:11" x14ac:dyDescent="0.2">
      <c r="B7" s="21" t="s">
        <v>11</v>
      </c>
      <c r="C7" s="33"/>
      <c r="D7" s="30"/>
      <c r="E7" s="6">
        <f>(E3*F3+E4*F4+E5*F5+E6*F6)</f>
        <v>0</v>
      </c>
      <c r="F7" s="7">
        <f>SUM(F3:F6)</f>
        <v>10</v>
      </c>
      <c r="G7" s="8" t="s">
        <v>10</v>
      </c>
      <c r="H7" s="6">
        <v>0</v>
      </c>
      <c r="I7" s="6">
        <v>0</v>
      </c>
      <c r="J7" s="6">
        <f t="shared" si="0"/>
        <v>0</v>
      </c>
      <c r="K7" s="7">
        <v>2</v>
      </c>
    </row>
    <row r="8" spans="2:11" x14ac:dyDescent="0.2">
      <c r="B8" s="22"/>
      <c r="C8" s="22"/>
      <c r="D8" s="22"/>
      <c r="E8" s="22"/>
      <c r="F8" s="22"/>
      <c r="G8" s="8" t="s">
        <v>31</v>
      </c>
      <c r="H8" s="6">
        <v>0</v>
      </c>
      <c r="I8" s="6">
        <v>0</v>
      </c>
      <c r="J8" s="6">
        <f t="shared" si="0"/>
        <v>0</v>
      </c>
      <c r="K8" s="7">
        <v>3</v>
      </c>
    </row>
    <row r="9" spans="2:11" x14ac:dyDescent="0.2">
      <c r="B9" s="23"/>
      <c r="C9" s="23"/>
      <c r="D9" s="23"/>
      <c r="E9" s="23"/>
      <c r="F9" s="23"/>
      <c r="G9" s="4" t="s">
        <v>11</v>
      </c>
      <c r="H9" s="33"/>
      <c r="I9" s="30"/>
      <c r="J9" s="6">
        <f>(J3*K3+J4*K4+J5*K5+J6*K6+J7*K7+J8*K8)/K9</f>
        <v>0</v>
      </c>
      <c r="K9" s="7">
        <f>SUM(K3:K8)</f>
        <v>14</v>
      </c>
    </row>
    <row r="10" spans="2:11" x14ac:dyDescent="0.2">
      <c r="B10" s="4" t="s">
        <v>12</v>
      </c>
      <c r="C10" s="2" t="s">
        <v>2</v>
      </c>
      <c r="D10" s="2" t="s">
        <v>3</v>
      </c>
      <c r="E10" s="2" t="s">
        <v>4</v>
      </c>
      <c r="F10" s="3" t="s">
        <v>5</v>
      </c>
      <c r="G10" s="9"/>
      <c r="H10" s="9"/>
      <c r="I10" s="9"/>
      <c r="J10" s="9"/>
      <c r="K10" s="10"/>
    </row>
    <row r="11" spans="2:11" x14ac:dyDescent="0.2">
      <c r="B11" s="24" t="s">
        <v>34</v>
      </c>
      <c r="C11" s="6"/>
      <c r="D11" s="6"/>
      <c r="E11" s="6">
        <f>IF(C11&gt;0,C11*0.35+D11*0.65,D11)</f>
        <v>0</v>
      </c>
      <c r="F11" s="25">
        <v>1</v>
      </c>
      <c r="G11" s="4" t="s">
        <v>13</v>
      </c>
      <c r="H11" s="2" t="s">
        <v>2</v>
      </c>
      <c r="I11" s="2" t="s">
        <v>3</v>
      </c>
      <c r="J11" s="2" t="s">
        <v>4</v>
      </c>
      <c r="K11" s="3" t="s">
        <v>5</v>
      </c>
    </row>
    <row r="12" spans="2:11" x14ac:dyDescent="0.2">
      <c r="B12" s="8" t="s">
        <v>14</v>
      </c>
      <c r="C12" s="6">
        <v>0</v>
      </c>
      <c r="D12" s="6">
        <v>0</v>
      </c>
      <c r="E12" s="6">
        <f>IF(C12&gt;0,C12*0.35+D12*0.65,D12)</f>
        <v>0</v>
      </c>
      <c r="F12" s="7">
        <v>2</v>
      </c>
      <c r="G12" s="8" t="s">
        <v>15</v>
      </c>
      <c r="H12" s="6">
        <v>0</v>
      </c>
      <c r="I12" s="6">
        <v>0</v>
      </c>
      <c r="J12" s="6">
        <f t="shared" ref="J12:J15" si="2">IF(H12&gt;0,H12*0.35+ I12*0.65,I12)</f>
        <v>0</v>
      </c>
      <c r="K12" s="7">
        <v>2</v>
      </c>
    </row>
    <row r="13" spans="2:11" x14ac:dyDescent="0.2">
      <c r="B13" s="8" t="s">
        <v>16</v>
      </c>
      <c r="C13" s="6">
        <v>0</v>
      </c>
      <c r="D13" s="6">
        <v>0</v>
      </c>
      <c r="E13" s="6">
        <f t="shared" ref="E13:E17" si="3">IF(C13&gt;0,C13*0.35+D13*0.65,D13)</f>
        <v>0</v>
      </c>
      <c r="F13" s="7">
        <v>2</v>
      </c>
      <c r="G13" s="8" t="s">
        <v>17</v>
      </c>
      <c r="H13" s="6">
        <v>0</v>
      </c>
      <c r="I13" s="6">
        <v>0</v>
      </c>
      <c r="J13" s="6">
        <f t="shared" si="2"/>
        <v>0</v>
      </c>
      <c r="K13" s="7">
        <v>2</v>
      </c>
    </row>
    <row r="14" spans="2:11" x14ac:dyDescent="0.2">
      <c r="B14" s="8" t="s">
        <v>33</v>
      </c>
      <c r="C14" s="6">
        <v>0</v>
      </c>
      <c r="D14" s="11">
        <v>0</v>
      </c>
      <c r="E14" s="6">
        <f t="shared" si="3"/>
        <v>0</v>
      </c>
      <c r="F14" s="7">
        <v>1</v>
      </c>
      <c r="G14" s="8" t="s">
        <v>35</v>
      </c>
      <c r="H14" s="6">
        <v>0</v>
      </c>
      <c r="I14" s="6">
        <v>0</v>
      </c>
      <c r="J14" s="6">
        <f t="shared" si="2"/>
        <v>0</v>
      </c>
      <c r="K14" s="7">
        <v>1.5</v>
      </c>
    </row>
    <row r="15" spans="2:11" x14ac:dyDescent="0.2">
      <c r="B15" s="8" t="s">
        <v>18</v>
      </c>
      <c r="C15" s="6">
        <v>0</v>
      </c>
      <c r="D15" s="11">
        <v>0</v>
      </c>
      <c r="E15" s="6">
        <f t="shared" si="3"/>
        <v>0</v>
      </c>
      <c r="F15" s="7">
        <v>1.5</v>
      </c>
      <c r="G15" s="8" t="s">
        <v>36</v>
      </c>
      <c r="H15" s="6">
        <v>0</v>
      </c>
      <c r="I15" s="6">
        <v>0</v>
      </c>
      <c r="J15" s="6">
        <f t="shared" si="2"/>
        <v>0</v>
      </c>
      <c r="K15" s="7">
        <v>2.5</v>
      </c>
    </row>
    <row r="16" spans="2:11" x14ac:dyDescent="0.2">
      <c r="B16" s="8" t="s">
        <v>32</v>
      </c>
      <c r="C16" s="6">
        <v>0</v>
      </c>
      <c r="D16" s="6">
        <v>0</v>
      </c>
      <c r="E16" s="6">
        <f t="shared" si="3"/>
        <v>0</v>
      </c>
      <c r="F16" s="7">
        <v>1.5</v>
      </c>
      <c r="G16" s="4" t="s">
        <v>11</v>
      </c>
      <c r="H16" s="33"/>
      <c r="I16" s="30"/>
      <c r="J16" s="6">
        <f>(J12*K12+J13*K13+J14*K14+J15*K15)/K16</f>
        <v>0</v>
      </c>
      <c r="K16" s="7">
        <f>SUM(K12:K15)</f>
        <v>8</v>
      </c>
    </row>
    <row r="17" spans="2:11" x14ac:dyDescent="0.2">
      <c r="B17" s="8" t="s">
        <v>26</v>
      </c>
      <c r="C17" s="6">
        <v>0</v>
      </c>
      <c r="D17" s="6">
        <v>0</v>
      </c>
      <c r="E17" s="6">
        <f t="shared" si="3"/>
        <v>0</v>
      </c>
      <c r="F17" s="7">
        <v>2</v>
      </c>
      <c r="G17" s="12"/>
      <c r="H17" s="12"/>
      <c r="I17" s="12"/>
      <c r="J17" s="12"/>
      <c r="K17" s="13"/>
    </row>
    <row r="18" spans="2:11" x14ac:dyDescent="0.2">
      <c r="B18" s="4" t="s">
        <v>11</v>
      </c>
      <c r="C18" s="33"/>
      <c r="D18" s="30"/>
      <c r="E18" s="6">
        <f>(E12*F12+E13*F13+E14*F14+E16*F16+E15*F15+E17*F17+E11*F11)/F18</f>
        <v>0</v>
      </c>
      <c r="F18" s="26">
        <f>SUM(F11:F17)</f>
        <v>11</v>
      </c>
      <c r="G18" s="4" t="s">
        <v>40</v>
      </c>
      <c r="H18" s="2" t="s">
        <v>2</v>
      </c>
      <c r="I18" s="2" t="s">
        <v>3</v>
      </c>
      <c r="J18" s="2" t="s">
        <v>4</v>
      </c>
      <c r="K18" s="3" t="s">
        <v>5</v>
      </c>
    </row>
    <row r="19" spans="2:11" x14ac:dyDescent="0.2">
      <c r="B19" s="12"/>
      <c r="C19" s="12"/>
      <c r="D19" s="12"/>
      <c r="E19" s="12"/>
      <c r="F19" s="27"/>
      <c r="G19" s="20" t="s">
        <v>41</v>
      </c>
      <c r="H19" s="6"/>
      <c r="I19" s="6">
        <v>0</v>
      </c>
      <c r="J19" s="6">
        <f>IF(H19&gt;0,H19*0.35+I19*0.65,I19)</f>
        <v>0</v>
      </c>
      <c r="K19" s="6">
        <v>2</v>
      </c>
    </row>
    <row r="20" spans="2:11" x14ac:dyDescent="0.2">
      <c r="B20" s="28"/>
      <c r="C20" s="28"/>
      <c r="D20" s="28"/>
      <c r="E20" s="28"/>
      <c r="F20" s="28"/>
      <c r="G20" s="29"/>
      <c r="H20" s="29"/>
      <c r="I20" s="29"/>
      <c r="J20" s="29"/>
      <c r="K20" s="30"/>
    </row>
    <row r="21" spans="2:11" x14ac:dyDescent="0.2">
      <c r="B21" s="4" t="s">
        <v>37</v>
      </c>
      <c r="C21" s="2" t="s">
        <v>2</v>
      </c>
      <c r="D21" s="2" t="s">
        <v>3</v>
      </c>
      <c r="E21" s="2" t="s">
        <v>4</v>
      </c>
      <c r="F21" s="3" t="s">
        <v>5</v>
      </c>
      <c r="G21" s="14" t="s">
        <v>19</v>
      </c>
      <c r="H21" s="15">
        <f>E7*F7+J9*K9+E18*F18+J16*K16+E25*F25 + J19*K19</f>
        <v>0</v>
      </c>
      <c r="I21" s="34" t="s">
        <v>20</v>
      </c>
      <c r="J21" s="35"/>
      <c r="K21" s="16">
        <f>H22*9.8</f>
        <v>470.40000000000003</v>
      </c>
    </row>
    <row r="22" spans="2:11" x14ac:dyDescent="0.2">
      <c r="B22" s="8" t="s">
        <v>38</v>
      </c>
      <c r="C22" s="6">
        <v>0</v>
      </c>
      <c r="D22" s="6">
        <v>0</v>
      </c>
      <c r="E22" s="6">
        <f>IF(C22&gt;D220,C22*0.35+D22*0.65,D22)</f>
        <v>0</v>
      </c>
      <c r="F22" s="7">
        <v>1</v>
      </c>
      <c r="G22" s="14" t="s">
        <v>21</v>
      </c>
      <c r="H22" s="14">
        <f>SUM(K9+F18+K16+F25+F7+K19)</f>
        <v>48</v>
      </c>
      <c r="I22" s="34" t="s">
        <v>22</v>
      </c>
      <c r="J22" s="35"/>
      <c r="K22" s="17">
        <f xml:space="preserve"> K21-H21</f>
        <v>470.40000000000003</v>
      </c>
    </row>
    <row r="23" spans="2:11" x14ac:dyDescent="0.2">
      <c r="B23" s="8" t="s">
        <v>23</v>
      </c>
      <c r="C23" s="6">
        <v>0</v>
      </c>
      <c r="D23" s="6">
        <v>0</v>
      </c>
      <c r="E23" s="6">
        <f>IF(C23&gt;D222,C23*0.35+D23*0.65,D23)</f>
        <v>0</v>
      </c>
      <c r="F23" s="7">
        <v>1</v>
      </c>
      <c r="G23" s="14" t="s">
        <v>24</v>
      </c>
      <c r="H23" s="18">
        <f>H21/H22</f>
        <v>0</v>
      </c>
      <c r="I23" s="36" t="s">
        <v>25</v>
      </c>
      <c r="J23" s="37"/>
      <c r="K23" s="19">
        <f>H22*10-H21</f>
        <v>480</v>
      </c>
    </row>
    <row r="24" spans="2:11" x14ac:dyDescent="0.2">
      <c r="B24" s="8" t="s">
        <v>39</v>
      </c>
      <c r="C24" s="6"/>
      <c r="D24" s="6">
        <v>0</v>
      </c>
      <c r="E24" s="6">
        <f>IF(C24&gt;0,C24*0.35+D24*0.65,D24)</f>
        <v>0</v>
      </c>
      <c r="F24" s="7">
        <v>1</v>
      </c>
      <c r="G24" s="38"/>
      <c r="H24" s="39"/>
      <c r="I24" s="39"/>
      <c r="J24" s="39"/>
      <c r="K24" s="40"/>
    </row>
    <row r="25" spans="2:11" x14ac:dyDescent="0.2">
      <c r="B25" s="4" t="s">
        <v>11</v>
      </c>
      <c r="C25" s="33"/>
      <c r="D25" s="30"/>
      <c r="E25" s="6">
        <f>(E22*F22+E23*F23+E24*F24)/F25</f>
        <v>0</v>
      </c>
      <c r="F25" s="7">
        <f>SUM(F22:F24)</f>
        <v>3</v>
      </c>
      <c r="G25" s="41"/>
      <c r="H25" s="28"/>
      <c r="I25" s="28"/>
      <c r="J25" s="28"/>
      <c r="K25" s="42"/>
    </row>
  </sheetData>
  <mergeCells count="11">
    <mergeCell ref="I21:J21"/>
    <mergeCell ref="I22:J22"/>
    <mergeCell ref="I23:J23"/>
    <mergeCell ref="G24:K25"/>
    <mergeCell ref="C25:D25"/>
    <mergeCell ref="B20:K20"/>
    <mergeCell ref="B1:K1"/>
    <mergeCell ref="H9:I9"/>
    <mergeCell ref="H16:I16"/>
    <mergeCell ref="C7:D7"/>
    <mergeCell ref="C18:D18"/>
  </mergeCells>
  <conditionalFormatting sqref="E22:E25 E3:E7 E12:E18 J3:J9 J12:J17">
    <cfRule type="cellIs" dxfId="2" priority="4" operator="greaterThanOrEqual">
      <formula>8</formula>
    </cfRule>
  </conditionalFormatting>
  <conditionalFormatting sqref="E11">
    <cfRule type="cellIs" dxfId="1" priority="3" operator="greaterThanOrEqual">
      <formula>8</formula>
    </cfRule>
  </conditionalFormatting>
  <conditionalFormatting sqref="J19">
    <cfRule type="cellIs" dxfId="0" priority="1" operator="greaterThanOrEqual">
      <formula>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6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6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Sweet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Karim Bouaziz</dc:creator>
  <cp:lastModifiedBy>aymen</cp:lastModifiedBy>
  <dcterms:created xsi:type="dcterms:W3CDTF">2012-06-28T17:29:23Z</dcterms:created>
  <dcterms:modified xsi:type="dcterms:W3CDTF">2023-02-23T19:19:53Z</dcterms:modified>
</cp:coreProperties>
</file>