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oaudy/Documents/Kuliah/Text Mining/"/>
    </mc:Choice>
  </mc:AlternateContent>
  <xr:revisionPtr revIDLastSave="0" documentId="10_ncr:8100000_{BF4BA216-077E-A445-86BB-89F7B3CC30BE}" xr6:coauthVersionLast="34" xr6:coauthVersionMax="38" xr10:uidLastSave="{00000000-0000-0000-0000-000000000000}"/>
  <bookViews>
    <workbookView xWindow="0" yWindow="460" windowWidth="28420" windowHeight="16480" xr2:uid="{81792BA0-1484-7D49-8A04-6BA74B520B29}"/>
  </bookViews>
  <sheets>
    <sheet name="Sheet1" sheetId="1" r:id="rId1"/>
    <sheet name="Sheet1 (2)" sheetId="3" r:id="rId2"/>
    <sheet name="Gif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" i="1" l="1"/>
  <c r="L84" i="1" s="1"/>
  <c r="E91" i="3"/>
  <c r="J46" i="1"/>
  <c r="L84" i="4"/>
  <c r="E70" i="4"/>
  <c r="E62" i="4"/>
  <c r="E54" i="4"/>
  <c r="B52" i="4"/>
  <c r="E48" i="4"/>
  <c r="C46" i="4"/>
  <c r="J44" i="4"/>
  <c r="J43" i="4"/>
  <c r="J42" i="4"/>
  <c r="H36" i="4"/>
  <c r="J36" i="4" s="1"/>
  <c r="H35" i="4"/>
  <c r="J35" i="4" s="1"/>
  <c r="H34" i="4"/>
  <c r="J34" i="4" s="1"/>
  <c r="H33" i="4"/>
  <c r="J33" i="4" s="1"/>
  <c r="E74" i="4" s="1"/>
  <c r="H32" i="4"/>
  <c r="J32" i="4" s="1"/>
  <c r="G73" i="4" s="1"/>
  <c r="H31" i="4"/>
  <c r="J31" i="4" s="1"/>
  <c r="H30" i="4"/>
  <c r="J30" i="4" s="1"/>
  <c r="H29" i="4"/>
  <c r="J29" i="4" s="1"/>
  <c r="H28" i="4"/>
  <c r="J28" i="4" s="1"/>
  <c r="H27" i="4"/>
  <c r="J27" i="4" s="1"/>
  <c r="H26" i="4"/>
  <c r="J26" i="4" s="1"/>
  <c r="H25" i="4"/>
  <c r="J25" i="4" s="1"/>
  <c r="E66" i="4" s="1"/>
  <c r="H24" i="4"/>
  <c r="J24" i="4" s="1"/>
  <c r="G65" i="4" s="1"/>
  <c r="H23" i="4"/>
  <c r="J23" i="4" s="1"/>
  <c r="H22" i="4"/>
  <c r="J22" i="4" s="1"/>
  <c r="H21" i="4"/>
  <c r="J21" i="4" s="1"/>
  <c r="H20" i="4"/>
  <c r="J20" i="4" s="1"/>
  <c r="H19" i="4"/>
  <c r="J19" i="4" s="1"/>
  <c r="H18" i="4"/>
  <c r="J18" i="4" s="1"/>
  <c r="G59" i="4" s="1"/>
  <c r="H17" i="4"/>
  <c r="J17" i="4" s="1"/>
  <c r="E58" i="4" s="1"/>
  <c r="H16" i="4"/>
  <c r="J16" i="4" s="1"/>
  <c r="G57" i="4" s="1"/>
  <c r="H15" i="4"/>
  <c r="J15" i="4" s="1"/>
  <c r="H14" i="4"/>
  <c r="J14" i="4" s="1"/>
  <c r="H13" i="4"/>
  <c r="J13" i="4" s="1"/>
  <c r="H12" i="4"/>
  <c r="J12" i="4" s="1"/>
  <c r="H11" i="4"/>
  <c r="J11" i="4" s="1"/>
  <c r="H10" i="4"/>
  <c r="J10" i="4" s="1"/>
  <c r="H9" i="4"/>
  <c r="J9" i="4" s="1"/>
  <c r="D50" i="4" s="1"/>
  <c r="H8" i="4"/>
  <c r="J8" i="4" s="1"/>
  <c r="F49" i="4" s="1"/>
  <c r="H7" i="4"/>
  <c r="J7" i="4" s="1"/>
  <c r="H6" i="4"/>
  <c r="J6" i="4" s="1"/>
  <c r="D47" i="4" s="1"/>
  <c r="H5" i="4"/>
  <c r="J5" i="4" s="1"/>
  <c r="H4" i="4"/>
  <c r="J4" i="4" s="1"/>
  <c r="E45" i="4" s="1"/>
  <c r="H3" i="4"/>
  <c r="J3" i="4" s="1"/>
  <c r="H2" i="4"/>
  <c r="J2" i="4" s="1"/>
  <c r="E85" i="3"/>
  <c r="G85" i="3"/>
  <c r="I86" i="3"/>
  <c r="F43" i="4" l="1"/>
  <c r="B43" i="4"/>
  <c r="E43" i="4"/>
  <c r="D43" i="4"/>
  <c r="F55" i="4"/>
  <c r="B55" i="4"/>
  <c r="E55" i="4"/>
  <c r="D55" i="4"/>
  <c r="F63" i="4"/>
  <c r="B63" i="4"/>
  <c r="E63" i="4"/>
  <c r="D63" i="4"/>
  <c r="F67" i="4"/>
  <c r="B67" i="4"/>
  <c r="E67" i="4"/>
  <c r="D67" i="4"/>
  <c r="F71" i="4"/>
  <c r="B71" i="4"/>
  <c r="E71" i="4"/>
  <c r="D71" i="4"/>
  <c r="F75" i="4"/>
  <c r="B75" i="4"/>
  <c r="E75" i="4"/>
  <c r="D75" i="4"/>
  <c r="C43" i="4"/>
  <c r="C57" i="4"/>
  <c r="C65" i="4"/>
  <c r="G67" i="4"/>
  <c r="C73" i="4"/>
  <c r="G75" i="4"/>
  <c r="G44" i="4"/>
  <c r="C44" i="4"/>
  <c r="F44" i="4"/>
  <c r="B44" i="4"/>
  <c r="E44" i="4"/>
  <c r="D48" i="4"/>
  <c r="G48" i="4"/>
  <c r="C48" i="4"/>
  <c r="F48" i="4"/>
  <c r="B48" i="4"/>
  <c r="E52" i="4"/>
  <c r="D52" i="4"/>
  <c r="G52" i="4"/>
  <c r="C52" i="4"/>
  <c r="D56" i="4"/>
  <c r="G56" i="4"/>
  <c r="C56" i="4"/>
  <c r="F56" i="4"/>
  <c r="B56" i="4"/>
  <c r="D60" i="4"/>
  <c r="G60" i="4"/>
  <c r="C60" i="4"/>
  <c r="F60" i="4"/>
  <c r="B60" i="4"/>
  <c r="D64" i="4"/>
  <c r="G64" i="4"/>
  <c r="C64" i="4"/>
  <c r="F64" i="4"/>
  <c r="B64" i="4"/>
  <c r="D68" i="4"/>
  <c r="G68" i="4"/>
  <c r="C68" i="4"/>
  <c r="F68" i="4"/>
  <c r="B68" i="4"/>
  <c r="D72" i="4"/>
  <c r="G72" i="4"/>
  <c r="C72" i="4"/>
  <c r="F72" i="4"/>
  <c r="B72" i="4"/>
  <c r="D76" i="4"/>
  <c r="G76" i="4"/>
  <c r="C76" i="4"/>
  <c r="F76" i="4"/>
  <c r="B76" i="4"/>
  <c r="G43" i="4"/>
  <c r="F52" i="4"/>
  <c r="C55" i="4"/>
  <c r="E60" i="4"/>
  <c r="C63" i="4"/>
  <c r="E68" i="4"/>
  <c r="C71" i="4"/>
  <c r="E76" i="4"/>
  <c r="G47" i="4"/>
  <c r="C47" i="4"/>
  <c r="F47" i="4"/>
  <c r="B47" i="4"/>
  <c r="E47" i="4"/>
  <c r="F59" i="4"/>
  <c r="B59" i="4"/>
  <c r="E59" i="4"/>
  <c r="D59" i="4"/>
  <c r="F53" i="4"/>
  <c r="B53" i="4"/>
  <c r="E53" i="4"/>
  <c r="D53" i="4"/>
  <c r="F61" i="4"/>
  <c r="B61" i="4"/>
  <c r="E61" i="4"/>
  <c r="D61" i="4"/>
  <c r="F69" i="4"/>
  <c r="B69" i="4"/>
  <c r="E69" i="4"/>
  <c r="D69" i="4"/>
  <c r="F77" i="4"/>
  <c r="B77" i="4"/>
  <c r="E77" i="4"/>
  <c r="D77" i="4"/>
  <c r="G77" i="4"/>
  <c r="C53" i="4"/>
  <c r="G55" i="4"/>
  <c r="C61" i="4"/>
  <c r="G63" i="4"/>
  <c r="C69" i="4"/>
  <c r="G71" i="4"/>
  <c r="C77" i="4"/>
  <c r="D51" i="4"/>
  <c r="G51" i="4"/>
  <c r="C51" i="4"/>
  <c r="F51" i="4"/>
  <c r="B51" i="4"/>
  <c r="D45" i="4"/>
  <c r="G45" i="4"/>
  <c r="C45" i="4"/>
  <c r="F45" i="4"/>
  <c r="B45" i="4"/>
  <c r="E49" i="4"/>
  <c r="D49" i="4"/>
  <c r="G49" i="4"/>
  <c r="C49" i="4"/>
  <c r="F57" i="4"/>
  <c r="B57" i="4"/>
  <c r="E57" i="4"/>
  <c r="D57" i="4"/>
  <c r="F65" i="4"/>
  <c r="B65" i="4"/>
  <c r="E65" i="4"/>
  <c r="D65" i="4"/>
  <c r="F73" i="4"/>
  <c r="B73" i="4"/>
  <c r="E73" i="4"/>
  <c r="D73" i="4"/>
  <c r="F46" i="4"/>
  <c r="B46" i="4"/>
  <c r="E46" i="4"/>
  <c r="D46" i="4"/>
  <c r="G50" i="4"/>
  <c r="C50" i="4"/>
  <c r="F50" i="4"/>
  <c r="B50" i="4"/>
  <c r="E50" i="4"/>
  <c r="D54" i="4"/>
  <c r="G54" i="4"/>
  <c r="C54" i="4"/>
  <c r="F54" i="4"/>
  <c r="B54" i="4"/>
  <c r="D58" i="4"/>
  <c r="G58" i="4"/>
  <c r="C58" i="4"/>
  <c r="F58" i="4"/>
  <c r="B58" i="4"/>
  <c r="D62" i="4"/>
  <c r="G62" i="4"/>
  <c r="C62" i="4"/>
  <c r="F62" i="4"/>
  <c r="B62" i="4"/>
  <c r="D66" i="4"/>
  <c r="G66" i="4"/>
  <c r="C66" i="4"/>
  <c r="F66" i="4"/>
  <c r="B66" i="4"/>
  <c r="D70" i="4"/>
  <c r="G70" i="4"/>
  <c r="C70" i="4"/>
  <c r="F70" i="4"/>
  <c r="B70" i="4"/>
  <c r="D74" i="4"/>
  <c r="G74" i="4"/>
  <c r="C74" i="4"/>
  <c r="F74" i="4"/>
  <c r="B74" i="4"/>
  <c r="D44" i="4"/>
  <c r="G46" i="4"/>
  <c r="B49" i="4"/>
  <c r="E51" i="4"/>
  <c r="G53" i="4"/>
  <c r="E56" i="4"/>
  <c r="C59" i="4"/>
  <c r="G61" i="4"/>
  <c r="E64" i="4"/>
  <c r="C67" i="4"/>
  <c r="G69" i="4"/>
  <c r="E72" i="4"/>
  <c r="C75" i="4"/>
  <c r="R42" i="3"/>
  <c r="J43" i="3"/>
  <c r="O45" i="3"/>
  <c r="Q43" i="3"/>
  <c r="O43" i="3"/>
  <c r="J43" i="1"/>
  <c r="J44" i="1"/>
  <c r="J42" i="1"/>
  <c r="B76" i="3"/>
  <c r="B73" i="3"/>
  <c r="B68" i="3"/>
  <c r="B65" i="3"/>
  <c r="B60" i="3"/>
  <c r="B57" i="3"/>
  <c r="B52" i="3"/>
  <c r="B50" i="3"/>
  <c r="F44" i="3"/>
  <c r="H36" i="3"/>
  <c r="J36" i="3" s="1"/>
  <c r="H35" i="3"/>
  <c r="J35" i="3" s="1"/>
  <c r="H34" i="3"/>
  <c r="J34" i="3" s="1"/>
  <c r="B75" i="3" s="1"/>
  <c r="H33" i="3"/>
  <c r="J33" i="3" s="1"/>
  <c r="B74" i="3" s="1"/>
  <c r="H32" i="3"/>
  <c r="J32" i="3" s="1"/>
  <c r="H31" i="3"/>
  <c r="J31" i="3" s="1"/>
  <c r="H30" i="3"/>
  <c r="J30" i="3" s="1"/>
  <c r="H29" i="3"/>
  <c r="J29" i="3" s="1"/>
  <c r="H28" i="3"/>
  <c r="J28" i="3" s="1"/>
  <c r="B69" i="3" s="1"/>
  <c r="H27" i="3"/>
  <c r="J27" i="3" s="1"/>
  <c r="H26" i="3"/>
  <c r="J26" i="3" s="1"/>
  <c r="H25" i="3"/>
  <c r="J25" i="3" s="1"/>
  <c r="B66" i="3" s="1"/>
  <c r="H24" i="3"/>
  <c r="J24" i="3" s="1"/>
  <c r="H23" i="3"/>
  <c r="J23" i="3" s="1"/>
  <c r="H22" i="3"/>
  <c r="J22" i="3" s="1"/>
  <c r="H21" i="3"/>
  <c r="J21" i="3" s="1"/>
  <c r="H20" i="3"/>
  <c r="J20" i="3" s="1"/>
  <c r="H19" i="3"/>
  <c r="J19" i="3" s="1"/>
  <c r="H18" i="3"/>
  <c r="J18" i="3" s="1"/>
  <c r="B59" i="3" s="1"/>
  <c r="H17" i="3"/>
  <c r="J17" i="3" s="1"/>
  <c r="B58" i="3" s="1"/>
  <c r="H16" i="3"/>
  <c r="J16" i="3" s="1"/>
  <c r="H15" i="3"/>
  <c r="J15" i="3" s="1"/>
  <c r="H14" i="3"/>
  <c r="J14" i="3" s="1"/>
  <c r="H13" i="3"/>
  <c r="J13" i="3" s="1"/>
  <c r="H12" i="3"/>
  <c r="J12" i="3" s="1"/>
  <c r="H11" i="3"/>
  <c r="J11" i="3" s="1"/>
  <c r="H10" i="3"/>
  <c r="J10" i="3" s="1"/>
  <c r="H9" i="3"/>
  <c r="J9" i="3" s="1"/>
  <c r="H8" i="3"/>
  <c r="J8" i="3" s="1"/>
  <c r="H7" i="3"/>
  <c r="J7" i="3" s="1"/>
  <c r="B48" i="3" s="1"/>
  <c r="H6" i="3"/>
  <c r="J6" i="3" s="1"/>
  <c r="H5" i="3"/>
  <c r="J5" i="3" s="1"/>
  <c r="H4" i="3"/>
  <c r="J4" i="3" s="1"/>
  <c r="H3" i="3"/>
  <c r="J3" i="3" s="1"/>
  <c r="D44" i="3" s="1"/>
  <c r="H2" i="3"/>
  <c r="J2" i="3" s="1"/>
  <c r="F43" i="3" s="1"/>
  <c r="J51" i="4" l="1"/>
  <c r="J47" i="4"/>
  <c r="D85" i="4"/>
  <c r="D84" i="4"/>
  <c r="J48" i="4"/>
  <c r="J52" i="4"/>
  <c r="J46" i="4"/>
  <c r="F84" i="4"/>
  <c r="J50" i="4"/>
  <c r="P75" i="3"/>
  <c r="G51" i="3"/>
  <c r="F51" i="3"/>
  <c r="E51" i="3"/>
  <c r="D51" i="3"/>
  <c r="C51" i="3"/>
  <c r="G45" i="3"/>
  <c r="E45" i="3"/>
  <c r="C45" i="3"/>
  <c r="G61" i="3"/>
  <c r="F61" i="3"/>
  <c r="E61" i="3"/>
  <c r="D61" i="3"/>
  <c r="C61" i="3"/>
  <c r="G77" i="3"/>
  <c r="F77" i="3"/>
  <c r="E77" i="3"/>
  <c r="D77" i="3"/>
  <c r="C77" i="3"/>
  <c r="B77" i="3"/>
  <c r="B61" i="3"/>
  <c r="Q65" i="3"/>
  <c r="P65" i="3"/>
  <c r="O65" i="3"/>
  <c r="G46" i="3"/>
  <c r="F46" i="3"/>
  <c r="E46" i="3"/>
  <c r="C46" i="3"/>
  <c r="G54" i="3"/>
  <c r="F54" i="3"/>
  <c r="E54" i="3"/>
  <c r="D54" i="3"/>
  <c r="C54" i="3"/>
  <c r="G62" i="3"/>
  <c r="F62" i="3"/>
  <c r="E62" i="3"/>
  <c r="D62" i="3"/>
  <c r="C62" i="3"/>
  <c r="G70" i="3"/>
  <c r="F70" i="3"/>
  <c r="E70" i="3"/>
  <c r="D70" i="3"/>
  <c r="C70" i="3"/>
  <c r="B43" i="3"/>
  <c r="B44" i="3"/>
  <c r="B45" i="3"/>
  <c r="B46" i="3"/>
  <c r="G67" i="3"/>
  <c r="F67" i="3"/>
  <c r="E67" i="3"/>
  <c r="D67" i="3"/>
  <c r="C67" i="3"/>
  <c r="G53" i="3"/>
  <c r="F53" i="3"/>
  <c r="E53" i="3"/>
  <c r="D53" i="3"/>
  <c r="C53" i="3"/>
  <c r="G69" i="3"/>
  <c r="F69" i="3"/>
  <c r="E69" i="3"/>
  <c r="D69" i="3"/>
  <c r="C69" i="3"/>
  <c r="Q69" i="3" s="1"/>
  <c r="Q57" i="3"/>
  <c r="P57" i="3"/>
  <c r="O57" i="3" s="1"/>
  <c r="G47" i="3"/>
  <c r="F47" i="3"/>
  <c r="E47" i="3"/>
  <c r="D47" i="3"/>
  <c r="C47" i="3"/>
  <c r="G55" i="3"/>
  <c r="F55" i="3"/>
  <c r="E55" i="3"/>
  <c r="D55" i="3"/>
  <c r="C55" i="3"/>
  <c r="G63" i="3"/>
  <c r="F63" i="3"/>
  <c r="E63" i="3"/>
  <c r="D63" i="3"/>
  <c r="C63" i="3"/>
  <c r="G71" i="3"/>
  <c r="F71" i="3"/>
  <c r="E71" i="3"/>
  <c r="D71" i="3"/>
  <c r="C71" i="3"/>
  <c r="D43" i="3"/>
  <c r="D45" i="3"/>
  <c r="D46" i="3"/>
  <c r="B54" i="3"/>
  <c r="B62" i="3"/>
  <c r="B70" i="3"/>
  <c r="G64" i="3"/>
  <c r="F64" i="3"/>
  <c r="E64" i="3"/>
  <c r="D64" i="3"/>
  <c r="C64" i="3"/>
  <c r="G56" i="3"/>
  <c r="F56" i="3"/>
  <c r="E56" i="3"/>
  <c r="D56" i="3"/>
  <c r="C56" i="3"/>
  <c r="G49" i="3"/>
  <c r="F49" i="3"/>
  <c r="E49" i="3"/>
  <c r="D49" i="3"/>
  <c r="C49" i="3"/>
  <c r="G57" i="3"/>
  <c r="F57" i="3"/>
  <c r="E57" i="3"/>
  <c r="D57" i="3"/>
  <c r="C57" i="3"/>
  <c r="G65" i="3"/>
  <c r="F65" i="3"/>
  <c r="E65" i="3"/>
  <c r="D65" i="3"/>
  <c r="C65" i="3"/>
  <c r="G73" i="3"/>
  <c r="F73" i="3"/>
  <c r="E73" i="3"/>
  <c r="D73" i="3"/>
  <c r="C73" i="3"/>
  <c r="Q73" i="3" s="1"/>
  <c r="B55" i="3"/>
  <c r="B63" i="3"/>
  <c r="B67" i="3"/>
  <c r="B71" i="3"/>
  <c r="G48" i="3"/>
  <c r="F48" i="3"/>
  <c r="E48" i="3"/>
  <c r="D48" i="3"/>
  <c r="C48" i="3"/>
  <c r="Q48" i="3" s="1"/>
  <c r="G72" i="3"/>
  <c r="F72" i="3"/>
  <c r="E72" i="3"/>
  <c r="D72" i="3"/>
  <c r="C72" i="3"/>
  <c r="F45" i="3"/>
  <c r="Q50" i="3"/>
  <c r="O50" i="3"/>
  <c r="G50" i="3"/>
  <c r="F50" i="3"/>
  <c r="E50" i="3"/>
  <c r="D50" i="3"/>
  <c r="C50" i="3"/>
  <c r="P50" i="3" s="1"/>
  <c r="G58" i="3"/>
  <c r="F58" i="3"/>
  <c r="E58" i="3"/>
  <c r="D58" i="3"/>
  <c r="C58" i="3"/>
  <c r="Q58" i="3" s="1"/>
  <c r="G66" i="3"/>
  <c r="F66" i="3"/>
  <c r="E66" i="3"/>
  <c r="D66" i="3"/>
  <c r="C66" i="3"/>
  <c r="P66" i="3" s="1"/>
  <c r="G74" i="3"/>
  <c r="F74" i="3"/>
  <c r="E74" i="3"/>
  <c r="D74" i="3"/>
  <c r="C74" i="3"/>
  <c r="Q74" i="3" s="1"/>
  <c r="G75" i="3"/>
  <c r="F75" i="3"/>
  <c r="E75" i="3"/>
  <c r="D75" i="3"/>
  <c r="C75" i="3"/>
  <c r="Q75" i="3" s="1"/>
  <c r="O75" i="3" s="1"/>
  <c r="B64" i="3"/>
  <c r="B72" i="3"/>
  <c r="G43" i="3"/>
  <c r="K43" i="3" s="1"/>
  <c r="E43" i="3"/>
  <c r="C43" i="3"/>
  <c r="G59" i="3"/>
  <c r="F59" i="3"/>
  <c r="E59" i="3"/>
  <c r="D59" i="3"/>
  <c r="C59" i="3"/>
  <c r="Q59" i="3" s="1"/>
  <c r="B56" i="3"/>
  <c r="G44" i="3"/>
  <c r="E44" i="3"/>
  <c r="M44" i="3" s="1"/>
  <c r="C44" i="3"/>
  <c r="G52" i="3"/>
  <c r="F52" i="3"/>
  <c r="E52" i="3"/>
  <c r="D52" i="3"/>
  <c r="C52" i="3"/>
  <c r="P52" i="3" s="1"/>
  <c r="G60" i="3"/>
  <c r="F60" i="3"/>
  <c r="E60" i="3"/>
  <c r="D60" i="3"/>
  <c r="C60" i="3"/>
  <c r="Q60" i="3" s="1"/>
  <c r="G68" i="3"/>
  <c r="F68" i="3"/>
  <c r="E68" i="3"/>
  <c r="D68" i="3"/>
  <c r="C68" i="3"/>
  <c r="Q68" i="3" s="1"/>
  <c r="G76" i="3"/>
  <c r="F76" i="3"/>
  <c r="E76" i="3"/>
  <c r="D76" i="3"/>
  <c r="C76" i="3"/>
  <c r="Q76" i="3" s="1"/>
  <c r="B47" i="3"/>
  <c r="B49" i="3"/>
  <c r="B51" i="3"/>
  <c r="B53" i="3"/>
  <c r="H3" i="1"/>
  <c r="J3" i="1" s="1"/>
  <c r="D44" i="1" s="1"/>
  <c r="H4" i="1"/>
  <c r="J4" i="1" s="1"/>
  <c r="C45" i="1" s="1"/>
  <c r="H5" i="1"/>
  <c r="J5" i="1" s="1"/>
  <c r="H6" i="1"/>
  <c r="J6" i="1" s="1"/>
  <c r="C47" i="1" s="1"/>
  <c r="H7" i="1"/>
  <c r="J7" i="1" s="1"/>
  <c r="H8" i="1"/>
  <c r="J8" i="1" s="1"/>
  <c r="C49" i="1" s="1"/>
  <c r="H9" i="1"/>
  <c r="J9" i="1" s="1"/>
  <c r="B50" i="1" s="1"/>
  <c r="H10" i="1"/>
  <c r="J10" i="1" s="1"/>
  <c r="H11" i="1"/>
  <c r="J11" i="1" s="1"/>
  <c r="B52" i="1" s="1"/>
  <c r="H12" i="1"/>
  <c r="J12" i="1" s="1"/>
  <c r="C53" i="1" s="1"/>
  <c r="H13" i="1"/>
  <c r="J13" i="1" s="1"/>
  <c r="H14" i="1"/>
  <c r="J14" i="1" s="1"/>
  <c r="C55" i="1" s="1"/>
  <c r="H15" i="1"/>
  <c r="J15" i="1" s="1"/>
  <c r="H16" i="1"/>
  <c r="J16" i="1" s="1"/>
  <c r="C57" i="1" s="1"/>
  <c r="H17" i="1"/>
  <c r="J17" i="1" s="1"/>
  <c r="B58" i="1" s="1"/>
  <c r="H18" i="1"/>
  <c r="J18" i="1" s="1"/>
  <c r="H19" i="1"/>
  <c r="J19" i="1" s="1"/>
  <c r="D60" i="1" s="1"/>
  <c r="H20" i="1"/>
  <c r="J20" i="1" s="1"/>
  <c r="C61" i="1" s="1"/>
  <c r="H21" i="1"/>
  <c r="J21" i="1" s="1"/>
  <c r="H22" i="1"/>
  <c r="J22" i="1" s="1"/>
  <c r="C63" i="1" s="1"/>
  <c r="H23" i="1"/>
  <c r="J23" i="1" s="1"/>
  <c r="H24" i="1"/>
  <c r="J24" i="1" s="1"/>
  <c r="C65" i="1" s="1"/>
  <c r="H25" i="1"/>
  <c r="J25" i="1" s="1"/>
  <c r="B66" i="1" s="1"/>
  <c r="H26" i="1"/>
  <c r="J26" i="1" s="1"/>
  <c r="E67" i="1" s="1"/>
  <c r="H27" i="1"/>
  <c r="J27" i="1" s="1"/>
  <c r="D68" i="1" s="1"/>
  <c r="H28" i="1"/>
  <c r="J28" i="1" s="1"/>
  <c r="C69" i="1" s="1"/>
  <c r="H29" i="1"/>
  <c r="J29" i="1" s="1"/>
  <c r="H30" i="1"/>
  <c r="J30" i="1" s="1"/>
  <c r="H31" i="1"/>
  <c r="J31" i="1" s="1"/>
  <c r="H32" i="1"/>
  <c r="J32" i="1" s="1"/>
  <c r="C73" i="1" s="1"/>
  <c r="H33" i="1"/>
  <c r="J33" i="1" s="1"/>
  <c r="B74" i="1" s="1"/>
  <c r="H34" i="1"/>
  <c r="J34" i="1" s="1"/>
  <c r="E75" i="1" s="1"/>
  <c r="H35" i="1"/>
  <c r="J35" i="1" s="1"/>
  <c r="D76" i="1" s="1"/>
  <c r="H36" i="1"/>
  <c r="J36" i="1" s="1"/>
  <c r="H2" i="1"/>
  <c r="J2" i="1" s="1"/>
  <c r="N93" i="4" l="1"/>
  <c r="N91" i="4"/>
  <c r="N92" i="4"/>
  <c r="N86" i="4"/>
  <c r="N90" i="4"/>
  <c r="Q90" i="4" s="1"/>
  <c r="N84" i="4"/>
  <c r="N85" i="4"/>
  <c r="L92" i="4"/>
  <c r="L86" i="4"/>
  <c r="L93" i="4"/>
  <c r="L90" i="4"/>
  <c r="L81" i="4"/>
  <c r="L80" i="4"/>
  <c r="L91" i="4"/>
  <c r="L85" i="4"/>
  <c r="M92" i="4"/>
  <c r="M93" i="4"/>
  <c r="M90" i="4"/>
  <c r="M84" i="4"/>
  <c r="P84" i="4" s="1"/>
  <c r="M91" i="4"/>
  <c r="M85" i="4"/>
  <c r="M86" i="4"/>
  <c r="O59" i="3"/>
  <c r="O76" i="3"/>
  <c r="K60" i="3"/>
  <c r="H60" i="3" s="1"/>
  <c r="J60" i="3"/>
  <c r="I60" i="3" s="1"/>
  <c r="K63" i="3"/>
  <c r="I63" i="3" s="1"/>
  <c r="J63" i="3"/>
  <c r="K68" i="3"/>
  <c r="H68" i="3" s="1"/>
  <c r="J68" i="3"/>
  <c r="Q70" i="3"/>
  <c r="P70" i="3"/>
  <c r="O70" i="3" s="1"/>
  <c r="K47" i="3"/>
  <c r="H47" i="3" s="1"/>
  <c r="J47" i="3"/>
  <c r="K53" i="3"/>
  <c r="I53" i="3" s="1"/>
  <c r="J53" i="3"/>
  <c r="H54" i="3"/>
  <c r="K54" i="3"/>
  <c r="I54" i="3" s="1"/>
  <c r="J54" i="3"/>
  <c r="Q66" i="3"/>
  <c r="O66" i="3" s="1"/>
  <c r="N44" i="3"/>
  <c r="L44" i="3" s="1"/>
  <c r="N76" i="3"/>
  <c r="L76" i="3" s="1"/>
  <c r="M76" i="3"/>
  <c r="I68" i="3"/>
  <c r="N59" i="3"/>
  <c r="L59" i="3" s="1"/>
  <c r="M59" i="3"/>
  <c r="P76" i="3"/>
  <c r="P60" i="3"/>
  <c r="O60" i="3" s="1"/>
  <c r="K66" i="3"/>
  <c r="J66" i="3"/>
  <c r="H66" i="3" s="1"/>
  <c r="N50" i="3"/>
  <c r="L50" i="3" s="1"/>
  <c r="M50" i="3"/>
  <c r="N72" i="3"/>
  <c r="M72" i="3"/>
  <c r="L72" i="3" s="1"/>
  <c r="K49" i="3"/>
  <c r="H49" i="3" s="1"/>
  <c r="J49" i="3"/>
  <c r="K56" i="3"/>
  <c r="H56" i="3" s="1"/>
  <c r="J56" i="3"/>
  <c r="I56" i="3" s="1"/>
  <c r="Q62" i="3"/>
  <c r="P62" i="3"/>
  <c r="O62" i="3"/>
  <c r="H71" i="3"/>
  <c r="K71" i="3"/>
  <c r="J71" i="3"/>
  <c r="N55" i="3"/>
  <c r="M55" i="3"/>
  <c r="L55" i="3" s="1"/>
  <c r="N69" i="3"/>
  <c r="L69" i="3" s="1"/>
  <c r="M69" i="3"/>
  <c r="Q44" i="3"/>
  <c r="O44" i="3"/>
  <c r="P44" i="3"/>
  <c r="N62" i="3"/>
  <c r="M62" i="3"/>
  <c r="L62" i="3" s="1"/>
  <c r="Q61" i="3"/>
  <c r="P61" i="3"/>
  <c r="O61" i="3"/>
  <c r="N61" i="3"/>
  <c r="M61" i="3"/>
  <c r="L61" i="3"/>
  <c r="N51" i="3"/>
  <c r="L51" i="3" s="1"/>
  <c r="M51" i="3"/>
  <c r="P59" i="3"/>
  <c r="Q51" i="3"/>
  <c r="O51" i="3" s="1"/>
  <c r="P51" i="3"/>
  <c r="I74" i="3"/>
  <c r="Q49" i="3"/>
  <c r="O49" i="3" s="1"/>
  <c r="P49" i="3"/>
  <c r="K75" i="3"/>
  <c r="H75" i="3" s="1"/>
  <c r="J75" i="3"/>
  <c r="N48" i="3"/>
  <c r="M48" i="3"/>
  <c r="L48" i="3" s="1"/>
  <c r="N73" i="3"/>
  <c r="L73" i="3" s="1"/>
  <c r="M73" i="3"/>
  <c r="Q45" i="3"/>
  <c r="P45" i="3"/>
  <c r="N74" i="3"/>
  <c r="L74" i="3" s="1"/>
  <c r="M74" i="3"/>
  <c r="K73" i="3"/>
  <c r="H73" i="3" s="1"/>
  <c r="J73" i="3"/>
  <c r="I73" i="3" s="1"/>
  <c r="Q54" i="3"/>
  <c r="P54" i="3"/>
  <c r="O54" i="3" s="1"/>
  <c r="P43" i="3"/>
  <c r="Q77" i="3"/>
  <c r="O77" i="3" s="1"/>
  <c r="P77" i="3"/>
  <c r="P58" i="3"/>
  <c r="O58" i="3" s="1"/>
  <c r="P68" i="3"/>
  <c r="O68" i="3" s="1"/>
  <c r="N47" i="3"/>
  <c r="M47" i="3"/>
  <c r="L47" i="3"/>
  <c r="K70" i="3"/>
  <c r="J70" i="3"/>
  <c r="H70" i="3" s="1"/>
  <c r="N52" i="3"/>
  <c r="L52" i="3" s="1"/>
  <c r="M52" i="3"/>
  <c r="J44" i="3"/>
  <c r="K52" i="3"/>
  <c r="I52" i="3" s="1"/>
  <c r="J52" i="3"/>
  <c r="Q71" i="3"/>
  <c r="O71" i="3" s="1"/>
  <c r="P71" i="3"/>
  <c r="N57" i="3"/>
  <c r="M57" i="3"/>
  <c r="L57" i="3"/>
  <c r="K76" i="3"/>
  <c r="H76" i="3" s="1"/>
  <c r="J76" i="3"/>
  <c r="K59" i="3"/>
  <c r="H59" i="3" s="1"/>
  <c r="J59" i="3"/>
  <c r="Q72" i="3"/>
  <c r="P72" i="3"/>
  <c r="O72" i="3"/>
  <c r="K50" i="3"/>
  <c r="H50" i="3" s="1"/>
  <c r="J50" i="3"/>
  <c r="K72" i="3"/>
  <c r="I72" i="3" s="1"/>
  <c r="J72" i="3"/>
  <c r="Q67" i="3"/>
  <c r="P67" i="3"/>
  <c r="O67" i="3" s="1"/>
  <c r="N46" i="3"/>
  <c r="M46" i="3"/>
  <c r="L46" i="3"/>
  <c r="K55" i="3"/>
  <c r="J55" i="3"/>
  <c r="I55" i="3" s="1"/>
  <c r="P73" i="3"/>
  <c r="O73" i="3" s="1"/>
  <c r="K69" i="3"/>
  <c r="J69" i="3"/>
  <c r="H69" i="3" s="1"/>
  <c r="N67" i="3"/>
  <c r="L67" i="3" s="1"/>
  <c r="M67" i="3"/>
  <c r="H62" i="3"/>
  <c r="K62" i="3"/>
  <c r="I62" i="3" s="1"/>
  <c r="J62" i="3"/>
  <c r="K61" i="3"/>
  <c r="H61" i="3" s="1"/>
  <c r="J61" i="3"/>
  <c r="K51" i="3"/>
  <c r="J51" i="3"/>
  <c r="H51" i="3"/>
  <c r="P74" i="3"/>
  <c r="O74" i="3" s="1"/>
  <c r="N53" i="3"/>
  <c r="M53" i="3"/>
  <c r="L53" i="3"/>
  <c r="K48" i="3"/>
  <c r="I48" i="3" s="1"/>
  <c r="J48" i="3"/>
  <c r="I66" i="3"/>
  <c r="I71" i="3"/>
  <c r="N60" i="3"/>
  <c r="M60" i="3"/>
  <c r="L60" i="3"/>
  <c r="Q53" i="3"/>
  <c r="O53" i="3" s="1"/>
  <c r="P53" i="3"/>
  <c r="I76" i="3"/>
  <c r="I59" i="3"/>
  <c r="N75" i="3"/>
  <c r="M75" i="3"/>
  <c r="L75" i="3"/>
  <c r="H74" i="3"/>
  <c r="K74" i="3"/>
  <c r="J74" i="3"/>
  <c r="N58" i="3"/>
  <c r="L58" i="3" s="1"/>
  <c r="M58" i="3"/>
  <c r="Q63" i="3"/>
  <c r="O63" i="3" s="1"/>
  <c r="P63" i="3"/>
  <c r="H57" i="3"/>
  <c r="K57" i="3"/>
  <c r="I57" i="3" s="1"/>
  <c r="J57" i="3"/>
  <c r="Q52" i="3"/>
  <c r="O52" i="3" s="1"/>
  <c r="N64" i="3"/>
  <c r="L64" i="3" s="1"/>
  <c r="M64" i="3"/>
  <c r="M45" i="3"/>
  <c r="N45" i="3"/>
  <c r="L45" i="3" s="1"/>
  <c r="N63" i="3"/>
  <c r="M63" i="3"/>
  <c r="L63" i="3"/>
  <c r="I69" i="3"/>
  <c r="N70" i="3"/>
  <c r="M70" i="3"/>
  <c r="L70" i="3" s="1"/>
  <c r="K46" i="3"/>
  <c r="J46" i="3"/>
  <c r="I46" i="3" s="1"/>
  <c r="H46" i="3"/>
  <c r="N77" i="3"/>
  <c r="M77" i="3"/>
  <c r="L77" i="3"/>
  <c r="I61" i="3"/>
  <c r="I51" i="3"/>
  <c r="H43" i="3"/>
  <c r="P48" i="3"/>
  <c r="O48" i="3" s="1"/>
  <c r="Q55" i="3"/>
  <c r="O55" i="3" s="1"/>
  <c r="P55" i="3"/>
  <c r="N65" i="3"/>
  <c r="L65" i="3" s="1"/>
  <c r="M65" i="3"/>
  <c r="K44" i="3"/>
  <c r="H44" i="3" s="1"/>
  <c r="M43" i="3"/>
  <c r="N43" i="3"/>
  <c r="L43" i="3" s="1"/>
  <c r="H67" i="3"/>
  <c r="K67" i="3"/>
  <c r="I67" i="3" s="1"/>
  <c r="J67" i="3"/>
  <c r="K77" i="3"/>
  <c r="H77" i="3" s="1"/>
  <c r="J77" i="3"/>
  <c r="P69" i="3"/>
  <c r="O69" i="3" s="1"/>
  <c r="N68" i="3"/>
  <c r="L68" i="3" s="1"/>
  <c r="M68" i="3"/>
  <c r="K58" i="3"/>
  <c r="H58" i="3" s="1"/>
  <c r="J58" i="3"/>
  <c r="I58" i="3" s="1"/>
  <c r="K64" i="3"/>
  <c r="J64" i="3"/>
  <c r="H64" i="3" s="1"/>
  <c r="N54" i="3"/>
  <c r="L54" i="3" s="1"/>
  <c r="M54" i="3"/>
  <c r="Q47" i="3"/>
  <c r="O47" i="3"/>
  <c r="P47" i="3"/>
  <c r="Q56" i="3"/>
  <c r="P56" i="3"/>
  <c r="O56" i="3" s="1"/>
  <c r="I43" i="3"/>
  <c r="Q64" i="3"/>
  <c r="P64" i="3"/>
  <c r="O64" i="3"/>
  <c r="N66" i="3"/>
  <c r="M66" i="3"/>
  <c r="L66" i="3" s="1"/>
  <c r="K45" i="3"/>
  <c r="J45" i="3"/>
  <c r="H45" i="3"/>
  <c r="K65" i="3"/>
  <c r="I65" i="3" s="1"/>
  <c r="J65" i="3"/>
  <c r="H65" i="3" s="1"/>
  <c r="N49" i="3"/>
  <c r="L49" i="3" s="1"/>
  <c r="M49" i="3"/>
  <c r="N56" i="3"/>
  <c r="L56" i="3" s="1"/>
  <c r="M56" i="3"/>
  <c r="N71" i="3"/>
  <c r="L71" i="3" s="1"/>
  <c r="M71" i="3"/>
  <c r="Q46" i="3"/>
  <c r="O46" i="3"/>
  <c r="P46" i="3"/>
  <c r="I77" i="3"/>
  <c r="I45" i="3"/>
  <c r="B44" i="1"/>
  <c r="C77" i="1"/>
  <c r="E77" i="1"/>
  <c r="E71" i="1"/>
  <c r="C71" i="1"/>
  <c r="B76" i="1"/>
  <c r="D52" i="1"/>
  <c r="B68" i="1"/>
  <c r="B60" i="1"/>
  <c r="E43" i="1"/>
  <c r="F43" i="1"/>
  <c r="G43" i="1"/>
  <c r="C43" i="1"/>
  <c r="E70" i="1"/>
  <c r="F70" i="1"/>
  <c r="G70" i="1"/>
  <c r="C70" i="1"/>
  <c r="E62" i="1"/>
  <c r="F62" i="1"/>
  <c r="G62" i="1"/>
  <c r="C62" i="1"/>
  <c r="E54" i="1"/>
  <c r="F54" i="1"/>
  <c r="G54" i="1"/>
  <c r="C54" i="1"/>
  <c r="E46" i="1"/>
  <c r="F46" i="1"/>
  <c r="G46" i="1"/>
  <c r="C46" i="1"/>
  <c r="D59" i="1"/>
  <c r="F59" i="1"/>
  <c r="B59" i="1"/>
  <c r="G59" i="1"/>
  <c r="B43" i="1"/>
  <c r="B62" i="1"/>
  <c r="B46" i="1"/>
  <c r="F73" i="1"/>
  <c r="B73" i="1"/>
  <c r="G73" i="1"/>
  <c r="D73" i="1"/>
  <c r="F57" i="1"/>
  <c r="B57" i="1"/>
  <c r="G57" i="1"/>
  <c r="D57" i="1"/>
  <c r="E57" i="1"/>
  <c r="D74" i="1"/>
  <c r="D66" i="1"/>
  <c r="D58" i="1"/>
  <c r="D50" i="1"/>
  <c r="G72" i="1"/>
  <c r="C72" i="1"/>
  <c r="E72" i="1"/>
  <c r="F72" i="1"/>
  <c r="G64" i="1"/>
  <c r="C64" i="1"/>
  <c r="E64" i="1"/>
  <c r="F64" i="1"/>
  <c r="G56" i="1"/>
  <c r="C56" i="1"/>
  <c r="E56" i="1"/>
  <c r="F56" i="1"/>
  <c r="G48" i="1"/>
  <c r="C48" i="1"/>
  <c r="E48" i="1"/>
  <c r="F48" i="1"/>
  <c r="D63" i="1"/>
  <c r="F63" i="1"/>
  <c r="B63" i="1"/>
  <c r="G63" i="1"/>
  <c r="D55" i="1"/>
  <c r="F55" i="1"/>
  <c r="B55" i="1"/>
  <c r="G55" i="1"/>
  <c r="D47" i="1"/>
  <c r="E47" i="1"/>
  <c r="F47" i="1"/>
  <c r="B47" i="1"/>
  <c r="G47" i="1"/>
  <c r="D72" i="1"/>
  <c r="D64" i="1"/>
  <c r="D56" i="1"/>
  <c r="D48" i="1"/>
  <c r="E63" i="1"/>
  <c r="E74" i="1"/>
  <c r="F74" i="1"/>
  <c r="G74" i="1"/>
  <c r="C74" i="1"/>
  <c r="E66" i="1"/>
  <c r="F66" i="1"/>
  <c r="G66" i="1"/>
  <c r="C66" i="1"/>
  <c r="E58" i="1"/>
  <c r="F58" i="1"/>
  <c r="G58" i="1"/>
  <c r="C58" i="1"/>
  <c r="E50" i="1"/>
  <c r="F50" i="1"/>
  <c r="G50" i="1"/>
  <c r="C50" i="1"/>
  <c r="D75" i="1"/>
  <c r="F75" i="1"/>
  <c r="B75" i="1"/>
  <c r="G75" i="1"/>
  <c r="D67" i="1"/>
  <c r="F67" i="1"/>
  <c r="B67" i="1"/>
  <c r="G67" i="1"/>
  <c r="D51" i="1"/>
  <c r="E51" i="1"/>
  <c r="F51" i="1"/>
  <c r="B51" i="1"/>
  <c r="G51" i="1"/>
  <c r="B70" i="1"/>
  <c r="B54" i="1"/>
  <c r="F65" i="1"/>
  <c r="B65" i="1"/>
  <c r="G65" i="1"/>
  <c r="D65" i="1"/>
  <c r="E65" i="1"/>
  <c r="F49" i="1"/>
  <c r="B49" i="1"/>
  <c r="G49" i="1"/>
  <c r="D49" i="1"/>
  <c r="E49" i="1"/>
  <c r="G76" i="1"/>
  <c r="C76" i="1"/>
  <c r="E76" i="1"/>
  <c r="F76" i="1"/>
  <c r="G68" i="1"/>
  <c r="C68" i="1"/>
  <c r="E68" i="1"/>
  <c r="F68" i="1"/>
  <c r="G60" i="1"/>
  <c r="C60" i="1"/>
  <c r="E60" i="1"/>
  <c r="F60" i="1"/>
  <c r="G52" i="1"/>
  <c r="C52" i="1"/>
  <c r="E52" i="1"/>
  <c r="F52" i="1"/>
  <c r="G44" i="1"/>
  <c r="C44" i="1"/>
  <c r="E44" i="1"/>
  <c r="F44" i="1"/>
  <c r="D71" i="1"/>
  <c r="F71" i="1"/>
  <c r="B71" i="1"/>
  <c r="G71" i="1"/>
  <c r="F77" i="1"/>
  <c r="B77" i="1"/>
  <c r="G77" i="1"/>
  <c r="D77" i="1"/>
  <c r="F69" i="1"/>
  <c r="B69" i="1"/>
  <c r="G69" i="1"/>
  <c r="D69" i="1"/>
  <c r="E69" i="1"/>
  <c r="F61" i="1"/>
  <c r="B61" i="1"/>
  <c r="G61" i="1"/>
  <c r="D61" i="1"/>
  <c r="E61" i="1"/>
  <c r="F53" i="1"/>
  <c r="B53" i="1"/>
  <c r="G53" i="1"/>
  <c r="D53" i="1"/>
  <c r="E53" i="1"/>
  <c r="F45" i="1"/>
  <c r="B45" i="1"/>
  <c r="G45" i="1"/>
  <c r="D45" i="1"/>
  <c r="E45" i="1"/>
  <c r="B72" i="1"/>
  <c r="B64" i="1"/>
  <c r="B56" i="1"/>
  <c r="B48" i="1"/>
  <c r="C75" i="1"/>
  <c r="C67" i="1"/>
  <c r="C59" i="1"/>
  <c r="C51" i="1"/>
  <c r="D43" i="1"/>
  <c r="D70" i="1"/>
  <c r="D62" i="1"/>
  <c r="D54" i="1"/>
  <c r="D46" i="1"/>
  <c r="E73" i="1"/>
  <c r="E59" i="1"/>
  <c r="E55" i="1"/>
  <c r="P90" i="4" l="1"/>
  <c r="O90" i="4"/>
  <c r="Q84" i="4"/>
  <c r="O84" i="4"/>
  <c r="J51" i="1"/>
  <c r="J47" i="1"/>
  <c r="J48" i="1"/>
  <c r="J52" i="1"/>
  <c r="D84" i="1"/>
  <c r="D85" i="1"/>
  <c r="N85" i="1" s="1"/>
  <c r="I70" i="3"/>
  <c r="I64" i="3"/>
  <c r="H48" i="3"/>
  <c r="H52" i="3"/>
  <c r="I47" i="3"/>
  <c r="H53" i="3"/>
  <c r="H63" i="3"/>
  <c r="I75" i="3"/>
  <c r="H55" i="3"/>
  <c r="I49" i="3"/>
  <c r="H72" i="3"/>
  <c r="I50" i="3"/>
  <c r="I44" i="3"/>
  <c r="N86" i="1" l="1"/>
  <c r="N93" i="1"/>
  <c r="N92" i="1"/>
  <c r="N90" i="1"/>
  <c r="Q90" i="1" s="1"/>
  <c r="N91" i="1"/>
  <c r="L91" i="1"/>
  <c r="L90" i="1"/>
  <c r="L93" i="1"/>
  <c r="L92" i="1"/>
  <c r="L85" i="1"/>
  <c r="L86" i="1"/>
  <c r="N84" i="1"/>
  <c r="Q84" i="1" s="1"/>
  <c r="M84" i="1"/>
  <c r="M91" i="1"/>
  <c r="M93" i="1"/>
  <c r="M85" i="1"/>
  <c r="M90" i="1"/>
  <c r="M92" i="1"/>
  <c r="M86" i="1"/>
  <c r="O84" i="1" l="1"/>
  <c r="P90" i="1"/>
  <c r="P84" i="1"/>
  <c r="O90" i="1"/>
</calcChain>
</file>

<file path=xl/sharedStrings.xml><?xml version="1.0" encoding="utf-8"?>
<sst xmlns="http://schemas.openxmlformats.org/spreadsheetml/2006/main" count="397" uniqueCount="92">
  <si>
    <t>TERM</t>
  </si>
  <si>
    <t>D1</t>
  </si>
  <si>
    <t>D2</t>
  </si>
  <si>
    <t>D3</t>
  </si>
  <si>
    <t>D4</t>
  </si>
  <si>
    <t>D5</t>
  </si>
  <si>
    <t>D6</t>
  </si>
  <si>
    <t>selamat</t>
  </si>
  <si>
    <t>paket</t>
  </si>
  <si>
    <t>sms</t>
  </si>
  <si>
    <t>semua</t>
  </si>
  <si>
    <t>operator</t>
  </si>
  <si>
    <t>anda</t>
  </si>
  <si>
    <t>aktif</t>
  </si>
  <si>
    <t>cek</t>
  </si>
  <si>
    <t>kuota</t>
  </si>
  <si>
    <t>transfer</t>
  </si>
  <si>
    <t>bni</t>
  </si>
  <si>
    <t>an</t>
  </si>
  <si>
    <t>soraya</t>
  </si>
  <si>
    <t>harum</t>
  </si>
  <si>
    <t>rek</t>
  </si>
  <si>
    <t>klo</t>
  </si>
  <si>
    <t>sdh</t>
  </si>
  <si>
    <t>kbrin</t>
  </si>
  <si>
    <t>nmr</t>
  </si>
  <si>
    <t>mandiri</t>
  </si>
  <si>
    <t>resti</t>
  </si>
  <si>
    <t>amanda</t>
  </si>
  <si>
    <t>norek</t>
  </si>
  <si>
    <t>baik</t>
  </si>
  <si>
    <t>pak</t>
  </si>
  <si>
    <t>berarti</t>
  </si>
  <si>
    <t>kamis</t>
  </si>
  <si>
    <t>kami</t>
  </si>
  <si>
    <t>bawa</t>
  </si>
  <si>
    <t>kantor</t>
  </si>
  <si>
    <t>bsk</t>
  </si>
  <si>
    <t>sekalian</t>
  </si>
  <si>
    <t>form</t>
  </si>
  <si>
    <t>penilaian</t>
  </si>
  <si>
    <t>berkas</t>
  </si>
  <si>
    <t>df</t>
  </si>
  <si>
    <t>idf</t>
  </si>
  <si>
    <t>P(T|0)</t>
  </si>
  <si>
    <t>P(T|1)</t>
  </si>
  <si>
    <t>P(T|2)</t>
  </si>
  <si>
    <t>D1 (2)</t>
  </si>
  <si>
    <t>D2 (2)</t>
  </si>
  <si>
    <t xml:space="preserve">D3 (1) </t>
  </si>
  <si>
    <t>D4 (1)</t>
  </si>
  <si>
    <t>D5 (0)</t>
  </si>
  <si>
    <t>D6 (0)</t>
  </si>
  <si>
    <t>var(0)</t>
  </si>
  <si>
    <t>avg(0)</t>
  </si>
  <si>
    <t>avg(2)</t>
  </si>
  <si>
    <t>var(2)</t>
  </si>
  <si>
    <t>avg(1)</t>
  </si>
  <si>
    <t>var(1)</t>
  </si>
  <si>
    <t>Selamat Anda mendapatkan mobil dari bank Mandiri. Hubungi 14045.</t>
  </si>
  <si>
    <t>Baik pak, bsk saya tunggu berkasnya di kantor.</t>
  </si>
  <si>
    <t>Data 1</t>
  </si>
  <si>
    <t>Data 2</t>
  </si>
  <si>
    <t>Prior 0</t>
  </si>
  <si>
    <t>Prior 1</t>
  </si>
  <si>
    <t>Prior 2</t>
  </si>
  <si>
    <t>TF-IDF</t>
  </si>
  <si>
    <t>Kelas 0</t>
  </si>
  <si>
    <t>Kelas 1</t>
  </si>
  <si>
    <t>Kelas 2</t>
  </si>
  <si>
    <t>Gaussian</t>
  </si>
  <si>
    <t>Avg</t>
  </si>
  <si>
    <t>Varian</t>
  </si>
  <si>
    <t>Posterior</t>
  </si>
  <si>
    <t>P(w|0)</t>
  </si>
  <si>
    <t>P(w|1)</t>
  </si>
  <si>
    <t>P(w|2)</t>
  </si>
  <si>
    <t>var 0</t>
  </si>
  <si>
    <t>var 1</t>
  </si>
  <si>
    <t>var 2</t>
  </si>
  <si>
    <t>avg 0</t>
  </si>
  <si>
    <t>avg 1</t>
  </si>
  <si>
    <t>avg 2</t>
  </si>
  <si>
    <t>avg 1 selamat</t>
  </si>
  <si>
    <t>avg 2 selamat</t>
  </si>
  <si>
    <t>avg 0 anda</t>
  </si>
  <si>
    <t>avg 1 anda</t>
  </si>
  <si>
    <t>avg 2 anda</t>
  </si>
  <si>
    <t>avg 0 mandiri</t>
  </si>
  <si>
    <t>avg 1 mandiri</t>
  </si>
  <si>
    <t>avg 2 mandiri</t>
  </si>
  <si>
    <t>avg 0- selamat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</si>
</sst>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8316-13D9-A74A-B7D2-5E05F47C03FA}">
  <dimension ref="A1:Q93"/>
  <sheetViews>
    <sheetView tabSelected="1" topLeftCell="A61" zoomScaleNormal="80" workbookViewId="0">
      <selection activeCell="J46" sqref="J46"/>
    </sheetView>
  </sheetViews>
  <sheetFormatPr baseColWidth="10" defaultColWidth="11" defaultRowHeight="16" x14ac:dyDescent="0.2"/>
  <cols>
    <col min="2" max="10" width="11.1640625" bestFit="1" customWidth="1"/>
    <col min="11" max="11" width="15" customWidth="1"/>
    <col min="12" max="16" width="11.1640625" bestFit="1" customWidth="1"/>
    <col min="17" max="17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J1" t="s">
        <v>43</v>
      </c>
    </row>
    <row r="2" spans="1:10" x14ac:dyDescent="0.2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f t="shared" ref="H2:H36" si="0">SUM(B2:G2)</f>
        <v>2</v>
      </c>
      <c r="J2">
        <f>LOG10(6/H2)</f>
        <v>0.47712125471966244</v>
      </c>
    </row>
    <row r="3" spans="1:10" x14ac:dyDescent="0.2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f t="shared" si="0"/>
        <v>2</v>
      </c>
      <c r="J3">
        <f t="shared" ref="J3:J36" si="1">LOG10(6/H3)</f>
        <v>0.47712125471966244</v>
      </c>
    </row>
    <row r="4" spans="1:10" x14ac:dyDescent="0.2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f t="shared" si="0"/>
        <v>1</v>
      </c>
      <c r="J4">
        <f t="shared" si="1"/>
        <v>0.77815125038364363</v>
      </c>
    </row>
    <row r="5" spans="1:10" x14ac:dyDescent="0.2">
      <c r="A5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f t="shared" si="0"/>
        <v>1</v>
      </c>
      <c r="J5">
        <f t="shared" si="1"/>
        <v>0.77815125038364363</v>
      </c>
    </row>
    <row r="6" spans="1:10" x14ac:dyDescent="0.2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si="0"/>
        <v>1</v>
      </c>
      <c r="J6">
        <f t="shared" si="1"/>
        <v>0.77815125038364363</v>
      </c>
    </row>
    <row r="7" spans="1:10" x14ac:dyDescent="0.2">
      <c r="A7" t="s">
        <v>12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f t="shared" si="0"/>
        <v>2</v>
      </c>
      <c r="J7">
        <f t="shared" si="1"/>
        <v>0.47712125471966244</v>
      </c>
    </row>
    <row r="8" spans="1:10" x14ac:dyDescent="0.2">
      <c r="A8" t="s">
        <v>13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f t="shared" si="0"/>
        <v>2</v>
      </c>
      <c r="J8">
        <f t="shared" si="1"/>
        <v>0.47712125471966244</v>
      </c>
    </row>
    <row r="9" spans="1:10" x14ac:dyDescent="0.2">
      <c r="A9" t="s">
        <v>14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f t="shared" si="0"/>
        <v>2</v>
      </c>
      <c r="J9">
        <f t="shared" si="1"/>
        <v>0.47712125471966244</v>
      </c>
    </row>
    <row r="10" spans="1:10" x14ac:dyDescent="0.2">
      <c r="A10" t="s">
        <v>15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f t="shared" si="0"/>
        <v>2</v>
      </c>
      <c r="J10">
        <f t="shared" si="1"/>
        <v>0.47712125471966244</v>
      </c>
    </row>
    <row r="11" spans="1:10" x14ac:dyDescent="0.2">
      <c r="A11" t="s">
        <v>16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f t="shared" si="0"/>
        <v>2</v>
      </c>
      <c r="J11">
        <f t="shared" si="1"/>
        <v>0.47712125471966244</v>
      </c>
    </row>
    <row r="12" spans="1:10" x14ac:dyDescent="0.2">
      <c r="A12" t="s">
        <v>17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f t="shared" si="0"/>
        <v>1</v>
      </c>
      <c r="J12">
        <f t="shared" si="1"/>
        <v>0.77815125038364363</v>
      </c>
    </row>
    <row r="13" spans="1:10" x14ac:dyDescent="0.2">
      <c r="A13" t="s">
        <v>18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f t="shared" si="0"/>
        <v>2</v>
      </c>
      <c r="J13">
        <f t="shared" si="1"/>
        <v>0.47712125471966244</v>
      </c>
    </row>
    <row r="14" spans="1:10" x14ac:dyDescent="0.2">
      <c r="A14" t="s">
        <v>19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f t="shared" si="0"/>
        <v>1</v>
      </c>
      <c r="J14">
        <f t="shared" si="1"/>
        <v>0.77815125038364363</v>
      </c>
    </row>
    <row r="15" spans="1:10" x14ac:dyDescent="0.2">
      <c r="A15" t="s">
        <v>20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f t="shared" si="0"/>
        <v>1</v>
      </c>
      <c r="J15">
        <f t="shared" si="1"/>
        <v>0.77815125038364363</v>
      </c>
    </row>
    <row r="16" spans="1:10" x14ac:dyDescent="0.2">
      <c r="A16" t="s">
        <v>21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f t="shared" si="0"/>
        <v>1</v>
      </c>
      <c r="J16">
        <f t="shared" si="1"/>
        <v>0.77815125038364363</v>
      </c>
    </row>
    <row r="17" spans="1:10" x14ac:dyDescent="0.2">
      <c r="A17" t="s">
        <v>22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f t="shared" si="0"/>
        <v>1</v>
      </c>
      <c r="J17">
        <f t="shared" si="1"/>
        <v>0.77815125038364363</v>
      </c>
    </row>
    <row r="18" spans="1:10" x14ac:dyDescent="0.2">
      <c r="A18" t="s">
        <v>23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f t="shared" si="0"/>
        <v>1</v>
      </c>
      <c r="J18">
        <f t="shared" si="1"/>
        <v>0.77815125038364363</v>
      </c>
    </row>
    <row r="19" spans="1:10" x14ac:dyDescent="0.2">
      <c r="A19" t="s">
        <v>24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f t="shared" si="0"/>
        <v>1</v>
      </c>
      <c r="J19">
        <f t="shared" si="1"/>
        <v>0.77815125038364363</v>
      </c>
    </row>
    <row r="20" spans="1:10" x14ac:dyDescent="0.2">
      <c r="A20" t="s">
        <v>25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f t="shared" si="0"/>
        <v>1</v>
      </c>
      <c r="J20">
        <f t="shared" si="1"/>
        <v>0.77815125038364363</v>
      </c>
    </row>
    <row r="21" spans="1:10" x14ac:dyDescent="0.2">
      <c r="A21" t="s">
        <v>26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f t="shared" si="0"/>
        <v>1</v>
      </c>
      <c r="J21">
        <f t="shared" si="1"/>
        <v>0.77815125038364363</v>
      </c>
    </row>
    <row r="22" spans="1:10" x14ac:dyDescent="0.2">
      <c r="A22" t="s">
        <v>27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f t="shared" si="0"/>
        <v>1</v>
      </c>
      <c r="J22">
        <f t="shared" si="1"/>
        <v>0.77815125038364363</v>
      </c>
    </row>
    <row r="23" spans="1:10" x14ac:dyDescent="0.2">
      <c r="A23" t="s">
        <v>28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f t="shared" si="0"/>
        <v>1</v>
      </c>
      <c r="J23">
        <f t="shared" si="1"/>
        <v>0.77815125038364363</v>
      </c>
    </row>
    <row r="24" spans="1:10" x14ac:dyDescent="0.2">
      <c r="A24" t="s">
        <v>29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f t="shared" si="0"/>
        <v>1</v>
      </c>
      <c r="J24">
        <f t="shared" si="1"/>
        <v>0.77815125038364363</v>
      </c>
    </row>
    <row r="25" spans="1:10" x14ac:dyDescent="0.2">
      <c r="A25" t="s">
        <v>30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f t="shared" si="0"/>
        <v>2</v>
      </c>
      <c r="J25">
        <f t="shared" si="1"/>
        <v>0.47712125471966244</v>
      </c>
    </row>
    <row r="26" spans="1:10" x14ac:dyDescent="0.2">
      <c r="A26" t="s">
        <v>31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f t="shared" si="0"/>
        <v>2</v>
      </c>
      <c r="J26">
        <f t="shared" si="1"/>
        <v>0.47712125471966244</v>
      </c>
    </row>
    <row r="27" spans="1:10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f t="shared" si="0"/>
        <v>1</v>
      </c>
      <c r="J27">
        <f t="shared" si="1"/>
        <v>0.77815125038364363</v>
      </c>
    </row>
    <row r="28" spans="1:10" x14ac:dyDescent="0.2">
      <c r="A28" t="s">
        <v>33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f t="shared" si="0"/>
        <v>1</v>
      </c>
      <c r="J28">
        <f t="shared" si="1"/>
        <v>0.77815125038364363</v>
      </c>
    </row>
    <row r="29" spans="1:10" x14ac:dyDescent="0.2">
      <c r="A29" t="s">
        <v>34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f t="shared" si="0"/>
        <v>2</v>
      </c>
      <c r="J29">
        <f t="shared" si="1"/>
        <v>0.47712125471966244</v>
      </c>
    </row>
    <row r="30" spans="1:10" x14ac:dyDescent="0.2">
      <c r="A30" t="s">
        <v>35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f t="shared" si="0"/>
        <v>2</v>
      </c>
      <c r="J30">
        <f t="shared" si="1"/>
        <v>0.47712125471966244</v>
      </c>
    </row>
    <row r="31" spans="1:10" x14ac:dyDescent="0.2">
      <c r="A31" t="s">
        <v>36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f t="shared" si="0"/>
        <v>1</v>
      </c>
      <c r="J31">
        <f t="shared" si="1"/>
        <v>0.77815125038364363</v>
      </c>
    </row>
    <row r="32" spans="1:10" x14ac:dyDescent="0.2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f t="shared" si="0"/>
        <v>1</v>
      </c>
      <c r="J32">
        <f t="shared" si="1"/>
        <v>0.77815125038364363</v>
      </c>
    </row>
    <row r="33" spans="1:10" x14ac:dyDescent="0.2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f t="shared" si="0"/>
        <v>1</v>
      </c>
      <c r="J33">
        <f t="shared" si="1"/>
        <v>0.77815125038364363</v>
      </c>
    </row>
    <row r="34" spans="1:10" x14ac:dyDescent="0.2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f t="shared" si="0"/>
        <v>1</v>
      </c>
      <c r="J34">
        <f t="shared" si="1"/>
        <v>0.77815125038364363</v>
      </c>
    </row>
    <row r="35" spans="1:10" x14ac:dyDescent="0.2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f t="shared" si="0"/>
        <v>1</v>
      </c>
      <c r="J35">
        <f t="shared" si="1"/>
        <v>0.77815125038364363</v>
      </c>
    </row>
    <row r="36" spans="1:10" x14ac:dyDescent="0.2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f t="shared" si="0"/>
        <v>1</v>
      </c>
      <c r="J36">
        <f t="shared" si="1"/>
        <v>0.77815125038364363</v>
      </c>
    </row>
    <row r="42" spans="1:10" x14ac:dyDescent="0.2">
      <c r="A42" t="s">
        <v>0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I42" t="s">
        <v>63</v>
      </c>
      <c r="J42">
        <f>(2/6)</f>
        <v>0.33333333333333331</v>
      </c>
    </row>
    <row r="43" spans="1:10" x14ac:dyDescent="0.2">
      <c r="A43" t="s">
        <v>7</v>
      </c>
      <c r="B43">
        <f t="shared" ref="B43:B77" si="2">B2*J2</f>
        <v>0.47712125471966244</v>
      </c>
      <c r="C43">
        <f t="shared" ref="C43:C77" si="3">C2*J2</f>
        <v>0.47712125471966244</v>
      </c>
      <c r="D43">
        <f t="shared" ref="D43:D77" si="4">D2*J2</f>
        <v>0</v>
      </c>
      <c r="E43">
        <f t="shared" ref="E43:E77" si="5">E2*J2</f>
        <v>0</v>
      </c>
      <c r="F43">
        <f t="shared" ref="F43:F77" si="6">F2*J2</f>
        <v>0</v>
      </c>
      <c r="G43">
        <f t="shared" ref="G43:G77" si="7">G2*J2</f>
        <v>0</v>
      </c>
      <c r="I43" t="s">
        <v>64</v>
      </c>
      <c r="J43">
        <f t="shared" ref="J43:J44" si="8">(2/6)</f>
        <v>0.33333333333333331</v>
      </c>
    </row>
    <row r="44" spans="1:10" x14ac:dyDescent="0.2">
      <c r="A44" t="s">
        <v>8</v>
      </c>
      <c r="B44">
        <f t="shared" si="2"/>
        <v>0.47712125471966244</v>
      </c>
      <c r="C44">
        <f t="shared" si="3"/>
        <v>0.47712125471966244</v>
      </c>
      <c r="D44">
        <f t="shared" si="4"/>
        <v>0</v>
      </c>
      <c r="E44">
        <f t="shared" si="5"/>
        <v>0</v>
      </c>
      <c r="F44">
        <f t="shared" si="6"/>
        <v>0</v>
      </c>
      <c r="G44">
        <f t="shared" si="7"/>
        <v>0</v>
      </c>
      <c r="I44" t="s">
        <v>65</v>
      </c>
      <c r="J44">
        <f t="shared" si="8"/>
        <v>0.33333333333333331</v>
      </c>
    </row>
    <row r="45" spans="1:10" x14ac:dyDescent="0.2">
      <c r="A45" t="s">
        <v>9</v>
      </c>
      <c r="B45">
        <f t="shared" si="2"/>
        <v>0.77815125038364363</v>
      </c>
      <c r="C45">
        <f t="shared" si="3"/>
        <v>0</v>
      </c>
      <c r="D45">
        <f t="shared" si="4"/>
        <v>0</v>
      </c>
      <c r="E45">
        <f t="shared" si="5"/>
        <v>0</v>
      </c>
      <c r="F45">
        <f t="shared" si="6"/>
        <v>0</v>
      </c>
      <c r="G45">
        <f t="shared" si="7"/>
        <v>0</v>
      </c>
    </row>
    <row r="46" spans="1:10" x14ac:dyDescent="0.2">
      <c r="A46" t="s">
        <v>10</v>
      </c>
      <c r="B46">
        <f t="shared" si="2"/>
        <v>0.77815125038364363</v>
      </c>
      <c r="C46">
        <f t="shared" si="3"/>
        <v>0</v>
      </c>
      <c r="D46">
        <f t="shared" si="4"/>
        <v>0</v>
      </c>
      <c r="E46">
        <f t="shared" si="5"/>
        <v>0</v>
      </c>
      <c r="F46">
        <f t="shared" si="6"/>
        <v>0</v>
      </c>
      <c r="G46">
        <f t="shared" si="7"/>
        <v>0</v>
      </c>
      <c r="I46" t="s">
        <v>77</v>
      </c>
      <c r="J46">
        <f>_xlfn.VAR.P(F43:G77)</f>
        <v>7.4638059944450372E-2</v>
      </c>
    </row>
    <row r="47" spans="1:10" x14ac:dyDescent="0.2">
      <c r="A47" t="s">
        <v>11</v>
      </c>
      <c r="B47">
        <f t="shared" si="2"/>
        <v>0.77815125038364363</v>
      </c>
      <c r="C47">
        <f t="shared" si="3"/>
        <v>0</v>
      </c>
      <c r="D47">
        <f t="shared" si="4"/>
        <v>0</v>
      </c>
      <c r="E47">
        <f t="shared" si="5"/>
        <v>0</v>
      </c>
      <c r="F47">
        <f t="shared" si="6"/>
        <v>0</v>
      </c>
      <c r="G47">
        <f t="shared" si="7"/>
        <v>0</v>
      </c>
      <c r="I47" t="s">
        <v>78</v>
      </c>
      <c r="J47">
        <f>_xlfn.VAR.P(D43:E77)</f>
        <v>9.0999493668804485E-2</v>
      </c>
    </row>
    <row r="48" spans="1:10" x14ac:dyDescent="0.2">
      <c r="A48" t="s">
        <v>12</v>
      </c>
      <c r="B48">
        <f t="shared" si="2"/>
        <v>0.47712125471966244</v>
      </c>
      <c r="C48">
        <f t="shared" si="3"/>
        <v>0.47712125471966244</v>
      </c>
      <c r="D48">
        <f t="shared" si="4"/>
        <v>0</v>
      </c>
      <c r="E48">
        <f t="shared" si="5"/>
        <v>0</v>
      </c>
      <c r="F48">
        <f t="shared" si="6"/>
        <v>0</v>
      </c>
      <c r="G48">
        <f t="shared" si="7"/>
        <v>0</v>
      </c>
      <c r="I48" t="s">
        <v>79</v>
      </c>
      <c r="J48">
        <f>_xlfn.VAR.P(B43:C77)</f>
        <v>5.1718056820825288E-2</v>
      </c>
    </row>
    <row r="49" spans="1:10" x14ac:dyDescent="0.2">
      <c r="A49" t="s">
        <v>13</v>
      </c>
      <c r="B49">
        <f t="shared" si="2"/>
        <v>0.47712125471966244</v>
      </c>
      <c r="C49">
        <f t="shared" si="3"/>
        <v>0.47712125471966244</v>
      </c>
      <c r="D49">
        <f t="shared" si="4"/>
        <v>0</v>
      </c>
      <c r="E49">
        <f t="shared" si="5"/>
        <v>0</v>
      </c>
      <c r="F49">
        <f t="shared" si="6"/>
        <v>0</v>
      </c>
      <c r="G49">
        <f t="shared" si="7"/>
        <v>0</v>
      </c>
    </row>
    <row r="50" spans="1:10" x14ac:dyDescent="0.2">
      <c r="A50" t="s">
        <v>14</v>
      </c>
      <c r="B50">
        <f t="shared" si="2"/>
        <v>0.47712125471966244</v>
      </c>
      <c r="C50">
        <f t="shared" si="3"/>
        <v>0.47712125471966244</v>
      </c>
      <c r="D50">
        <f t="shared" si="4"/>
        <v>0</v>
      </c>
      <c r="E50">
        <f t="shared" si="5"/>
        <v>0</v>
      </c>
      <c r="F50">
        <f t="shared" si="6"/>
        <v>0</v>
      </c>
      <c r="G50">
        <f t="shared" si="7"/>
        <v>0</v>
      </c>
      <c r="I50" t="s">
        <v>80</v>
      </c>
      <c r="J50">
        <f>AVERAGE(F43:G77)</f>
        <v>0.14345971486894929</v>
      </c>
    </row>
    <row r="51" spans="1:10" x14ac:dyDescent="0.2">
      <c r="A51" t="s">
        <v>15</v>
      </c>
      <c r="B51">
        <f t="shared" si="2"/>
        <v>0.47712125471966244</v>
      </c>
      <c r="C51">
        <f t="shared" si="3"/>
        <v>0.47712125471966244</v>
      </c>
      <c r="D51">
        <f t="shared" si="4"/>
        <v>0</v>
      </c>
      <c r="E51">
        <f t="shared" si="5"/>
        <v>0</v>
      </c>
      <c r="F51">
        <f t="shared" si="6"/>
        <v>0</v>
      </c>
      <c r="G51">
        <f t="shared" si="7"/>
        <v>0</v>
      </c>
      <c r="I51" t="s">
        <v>81</v>
      </c>
      <c r="J51">
        <f>AVERAGE(D43:E77)</f>
        <v>0.16066142890689106</v>
      </c>
    </row>
    <row r="52" spans="1:10" x14ac:dyDescent="0.2">
      <c r="A52" t="s">
        <v>16</v>
      </c>
      <c r="B52">
        <f t="shared" si="2"/>
        <v>0</v>
      </c>
      <c r="C52">
        <f t="shared" si="3"/>
        <v>0</v>
      </c>
      <c r="D52">
        <f t="shared" si="4"/>
        <v>0.47712125471966244</v>
      </c>
      <c r="E52">
        <f t="shared" si="5"/>
        <v>0.47712125471966244</v>
      </c>
      <c r="F52">
        <f t="shared" si="6"/>
        <v>0</v>
      </c>
      <c r="G52">
        <f t="shared" si="7"/>
        <v>0</v>
      </c>
      <c r="I52" t="s">
        <v>82</v>
      </c>
      <c r="J52">
        <f>AVERAGE(B43:C77)</f>
        <v>0.11514155439695545</v>
      </c>
    </row>
    <row r="53" spans="1:10" x14ac:dyDescent="0.2">
      <c r="A53" t="s">
        <v>17</v>
      </c>
      <c r="B53">
        <f t="shared" si="2"/>
        <v>0</v>
      </c>
      <c r="C53">
        <f t="shared" si="3"/>
        <v>0</v>
      </c>
      <c r="D53">
        <f t="shared" si="4"/>
        <v>0.77815125038364363</v>
      </c>
      <c r="E53">
        <f t="shared" si="5"/>
        <v>0</v>
      </c>
      <c r="F53">
        <f t="shared" si="6"/>
        <v>0</v>
      </c>
      <c r="G53">
        <f t="shared" si="7"/>
        <v>0</v>
      </c>
    </row>
    <row r="54" spans="1:10" x14ac:dyDescent="0.2">
      <c r="A54" t="s">
        <v>18</v>
      </c>
      <c r="B54">
        <f t="shared" si="2"/>
        <v>0</v>
      </c>
      <c r="C54">
        <f t="shared" si="3"/>
        <v>0</v>
      </c>
      <c r="D54">
        <f t="shared" si="4"/>
        <v>0.47712125471966244</v>
      </c>
      <c r="E54">
        <f t="shared" si="5"/>
        <v>0.47712125471966244</v>
      </c>
      <c r="F54">
        <f t="shared" si="6"/>
        <v>0</v>
      </c>
      <c r="G54">
        <f t="shared" si="7"/>
        <v>0</v>
      </c>
    </row>
    <row r="55" spans="1:10" x14ac:dyDescent="0.2">
      <c r="A55" t="s">
        <v>19</v>
      </c>
      <c r="B55">
        <f t="shared" si="2"/>
        <v>0</v>
      </c>
      <c r="C55">
        <f t="shared" si="3"/>
        <v>0</v>
      </c>
      <c r="D55">
        <f t="shared" si="4"/>
        <v>0.77815125038364363</v>
      </c>
      <c r="E55">
        <f t="shared" si="5"/>
        <v>0</v>
      </c>
      <c r="F55">
        <f t="shared" si="6"/>
        <v>0</v>
      </c>
      <c r="G55">
        <f t="shared" si="7"/>
        <v>0</v>
      </c>
    </row>
    <row r="56" spans="1:10" x14ac:dyDescent="0.2">
      <c r="A56" t="s">
        <v>20</v>
      </c>
      <c r="B56">
        <f t="shared" si="2"/>
        <v>0</v>
      </c>
      <c r="C56">
        <f t="shared" si="3"/>
        <v>0</v>
      </c>
      <c r="D56">
        <f t="shared" si="4"/>
        <v>0.77815125038364363</v>
      </c>
      <c r="E56">
        <f t="shared" si="5"/>
        <v>0</v>
      </c>
      <c r="F56">
        <f t="shared" si="6"/>
        <v>0</v>
      </c>
      <c r="G56">
        <f t="shared" si="7"/>
        <v>0</v>
      </c>
    </row>
    <row r="57" spans="1:10" x14ac:dyDescent="0.2">
      <c r="A57" t="s">
        <v>21</v>
      </c>
      <c r="B57">
        <f t="shared" si="2"/>
        <v>0</v>
      </c>
      <c r="C57">
        <f t="shared" si="3"/>
        <v>0</v>
      </c>
      <c r="D57">
        <f t="shared" si="4"/>
        <v>0.77815125038364363</v>
      </c>
      <c r="E57">
        <f t="shared" si="5"/>
        <v>0</v>
      </c>
      <c r="F57">
        <f t="shared" si="6"/>
        <v>0</v>
      </c>
      <c r="G57">
        <f t="shared" si="7"/>
        <v>0</v>
      </c>
    </row>
    <row r="58" spans="1:10" x14ac:dyDescent="0.2">
      <c r="A58" t="s">
        <v>22</v>
      </c>
      <c r="B58">
        <f t="shared" si="2"/>
        <v>0</v>
      </c>
      <c r="C58">
        <f t="shared" si="3"/>
        <v>0</v>
      </c>
      <c r="D58">
        <f t="shared" si="4"/>
        <v>0.77815125038364363</v>
      </c>
      <c r="E58">
        <f t="shared" si="5"/>
        <v>0</v>
      </c>
      <c r="F58">
        <f t="shared" si="6"/>
        <v>0</v>
      </c>
      <c r="G58">
        <f t="shared" si="7"/>
        <v>0</v>
      </c>
    </row>
    <row r="59" spans="1:10" x14ac:dyDescent="0.2">
      <c r="A59" t="s">
        <v>23</v>
      </c>
      <c r="B59">
        <f t="shared" si="2"/>
        <v>0</v>
      </c>
      <c r="C59">
        <f t="shared" si="3"/>
        <v>0</v>
      </c>
      <c r="D59">
        <f t="shared" si="4"/>
        <v>0.77815125038364363</v>
      </c>
      <c r="E59">
        <f t="shared" si="5"/>
        <v>0</v>
      </c>
      <c r="F59">
        <f t="shared" si="6"/>
        <v>0</v>
      </c>
      <c r="G59">
        <f t="shared" si="7"/>
        <v>0</v>
      </c>
    </row>
    <row r="60" spans="1:10" x14ac:dyDescent="0.2">
      <c r="A60" t="s">
        <v>24</v>
      </c>
      <c r="B60">
        <f t="shared" si="2"/>
        <v>0</v>
      </c>
      <c r="C60">
        <f t="shared" si="3"/>
        <v>0</v>
      </c>
      <c r="D60">
        <f t="shared" si="4"/>
        <v>0.77815125038364363</v>
      </c>
      <c r="E60">
        <f t="shared" si="5"/>
        <v>0</v>
      </c>
      <c r="F60">
        <f t="shared" si="6"/>
        <v>0</v>
      </c>
      <c r="G60">
        <f t="shared" si="7"/>
        <v>0</v>
      </c>
    </row>
    <row r="61" spans="1:10" x14ac:dyDescent="0.2">
      <c r="A61" t="s">
        <v>25</v>
      </c>
      <c r="B61">
        <f t="shared" si="2"/>
        <v>0</v>
      </c>
      <c r="C61">
        <f t="shared" si="3"/>
        <v>0</v>
      </c>
      <c r="D61">
        <f t="shared" si="4"/>
        <v>0.77815125038364363</v>
      </c>
      <c r="E61">
        <f t="shared" si="5"/>
        <v>0</v>
      </c>
      <c r="F61">
        <f t="shared" si="6"/>
        <v>0</v>
      </c>
      <c r="G61">
        <f t="shared" si="7"/>
        <v>0</v>
      </c>
    </row>
    <row r="62" spans="1:10" x14ac:dyDescent="0.2">
      <c r="A62" t="s">
        <v>26</v>
      </c>
      <c r="B62">
        <f t="shared" si="2"/>
        <v>0</v>
      </c>
      <c r="C62">
        <f t="shared" si="3"/>
        <v>0</v>
      </c>
      <c r="D62">
        <f t="shared" si="4"/>
        <v>0</v>
      </c>
      <c r="E62">
        <f t="shared" si="5"/>
        <v>0.77815125038364363</v>
      </c>
      <c r="F62">
        <f t="shared" si="6"/>
        <v>0</v>
      </c>
      <c r="G62">
        <f t="shared" si="7"/>
        <v>0</v>
      </c>
    </row>
    <row r="63" spans="1:10" x14ac:dyDescent="0.2">
      <c r="A63" t="s">
        <v>27</v>
      </c>
      <c r="B63">
        <f t="shared" si="2"/>
        <v>0</v>
      </c>
      <c r="C63">
        <f t="shared" si="3"/>
        <v>0</v>
      </c>
      <c r="D63">
        <f t="shared" si="4"/>
        <v>0</v>
      </c>
      <c r="E63">
        <f t="shared" si="5"/>
        <v>0.77815125038364363</v>
      </c>
      <c r="F63">
        <f t="shared" si="6"/>
        <v>0</v>
      </c>
      <c r="G63">
        <f t="shared" si="7"/>
        <v>0</v>
      </c>
    </row>
    <row r="64" spans="1:10" x14ac:dyDescent="0.2">
      <c r="A64" t="s">
        <v>28</v>
      </c>
      <c r="B64">
        <f t="shared" si="2"/>
        <v>0</v>
      </c>
      <c r="C64">
        <f t="shared" si="3"/>
        <v>0</v>
      </c>
      <c r="D64">
        <f t="shared" si="4"/>
        <v>0</v>
      </c>
      <c r="E64">
        <f t="shared" si="5"/>
        <v>0.77815125038364363</v>
      </c>
      <c r="F64">
        <f t="shared" si="6"/>
        <v>0</v>
      </c>
      <c r="G64">
        <f t="shared" si="7"/>
        <v>0</v>
      </c>
    </row>
    <row r="65" spans="1:7" x14ac:dyDescent="0.2">
      <c r="A65" t="s">
        <v>29</v>
      </c>
      <c r="B65">
        <f t="shared" si="2"/>
        <v>0</v>
      </c>
      <c r="C65">
        <f t="shared" si="3"/>
        <v>0</v>
      </c>
      <c r="D65">
        <f t="shared" si="4"/>
        <v>0</v>
      </c>
      <c r="E65">
        <f t="shared" si="5"/>
        <v>0.77815125038364363</v>
      </c>
      <c r="F65">
        <f t="shared" si="6"/>
        <v>0</v>
      </c>
      <c r="G65">
        <f t="shared" si="7"/>
        <v>0</v>
      </c>
    </row>
    <row r="66" spans="1:7" x14ac:dyDescent="0.2">
      <c r="A66" t="s">
        <v>30</v>
      </c>
      <c r="B66">
        <f t="shared" si="2"/>
        <v>0</v>
      </c>
      <c r="C66">
        <f t="shared" si="3"/>
        <v>0</v>
      </c>
      <c r="D66">
        <f t="shared" si="4"/>
        <v>0</v>
      </c>
      <c r="E66">
        <f t="shared" si="5"/>
        <v>0</v>
      </c>
      <c r="F66">
        <f t="shared" si="6"/>
        <v>0.47712125471966244</v>
      </c>
      <c r="G66">
        <f t="shared" si="7"/>
        <v>0.47712125471966244</v>
      </c>
    </row>
    <row r="67" spans="1:7" x14ac:dyDescent="0.2">
      <c r="A67" t="s">
        <v>31</v>
      </c>
      <c r="B67">
        <f t="shared" si="2"/>
        <v>0</v>
      </c>
      <c r="C67">
        <f t="shared" si="3"/>
        <v>0</v>
      </c>
      <c r="D67">
        <f t="shared" si="4"/>
        <v>0</v>
      </c>
      <c r="E67">
        <f t="shared" si="5"/>
        <v>0</v>
      </c>
      <c r="F67">
        <f t="shared" si="6"/>
        <v>0.47712125471966244</v>
      </c>
      <c r="G67">
        <f t="shared" si="7"/>
        <v>0.47712125471966244</v>
      </c>
    </row>
    <row r="68" spans="1:7" x14ac:dyDescent="0.2">
      <c r="A68" t="s">
        <v>32</v>
      </c>
      <c r="B68">
        <f t="shared" si="2"/>
        <v>0</v>
      </c>
      <c r="C68">
        <f t="shared" si="3"/>
        <v>0</v>
      </c>
      <c r="D68">
        <f t="shared" si="4"/>
        <v>0</v>
      </c>
      <c r="E68">
        <f t="shared" si="5"/>
        <v>0</v>
      </c>
      <c r="F68">
        <f t="shared" si="6"/>
        <v>0.77815125038364363</v>
      </c>
      <c r="G68">
        <f t="shared" si="7"/>
        <v>0</v>
      </c>
    </row>
    <row r="69" spans="1:7" x14ac:dyDescent="0.2">
      <c r="A69" t="s">
        <v>33</v>
      </c>
      <c r="B69">
        <f t="shared" si="2"/>
        <v>0</v>
      </c>
      <c r="C69">
        <f t="shared" si="3"/>
        <v>0</v>
      </c>
      <c r="D69">
        <f t="shared" si="4"/>
        <v>0</v>
      </c>
      <c r="E69">
        <f t="shared" si="5"/>
        <v>0</v>
      </c>
      <c r="F69">
        <f t="shared" si="6"/>
        <v>0.77815125038364363</v>
      </c>
      <c r="G69">
        <f t="shared" si="7"/>
        <v>0</v>
      </c>
    </row>
    <row r="70" spans="1:7" x14ac:dyDescent="0.2">
      <c r="A70" t="s">
        <v>34</v>
      </c>
      <c r="B70">
        <f t="shared" si="2"/>
        <v>0</v>
      </c>
      <c r="C70">
        <f t="shared" si="3"/>
        <v>0</v>
      </c>
      <c r="D70">
        <f t="shared" si="4"/>
        <v>0</v>
      </c>
      <c r="E70">
        <f t="shared" si="5"/>
        <v>0</v>
      </c>
      <c r="F70">
        <f t="shared" si="6"/>
        <v>0.47712125471966244</v>
      </c>
      <c r="G70">
        <f t="shared" si="7"/>
        <v>0.47712125471966244</v>
      </c>
    </row>
    <row r="71" spans="1:7" x14ac:dyDescent="0.2">
      <c r="A71" t="s">
        <v>35</v>
      </c>
      <c r="B71">
        <f t="shared" si="2"/>
        <v>0</v>
      </c>
      <c r="C71">
        <f t="shared" si="3"/>
        <v>0</v>
      </c>
      <c r="D71">
        <f t="shared" si="4"/>
        <v>0</v>
      </c>
      <c r="E71">
        <f t="shared" si="5"/>
        <v>0</v>
      </c>
      <c r="F71">
        <f t="shared" si="6"/>
        <v>0.47712125471966244</v>
      </c>
      <c r="G71">
        <f t="shared" si="7"/>
        <v>0.47712125471966244</v>
      </c>
    </row>
    <row r="72" spans="1:7" x14ac:dyDescent="0.2">
      <c r="A72" t="s">
        <v>36</v>
      </c>
      <c r="B72">
        <f t="shared" si="2"/>
        <v>0</v>
      </c>
      <c r="C72">
        <f t="shared" si="3"/>
        <v>0</v>
      </c>
      <c r="D72">
        <f t="shared" si="4"/>
        <v>0</v>
      </c>
      <c r="E72">
        <f t="shared" si="5"/>
        <v>0</v>
      </c>
      <c r="F72">
        <f t="shared" si="6"/>
        <v>0.77815125038364363</v>
      </c>
      <c r="G72">
        <f t="shared" si="7"/>
        <v>0</v>
      </c>
    </row>
    <row r="73" spans="1:7" x14ac:dyDescent="0.2">
      <c r="A73" t="s">
        <v>37</v>
      </c>
      <c r="B73">
        <f t="shared" si="2"/>
        <v>0</v>
      </c>
      <c r="C73">
        <f t="shared" si="3"/>
        <v>0</v>
      </c>
      <c r="D73">
        <f t="shared" si="4"/>
        <v>0</v>
      </c>
      <c r="E73">
        <f t="shared" si="5"/>
        <v>0</v>
      </c>
      <c r="F73">
        <f t="shared" si="6"/>
        <v>0</v>
      </c>
      <c r="G73">
        <f t="shared" si="7"/>
        <v>0.77815125038364363</v>
      </c>
    </row>
    <row r="74" spans="1:7" x14ac:dyDescent="0.2">
      <c r="A74" t="s">
        <v>38</v>
      </c>
      <c r="B74">
        <f t="shared" si="2"/>
        <v>0</v>
      </c>
      <c r="C74">
        <f t="shared" si="3"/>
        <v>0</v>
      </c>
      <c r="D74">
        <f t="shared" si="4"/>
        <v>0</v>
      </c>
      <c r="E74">
        <f t="shared" si="5"/>
        <v>0</v>
      </c>
      <c r="F74">
        <f t="shared" si="6"/>
        <v>0</v>
      </c>
      <c r="G74">
        <f t="shared" si="7"/>
        <v>0.77815125038364363</v>
      </c>
    </row>
    <row r="75" spans="1:7" x14ac:dyDescent="0.2">
      <c r="A75" t="s">
        <v>39</v>
      </c>
      <c r="B75">
        <f t="shared" si="2"/>
        <v>0</v>
      </c>
      <c r="C75">
        <f t="shared" si="3"/>
        <v>0</v>
      </c>
      <c r="D75">
        <f t="shared" si="4"/>
        <v>0</v>
      </c>
      <c r="E75">
        <f t="shared" si="5"/>
        <v>0</v>
      </c>
      <c r="F75">
        <f t="shared" si="6"/>
        <v>0</v>
      </c>
      <c r="G75">
        <f t="shared" si="7"/>
        <v>0.77815125038364363</v>
      </c>
    </row>
    <row r="76" spans="1:7" x14ac:dyDescent="0.2">
      <c r="A76" t="s">
        <v>40</v>
      </c>
      <c r="B76">
        <f t="shared" si="2"/>
        <v>0</v>
      </c>
      <c r="C76">
        <f t="shared" si="3"/>
        <v>0</v>
      </c>
      <c r="D76">
        <f t="shared" si="4"/>
        <v>0</v>
      </c>
      <c r="E76">
        <f t="shared" si="5"/>
        <v>0</v>
      </c>
      <c r="F76">
        <f t="shared" si="6"/>
        <v>0</v>
      </c>
      <c r="G76">
        <f t="shared" si="7"/>
        <v>0.77815125038364363</v>
      </c>
    </row>
    <row r="77" spans="1:7" x14ac:dyDescent="0.2">
      <c r="A77" t="s">
        <v>41</v>
      </c>
      <c r="B77">
        <f t="shared" si="2"/>
        <v>0</v>
      </c>
      <c r="C77">
        <f t="shared" si="3"/>
        <v>0</v>
      </c>
      <c r="D77">
        <f t="shared" si="4"/>
        <v>0</v>
      </c>
      <c r="E77">
        <f t="shared" si="5"/>
        <v>0</v>
      </c>
      <c r="F77">
        <f t="shared" si="6"/>
        <v>0</v>
      </c>
      <c r="G77">
        <f t="shared" si="7"/>
        <v>0.77815125038364363</v>
      </c>
    </row>
    <row r="79" spans="1:7" x14ac:dyDescent="0.2">
      <c r="A79" t="s">
        <v>59</v>
      </c>
    </row>
    <row r="80" spans="1:7" x14ac:dyDescent="0.2">
      <c r="A80" t="s">
        <v>60</v>
      </c>
    </row>
    <row r="82" spans="1:17" x14ac:dyDescent="0.2">
      <c r="B82" s="1" t="s">
        <v>66</v>
      </c>
      <c r="C82" s="1"/>
      <c r="D82" s="1"/>
      <c r="L82" s="1" t="s">
        <v>70</v>
      </c>
      <c r="M82" s="1"/>
      <c r="N82" s="1"/>
      <c r="O82" s="1" t="s">
        <v>73</v>
      </c>
      <c r="P82" s="1"/>
      <c r="Q82" s="1"/>
    </row>
    <row r="83" spans="1:17" x14ac:dyDescent="0.2">
      <c r="A83" t="s">
        <v>61</v>
      </c>
      <c r="B83" t="s">
        <v>67</v>
      </c>
      <c r="C83" t="s">
        <v>68</v>
      </c>
      <c r="D83" t="s">
        <v>69</v>
      </c>
      <c r="L83" t="s">
        <v>74</v>
      </c>
      <c r="M83" t="s">
        <v>75</v>
      </c>
      <c r="N83" t="s">
        <v>76</v>
      </c>
      <c r="O83" t="s">
        <v>67</v>
      </c>
      <c r="P83" t="s">
        <v>68</v>
      </c>
      <c r="Q83" t="s">
        <v>69</v>
      </c>
    </row>
    <row r="84" spans="1:17" x14ac:dyDescent="0.2">
      <c r="A84" t="s">
        <v>7</v>
      </c>
      <c r="B84">
        <v>0</v>
      </c>
      <c r="C84">
        <v>0</v>
      </c>
      <c r="D84">
        <f>SUM(B43,C43)</f>
        <v>0.95424250943932487</v>
      </c>
      <c r="L84">
        <f>IFERROR(EXP((-1 * POWER(B84-J50, 2))/(2*$J$46))/SQRT(2*PI()*$J$46), 0)</f>
        <v>1.2721951635540483</v>
      </c>
      <c r="M84">
        <f>IFERROR(EXP((-1 * POWER(C84-$J$51, 2))/(2*$J$47))/SQRT(2*PI()*$J$47), 0)</f>
        <v>1.1476158880089489</v>
      </c>
      <c r="N84">
        <f>IFERROR(EXP((-1 * POWER(D84-$J$52, 2))/(2*$J$48))/SQRT(2*PI()*$J$48), 0)</f>
        <v>1.9401849116143571E-3</v>
      </c>
      <c r="O84">
        <f>$J$42*L$84*L$85*L$86</f>
        <v>0.68634103595928098</v>
      </c>
      <c r="P84">
        <f>$J$42*M$84*M$85*M$86</f>
        <v>7.1449903222599129E-2</v>
      </c>
      <c r="Q84">
        <f>$J$42*N$84*N$85*N$86</f>
        <v>1.9363761112178006E-6</v>
      </c>
    </row>
    <row r="85" spans="1:17" x14ac:dyDescent="0.2">
      <c r="A85" t="s">
        <v>12</v>
      </c>
      <c r="B85">
        <v>0</v>
      </c>
      <c r="C85">
        <v>0</v>
      </c>
      <c r="D85">
        <f>SUM(B44,C44)</f>
        <v>0.95424250943932487</v>
      </c>
      <c r="L85">
        <f t="shared" ref="L85:L86" si="9">IFERROR(EXP((-1 * POWER(B85-$J$50, 2))/(2*$J$46))/SQRT(2*PI()*$J$46), 0)</f>
        <v>1.2721951635540483</v>
      </c>
      <c r="M85">
        <f t="shared" ref="M85:M86" si="10">IFERROR(EXP((-1 * POWER(C85-$J$51, 2))/(2*$J$47))/SQRT(2*PI()*$J$47), 0)</f>
        <v>1.1476158880089489</v>
      </c>
      <c r="N85">
        <f>IFERROR(EXP((-1 * POWER(D85-$J$52, 2))/(2*$J$48))/SQRT(2*PI()*$J$48), 0)</f>
        <v>1.9401849116143571E-3</v>
      </c>
    </row>
    <row r="86" spans="1:17" x14ac:dyDescent="0.2">
      <c r="A86" t="s">
        <v>26</v>
      </c>
      <c r="B86">
        <v>0</v>
      </c>
      <c r="C86">
        <v>0.77815125038364363</v>
      </c>
      <c r="D86">
        <v>0</v>
      </c>
      <c r="L86">
        <f t="shared" si="9"/>
        <v>1.2721951635540483</v>
      </c>
      <c r="M86">
        <f t="shared" si="10"/>
        <v>0.16275329707380054</v>
      </c>
      <c r="N86">
        <f>IFERROR(EXP((-1 * POWER(D86-$J$52, 2))/(2*$J$48))/SQRT(2*PI()*$J$48), 0)</f>
        <v>1.5432089209125437</v>
      </c>
    </row>
    <row r="88" spans="1:17" x14ac:dyDescent="0.2">
      <c r="B88" s="1" t="s">
        <v>66</v>
      </c>
      <c r="C88" s="1"/>
      <c r="D88" s="1"/>
      <c r="L88" s="1" t="s">
        <v>70</v>
      </c>
      <c r="M88" s="1"/>
      <c r="N88" s="1"/>
      <c r="O88" s="1" t="s">
        <v>73</v>
      </c>
      <c r="P88" s="1"/>
      <c r="Q88" s="1"/>
    </row>
    <row r="89" spans="1:17" x14ac:dyDescent="0.2">
      <c r="A89" t="s">
        <v>62</v>
      </c>
      <c r="B89" t="s">
        <v>67</v>
      </c>
      <c r="C89" t="s">
        <v>68</v>
      </c>
      <c r="D89" t="s">
        <v>69</v>
      </c>
      <c r="L89" t="s">
        <v>74</v>
      </c>
      <c r="M89" t="s">
        <v>75</v>
      </c>
      <c r="N89" t="s">
        <v>76</v>
      </c>
      <c r="O89" t="s">
        <v>67</v>
      </c>
      <c r="P89" t="s">
        <v>68</v>
      </c>
      <c r="Q89" t="s">
        <v>69</v>
      </c>
    </row>
    <row r="90" spans="1:17" x14ac:dyDescent="0.2">
      <c r="A90" t="s">
        <v>30</v>
      </c>
      <c r="B90">
        <v>0.95424250943932487</v>
      </c>
      <c r="C90">
        <v>0</v>
      </c>
      <c r="D90">
        <v>0</v>
      </c>
      <c r="L90">
        <f>IFERROR(EXP((-1 * POWER(B90-$J$50, 2))/(2*$J$46))/SQRT(2*PI()*$J$46), 0)</f>
        <v>1.7861706440763021E-2</v>
      </c>
      <c r="M90">
        <f>IFERROR(EXP((-1 * POWER(C90-$J$51, 2))/(2*$J$47))/SQRT(2*PI()*$J$47), 0)</f>
        <v>1.1476158880089489</v>
      </c>
      <c r="N90">
        <f>IFERROR(EXP((-1 * POWER(D90-$J$52, 2))/(2*$J$48))/SQRT(2*PI()*$J$48), 0)</f>
        <v>1.5432089209125437</v>
      </c>
      <c r="O90">
        <f>$J$42*L90*L91*L92*L93</f>
        <v>1.0271380650268905E-6</v>
      </c>
      <c r="P90">
        <f>$J$42*M90*M91*M92*M93</f>
        <v>0.5781825149531501</v>
      </c>
      <c r="Q90">
        <f>$J$42*N90*N91*N92*N93</f>
        <v>1.8905041978732113</v>
      </c>
    </row>
    <row r="91" spans="1:17" x14ac:dyDescent="0.2">
      <c r="A91" t="s">
        <v>31</v>
      </c>
      <c r="B91">
        <v>0.95424250943932487</v>
      </c>
      <c r="C91">
        <v>0</v>
      </c>
      <c r="D91">
        <v>0</v>
      </c>
      <c r="L91">
        <f t="shared" ref="L91:L93" si="11">IFERROR(EXP((-1 * POWER(B91-$J$50, 2))/(2*$J$46))/SQRT(2*PI()*$J$46), 0)</f>
        <v>1.7861706440763021E-2</v>
      </c>
      <c r="M91">
        <f t="shared" ref="M91:M93" si="12">IFERROR(EXP((-1 * POWER(C91-$J$51, 2))/(2*$J$47))/SQRT(2*PI()*$J$47), 0)</f>
        <v>1.1476158880089489</v>
      </c>
      <c r="N91">
        <f t="shared" ref="N91:N93" si="13">IFERROR(EXP((-1 * POWER(D91-$J$52, 2))/(2*$J$48))/SQRT(2*PI()*$J$48), 0)</f>
        <v>1.5432089209125437</v>
      </c>
    </row>
    <row r="92" spans="1:17" x14ac:dyDescent="0.2">
      <c r="A92" t="s">
        <v>37</v>
      </c>
      <c r="B92">
        <v>0.77815125038364363</v>
      </c>
      <c r="C92">
        <v>0</v>
      </c>
      <c r="D92">
        <v>0</v>
      </c>
      <c r="L92">
        <f t="shared" si="11"/>
        <v>9.8277045548710515E-2</v>
      </c>
      <c r="M92">
        <f t="shared" si="12"/>
        <v>1.1476158880089489</v>
      </c>
      <c r="N92">
        <f t="shared" si="13"/>
        <v>1.5432089209125437</v>
      </c>
    </row>
    <row r="93" spans="1:17" x14ac:dyDescent="0.2">
      <c r="A93" t="s">
        <v>36</v>
      </c>
      <c r="B93">
        <v>0.77815125038364363</v>
      </c>
      <c r="C93">
        <v>0</v>
      </c>
      <c r="D93">
        <v>0</v>
      </c>
      <c r="L93">
        <f t="shared" si="11"/>
        <v>9.8277045548710515E-2</v>
      </c>
      <c r="M93">
        <f t="shared" si="12"/>
        <v>1.1476158880089489</v>
      </c>
      <c r="N93">
        <f t="shared" si="13"/>
        <v>1.5432089209125437</v>
      </c>
    </row>
  </sheetData>
  <mergeCells count="6">
    <mergeCell ref="B82:D82"/>
    <mergeCell ref="B88:D88"/>
    <mergeCell ref="L82:N82"/>
    <mergeCell ref="O82:Q82"/>
    <mergeCell ref="L88:N88"/>
    <mergeCell ref="O88:Q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49A5-2000-4FAE-A08E-CB4CC07AEC1E}">
  <dimension ref="A1:R100"/>
  <sheetViews>
    <sheetView topLeftCell="B69" zoomScale="135" zoomScaleNormal="80" workbookViewId="0">
      <selection activeCell="E89" sqref="E89:J100"/>
    </sheetView>
  </sheetViews>
  <sheetFormatPr baseColWidth="10" defaultColWidth="11" defaultRowHeight="16" x14ac:dyDescent="0.2"/>
  <cols>
    <col min="11" max="11" width="1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J1" t="s">
        <v>43</v>
      </c>
    </row>
    <row r="2" spans="1:10" x14ac:dyDescent="0.2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f t="shared" ref="H2:H36" si="0">SUM(B2:G2)</f>
        <v>2</v>
      </c>
      <c r="J2">
        <f>LOG10(6/H2)</f>
        <v>0.47712125471966244</v>
      </c>
    </row>
    <row r="3" spans="1:10" x14ac:dyDescent="0.2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f t="shared" si="0"/>
        <v>2</v>
      </c>
      <c r="J3">
        <f t="shared" ref="J3:J36" si="1">LOG10(6/H3)</f>
        <v>0.47712125471966244</v>
      </c>
    </row>
    <row r="4" spans="1:10" x14ac:dyDescent="0.2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f t="shared" si="0"/>
        <v>1</v>
      </c>
      <c r="J4">
        <f t="shared" si="1"/>
        <v>0.77815125038364363</v>
      </c>
    </row>
    <row r="5" spans="1:10" x14ac:dyDescent="0.2">
      <c r="A5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f t="shared" si="0"/>
        <v>1</v>
      </c>
      <c r="J5">
        <f t="shared" si="1"/>
        <v>0.77815125038364363</v>
      </c>
    </row>
    <row r="6" spans="1:10" x14ac:dyDescent="0.2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si="0"/>
        <v>1</v>
      </c>
      <c r="J6">
        <f t="shared" si="1"/>
        <v>0.77815125038364363</v>
      </c>
    </row>
    <row r="7" spans="1:10" x14ac:dyDescent="0.2">
      <c r="A7" t="s">
        <v>12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f t="shared" si="0"/>
        <v>2</v>
      </c>
      <c r="J7">
        <f t="shared" si="1"/>
        <v>0.47712125471966244</v>
      </c>
    </row>
    <row r="8" spans="1:10" x14ac:dyDescent="0.2">
      <c r="A8" t="s">
        <v>13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f t="shared" si="0"/>
        <v>2</v>
      </c>
      <c r="J8">
        <f t="shared" si="1"/>
        <v>0.47712125471966244</v>
      </c>
    </row>
    <row r="9" spans="1:10" x14ac:dyDescent="0.2">
      <c r="A9" t="s">
        <v>14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f t="shared" si="0"/>
        <v>2</v>
      </c>
      <c r="J9">
        <f t="shared" si="1"/>
        <v>0.47712125471966244</v>
      </c>
    </row>
    <row r="10" spans="1:10" x14ac:dyDescent="0.2">
      <c r="A10" t="s">
        <v>15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f t="shared" si="0"/>
        <v>2</v>
      </c>
      <c r="J10">
        <f t="shared" si="1"/>
        <v>0.47712125471966244</v>
      </c>
    </row>
    <row r="11" spans="1:10" x14ac:dyDescent="0.2">
      <c r="A11" t="s">
        <v>16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f t="shared" si="0"/>
        <v>2</v>
      </c>
      <c r="J11">
        <f t="shared" si="1"/>
        <v>0.47712125471966244</v>
      </c>
    </row>
    <row r="12" spans="1:10" x14ac:dyDescent="0.2">
      <c r="A12" t="s">
        <v>17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f t="shared" si="0"/>
        <v>1</v>
      </c>
      <c r="J12">
        <f t="shared" si="1"/>
        <v>0.77815125038364363</v>
      </c>
    </row>
    <row r="13" spans="1:10" x14ac:dyDescent="0.2">
      <c r="A13" t="s">
        <v>18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f t="shared" si="0"/>
        <v>2</v>
      </c>
      <c r="J13">
        <f t="shared" si="1"/>
        <v>0.47712125471966244</v>
      </c>
    </row>
    <row r="14" spans="1:10" x14ac:dyDescent="0.2">
      <c r="A14" t="s">
        <v>19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f t="shared" si="0"/>
        <v>1</v>
      </c>
      <c r="J14">
        <f t="shared" si="1"/>
        <v>0.77815125038364363</v>
      </c>
    </row>
    <row r="15" spans="1:10" x14ac:dyDescent="0.2">
      <c r="A15" t="s">
        <v>20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f t="shared" si="0"/>
        <v>1</v>
      </c>
      <c r="J15">
        <f t="shared" si="1"/>
        <v>0.77815125038364363</v>
      </c>
    </row>
    <row r="16" spans="1:10" x14ac:dyDescent="0.2">
      <c r="A16" t="s">
        <v>21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f t="shared" si="0"/>
        <v>1</v>
      </c>
      <c r="J16">
        <f t="shared" si="1"/>
        <v>0.77815125038364363</v>
      </c>
    </row>
    <row r="17" spans="1:10" x14ac:dyDescent="0.2">
      <c r="A17" t="s">
        <v>22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f t="shared" si="0"/>
        <v>1</v>
      </c>
      <c r="J17">
        <f t="shared" si="1"/>
        <v>0.77815125038364363</v>
      </c>
    </row>
    <row r="18" spans="1:10" x14ac:dyDescent="0.2">
      <c r="A18" t="s">
        <v>23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f t="shared" si="0"/>
        <v>1</v>
      </c>
      <c r="J18">
        <f t="shared" si="1"/>
        <v>0.77815125038364363</v>
      </c>
    </row>
    <row r="19" spans="1:10" x14ac:dyDescent="0.2">
      <c r="A19" t="s">
        <v>24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f t="shared" si="0"/>
        <v>1</v>
      </c>
      <c r="J19">
        <f t="shared" si="1"/>
        <v>0.77815125038364363</v>
      </c>
    </row>
    <row r="20" spans="1:10" x14ac:dyDescent="0.2">
      <c r="A20" t="s">
        <v>25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f t="shared" si="0"/>
        <v>1</v>
      </c>
      <c r="J20">
        <f t="shared" si="1"/>
        <v>0.77815125038364363</v>
      </c>
    </row>
    <row r="21" spans="1:10" x14ac:dyDescent="0.2">
      <c r="A21" t="s">
        <v>26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f t="shared" si="0"/>
        <v>1</v>
      </c>
      <c r="J21">
        <f t="shared" si="1"/>
        <v>0.77815125038364363</v>
      </c>
    </row>
    <row r="22" spans="1:10" x14ac:dyDescent="0.2">
      <c r="A22" t="s">
        <v>27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f t="shared" si="0"/>
        <v>1</v>
      </c>
      <c r="J22">
        <f t="shared" si="1"/>
        <v>0.77815125038364363</v>
      </c>
    </row>
    <row r="23" spans="1:10" x14ac:dyDescent="0.2">
      <c r="A23" t="s">
        <v>28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f t="shared" si="0"/>
        <v>1</v>
      </c>
      <c r="J23">
        <f t="shared" si="1"/>
        <v>0.77815125038364363</v>
      </c>
    </row>
    <row r="24" spans="1:10" x14ac:dyDescent="0.2">
      <c r="A24" t="s">
        <v>29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f t="shared" si="0"/>
        <v>1</v>
      </c>
      <c r="J24">
        <f t="shared" si="1"/>
        <v>0.77815125038364363</v>
      </c>
    </row>
    <row r="25" spans="1:10" x14ac:dyDescent="0.2">
      <c r="A25" t="s">
        <v>30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f t="shared" si="0"/>
        <v>2</v>
      </c>
      <c r="J25">
        <f t="shared" si="1"/>
        <v>0.47712125471966244</v>
      </c>
    </row>
    <row r="26" spans="1:10" x14ac:dyDescent="0.2">
      <c r="A26" t="s">
        <v>31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f t="shared" si="0"/>
        <v>2</v>
      </c>
      <c r="J26">
        <f t="shared" si="1"/>
        <v>0.47712125471966244</v>
      </c>
    </row>
    <row r="27" spans="1:10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f t="shared" si="0"/>
        <v>1</v>
      </c>
      <c r="J27">
        <f t="shared" si="1"/>
        <v>0.77815125038364363</v>
      </c>
    </row>
    <row r="28" spans="1:10" x14ac:dyDescent="0.2">
      <c r="A28" t="s">
        <v>33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f t="shared" si="0"/>
        <v>1</v>
      </c>
      <c r="J28">
        <f t="shared" si="1"/>
        <v>0.77815125038364363</v>
      </c>
    </row>
    <row r="29" spans="1:10" x14ac:dyDescent="0.2">
      <c r="A29" t="s">
        <v>34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f t="shared" si="0"/>
        <v>2</v>
      </c>
      <c r="J29">
        <f t="shared" si="1"/>
        <v>0.47712125471966244</v>
      </c>
    </row>
    <row r="30" spans="1:10" x14ac:dyDescent="0.2">
      <c r="A30" t="s">
        <v>35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f t="shared" si="0"/>
        <v>2</v>
      </c>
      <c r="J30">
        <f t="shared" si="1"/>
        <v>0.47712125471966244</v>
      </c>
    </row>
    <row r="31" spans="1:10" x14ac:dyDescent="0.2">
      <c r="A31" t="s">
        <v>36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f t="shared" si="0"/>
        <v>1</v>
      </c>
      <c r="J31">
        <f t="shared" si="1"/>
        <v>0.77815125038364363</v>
      </c>
    </row>
    <row r="32" spans="1:10" x14ac:dyDescent="0.2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f t="shared" si="0"/>
        <v>1</v>
      </c>
      <c r="J32">
        <f t="shared" si="1"/>
        <v>0.77815125038364363</v>
      </c>
    </row>
    <row r="33" spans="1:18" x14ac:dyDescent="0.2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f t="shared" si="0"/>
        <v>1</v>
      </c>
      <c r="J33">
        <f t="shared" si="1"/>
        <v>0.77815125038364363</v>
      </c>
    </row>
    <row r="34" spans="1:18" x14ac:dyDescent="0.2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f t="shared" si="0"/>
        <v>1</v>
      </c>
      <c r="J34">
        <f t="shared" si="1"/>
        <v>0.77815125038364363</v>
      </c>
    </row>
    <row r="35" spans="1:18" x14ac:dyDescent="0.2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f t="shared" si="0"/>
        <v>1</v>
      </c>
      <c r="J35">
        <f t="shared" si="1"/>
        <v>0.77815125038364363</v>
      </c>
    </row>
    <row r="36" spans="1:18" x14ac:dyDescent="0.2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f t="shared" si="0"/>
        <v>1</v>
      </c>
      <c r="J36">
        <f t="shared" si="1"/>
        <v>0.77815125038364363</v>
      </c>
    </row>
    <row r="42" spans="1:18" x14ac:dyDescent="0.2">
      <c r="A42" t="s">
        <v>0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44</v>
      </c>
      <c r="I42" t="s">
        <v>44</v>
      </c>
      <c r="J42" t="s">
        <v>53</v>
      </c>
      <c r="K42" t="s">
        <v>54</v>
      </c>
      <c r="L42" t="s">
        <v>45</v>
      </c>
      <c r="M42" t="s">
        <v>58</v>
      </c>
      <c r="N42" t="s">
        <v>57</v>
      </c>
      <c r="O42" t="s">
        <v>46</v>
      </c>
      <c r="P42" t="s">
        <v>56</v>
      </c>
      <c r="Q42" t="s">
        <v>55</v>
      </c>
      <c r="R42">
        <f>VAR(B43,B43:C59)</f>
        <v>7.9224358090324409E-2</v>
      </c>
    </row>
    <row r="43" spans="1:18" x14ac:dyDescent="0.2">
      <c r="A43" t="s">
        <v>7</v>
      </c>
      <c r="B43">
        <f t="shared" ref="B43:B77" si="2">B2*J2</f>
        <v>0.47712125471966244</v>
      </c>
      <c r="C43">
        <f t="shared" ref="C43:C77" si="3">C2*J2</f>
        <v>0.47712125471966244</v>
      </c>
      <c r="D43">
        <f t="shared" ref="D43:D77" si="4">D2*J2</f>
        <v>0</v>
      </c>
      <c r="E43">
        <f t="shared" ref="E43:E77" si="5">E2*J2</f>
        <v>0</v>
      </c>
      <c r="F43">
        <f t="shared" ref="F43:F77" si="6">F2*J2</f>
        <v>0</v>
      </c>
      <c r="G43">
        <f t="shared" ref="G43:G77" si="7">G2*J2</f>
        <v>0</v>
      </c>
      <c r="H43">
        <f t="shared" ref="H43:H77" si="8">IFERROR(EXP((-1*POWER(F43-K43,2))/(2*J43))/SQRT(2*PI()*J43), 0)</f>
        <v>0</v>
      </c>
      <c r="I43">
        <f>IFERROR(EXP((-1*POWER(G43-K43,2))/(2*J43))/SQRT(2*PI()*J43), 0)</f>
        <v>0</v>
      </c>
      <c r="J43">
        <f>_xlfn.VAR.P(F43:G43)</f>
        <v>0</v>
      </c>
      <c r="K43">
        <f>AVERAGE(F43:G43)</f>
        <v>0</v>
      </c>
      <c r="L43">
        <f t="shared" ref="L43:L77" si="9">IFERROR(EXP((-1*POWER(D43-N43,2))/(2*M43))/SQRT(2*PI()*M43), 0)</f>
        <v>0</v>
      </c>
      <c r="M43">
        <f>_xlfn.VAR.P(D43:E43)</f>
        <v>0</v>
      </c>
      <c r="N43">
        <f>AVERAGE(D43:E43)</f>
        <v>0</v>
      </c>
      <c r="O43" t="e">
        <f>Sheet1!L82:N83</f>
        <v>#VALUE!</v>
      </c>
      <c r="P43">
        <f>_xlfn.VAR.P(B43:C43)</f>
        <v>0</v>
      </c>
      <c r="Q43">
        <f>AVERAGE(B43:C43)</f>
        <v>0.47712125471966244</v>
      </c>
    </row>
    <row r="44" spans="1:18" x14ac:dyDescent="0.2">
      <c r="A44" t="s">
        <v>8</v>
      </c>
      <c r="B44">
        <f t="shared" si="2"/>
        <v>0.47712125471966244</v>
      </c>
      <c r="C44">
        <f t="shared" si="3"/>
        <v>0.47712125471966244</v>
      </c>
      <c r="D44">
        <f t="shared" si="4"/>
        <v>0</v>
      </c>
      <c r="E44">
        <f t="shared" si="5"/>
        <v>0</v>
      </c>
      <c r="F44">
        <f t="shared" si="6"/>
        <v>0</v>
      </c>
      <c r="G44">
        <f t="shared" si="7"/>
        <v>0</v>
      </c>
      <c r="H44">
        <f t="shared" si="8"/>
        <v>0</v>
      </c>
      <c r="I44">
        <f t="shared" ref="I44:I77" si="10">IFERROR(EXP((-1*POWER(G44-K44,2))/(2*J44))/SQRT(2*PI()*J44), 0)</f>
        <v>0</v>
      </c>
      <c r="J44">
        <f t="shared" ref="J44:J76" si="11">_xlfn.VAR.P(F44:G44)</f>
        <v>0</v>
      </c>
      <c r="K44">
        <f t="shared" ref="K44:K77" si="12">AVERAGE(F44:G44)</f>
        <v>0</v>
      </c>
      <c r="L44">
        <f t="shared" si="9"/>
        <v>0</v>
      </c>
      <c r="M44">
        <f t="shared" ref="M44:M77" si="13">_xlfn.VAR.P(D44:E44)</f>
        <v>0</v>
      </c>
      <c r="N44">
        <f t="shared" ref="N44:N77" si="14">AVERAGE(D44:E44)</f>
        <v>0</v>
      </c>
      <c r="O44">
        <f t="shared" ref="O44:O77" si="15">IFERROR(EXP((-1 * POWER(B44-Q44, 2))/(2*P44))/SQRT(2*PI()*P44), 0)</f>
        <v>0</v>
      </c>
      <c r="P44">
        <f t="shared" ref="P44:P77" si="16">_xlfn.VAR.P(B44:C44)</f>
        <v>0</v>
      </c>
      <c r="Q44">
        <f t="shared" ref="Q44:Q77" si="17">AVERAGE(B44:C44)</f>
        <v>0.47712125471966244</v>
      </c>
    </row>
    <row r="45" spans="1:18" x14ac:dyDescent="0.2">
      <c r="A45" t="s">
        <v>9</v>
      </c>
      <c r="B45">
        <f t="shared" si="2"/>
        <v>0.77815125038364363</v>
      </c>
      <c r="C45">
        <f t="shared" si="3"/>
        <v>0</v>
      </c>
      <c r="D45">
        <f t="shared" si="4"/>
        <v>0</v>
      </c>
      <c r="E45">
        <f t="shared" si="5"/>
        <v>0</v>
      </c>
      <c r="F45">
        <f t="shared" si="6"/>
        <v>0</v>
      </c>
      <c r="G45">
        <f t="shared" si="7"/>
        <v>0</v>
      </c>
      <c r="H45">
        <f t="shared" si="8"/>
        <v>0</v>
      </c>
      <c r="I45">
        <f t="shared" si="10"/>
        <v>0</v>
      </c>
      <c r="J45">
        <f t="shared" si="11"/>
        <v>0</v>
      </c>
      <c r="K45">
        <f t="shared" si="12"/>
        <v>0</v>
      </c>
      <c r="L45">
        <f t="shared" si="9"/>
        <v>0</v>
      </c>
      <c r="M45">
        <f t="shared" si="13"/>
        <v>0</v>
      </c>
      <c r="N45">
        <f t="shared" si="14"/>
        <v>0</v>
      </c>
      <c r="O45">
        <f t="shared" si="15"/>
        <v>0.62191180544874047</v>
      </c>
      <c r="P45">
        <f t="shared" si="16"/>
        <v>0.15137984211840702</v>
      </c>
      <c r="Q45">
        <f t="shared" si="17"/>
        <v>0.38907562519182182</v>
      </c>
    </row>
    <row r="46" spans="1:18" x14ac:dyDescent="0.2">
      <c r="A46" t="s">
        <v>10</v>
      </c>
      <c r="B46">
        <f t="shared" si="2"/>
        <v>0.77815125038364363</v>
      </c>
      <c r="C46">
        <f t="shared" si="3"/>
        <v>0</v>
      </c>
      <c r="D46">
        <f t="shared" si="4"/>
        <v>0</v>
      </c>
      <c r="E46">
        <f t="shared" si="5"/>
        <v>0</v>
      </c>
      <c r="F46">
        <f t="shared" si="6"/>
        <v>0</v>
      </c>
      <c r="G46">
        <f t="shared" si="7"/>
        <v>0</v>
      </c>
      <c r="H46">
        <f t="shared" si="8"/>
        <v>0</v>
      </c>
      <c r="I46">
        <f t="shared" si="10"/>
        <v>0</v>
      </c>
      <c r="J46">
        <f t="shared" si="11"/>
        <v>0</v>
      </c>
      <c r="K46">
        <f t="shared" si="12"/>
        <v>0</v>
      </c>
      <c r="L46">
        <f t="shared" si="9"/>
        <v>0</v>
      </c>
      <c r="M46">
        <f t="shared" si="13"/>
        <v>0</v>
      </c>
      <c r="N46">
        <f t="shared" si="14"/>
        <v>0</v>
      </c>
      <c r="O46">
        <f t="shared" si="15"/>
        <v>0.62191180544874047</v>
      </c>
      <c r="P46">
        <f t="shared" si="16"/>
        <v>0.15137984211840702</v>
      </c>
      <c r="Q46">
        <f t="shared" si="17"/>
        <v>0.38907562519182182</v>
      </c>
    </row>
    <row r="47" spans="1:18" x14ac:dyDescent="0.2">
      <c r="A47" t="s">
        <v>11</v>
      </c>
      <c r="B47">
        <f t="shared" si="2"/>
        <v>0.77815125038364363</v>
      </c>
      <c r="C47">
        <f t="shared" si="3"/>
        <v>0</v>
      </c>
      <c r="D47">
        <f t="shared" si="4"/>
        <v>0</v>
      </c>
      <c r="E47">
        <f t="shared" si="5"/>
        <v>0</v>
      </c>
      <c r="F47">
        <f t="shared" si="6"/>
        <v>0</v>
      </c>
      <c r="G47">
        <f t="shared" si="7"/>
        <v>0</v>
      </c>
      <c r="H47">
        <f t="shared" si="8"/>
        <v>0</v>
      </c>
      <c r="I47">
        <f t="shared" si="10"/>
        <v>0</v>
      </c>
      <c r="J47">
        <f t="shared" si="11"/>
        <v>0</v>
      </c>
      <c r="K47">
        <f t="shared" si="12"/>
        <v>0</v>
      </c>
      <c r="L47">
        <f t="shared" si="9"/>
        <v>0</v>
      </c>
      <c r="M47">
        <f t="shared" si="13"/>
        <v>0</v>
      </c>
      <c r="N47">
        <f t="shared" si="14"/>
        <v>0</v>
      </c>
      <c r="O47">
        <f t="shared" si="15"/>
        <v>0.62191180544874047</v>
      </c>
      <c r="P47">
        <f t="shared" si="16"/>
        <v>0.15137984211840702</v>
      </c>
      <c r="Q47">
        <f t="shared" si="17"/>
        <v>0.38907562519182182</v>
      </c>
    </row>
    <row r="48" spans="1:18" x14ac:dyDescent="0.2">
      <c r="A48" t="s">
        <v>12</v>
      </c>
      <c r="B48">
        <f t="shared" si="2"/>
        <v>0.47712125471966244</v>
      </c>
      <c r="C48">
        <f t="shared" si="3"/>
        <v>0.47712125471966244</v>
      </c>
      <c r="D48">
        <f t="shared" si="4"/>
        <v>0</v>
      </c>
      <c r="E48">
        <f t="shared" si="5"/>
        <v>0</v>
      </c>
      <c r="F48">
        <f t="shared" si="6"/>
        <v>0</v>
      </c>
      <c r="G48">
        <f t="shared" si="7"/>
        <v>0</v>
      </c>
      <c r="H48">
        <f t="shared" si="8"/>
        <v>0</v>
      </c>
      <c r="I48">
        <f t="shared" si="10"/>
        <v>0</v>
      </c>
      <c r="J48">
        <f t="shared" si="11"/>
        <v>0</v>
      </c>
      <c r="K48">
        <f t="shared" si="12"/>
        <v>0</v>
      </c>
      <c r="L48">
        <f t="shared" si="9"/>
        <v>0</v>
      </c>
      <c r="M48">
        <f t="shared" si="13"/>
        <v>0</v>
      </c>
      <c r="N48">
        <f t="shared" si="14"/>
        <v>0</v>
      </c>
      <c r="O48">
        <f t="shared" si="15"/>
        <v>0</v>
      </c>
      <c r="P48">
        <f t="shared" si="16"/>
        <v>0</v>
      </c>
      <c r="Q48">
        <f t="shared" si="17"/>
        <v>0.47712125471966244</v>
      </c>
    </row>
    <row r="49" spans="1:17" x14ac:dyDescent="0.2">
      <c r="A49" t="s">
        <v>13</v>
      </c>
      <c r="B49">
        <f t="shared" si="2"/>
        <v>0.47712125471966244</v>
      </c>
      <c r="C49">
        <f t="shared" si="3"/>
        <v>0.47712125471966244</v>
      </c>
      <c r="D49">
        <f t="shared" si="4"/>
        <v>0</v>
      </c>
      <c r="E49">
        <f t="shared" si="5"/>
        <v>0</v>
      </c>
      <c r="F49">
        <f t="shared" si="6"/>
        <v>0</v>
      </c>
      <c r="G49">
        <f t="shared" si="7"/>
        <v>0</v>
      </c>
      <c r="H49">
        <f t="shared" si="8"/>
        <v>0</v>
      </c>
      <c r="I49">
        <f t="shared" si="10"/>
        <v>0</v>
      </c>
      <c r="J49">
        <f t="shared" si="11"/>
        <v>0</v>
      </c>
      <c r="K49">
        <f t="shared" si="12"/>
        <v>0</v>
      </c>
      <c r="L49">
        <f t="shared" si="9"/>
        <v>0</v>
      </c>
      <c r="M49">
        <f t="shared" si="13"/>
        <v>0</v>
      </c>
      <c r="N49">
        <f t="shared" si="14"/>
        <v>0</v>
      </c>
      <c r="O49">
        <f t="shared" si="15"/>
        <v>0</v>
      </c>
      <c r="P49">
        <f t="shared" si="16"/>
        <v>0</v>
      </c>
      <c r="Q49">
        <f t="shared" si="17"/>
        <v>0.47712125471966244</v>
      </c>
    </row>
    <row r="50" spans="1:17" x14ac:dyDescent="0.2">
      <c r="A50" t="s">
        <v>14</v>
      </c>
      <c r="B50">
        <f t="shared" si="2"/>
        <v>0.47712125471966244</v>
      </c>
      <c r="C50">
        <f t="shared" si="3"/>
        <v>0.47712125471966244</v>
      </c>
      <c r="D50">
        <f t="shared" si="4"/>
        <v>0</v>
      </c>
      <c r="E50">
        <f t="shared" si="5"/>
        <v>0</v>
      </c>
      <c r="F50">
        <f t="shared" si="6"/>
        <v>0</v>
      </c>
      <c r="G50">
        <f t="shared" si="7"/>
        <v>0</v>
      </c>
      <c r="H50">
        <f t="shared" si="8"/>
        <v>0</v>
      </c>
      <c r="I50">
        <f t="shared" si="10"/>
        <v>0</v>
      </c>
      <c r="J50">
        <f t="shared" si="11"/>
        <v>0</v>
      </c>
      <c r="K50">
        <f t="shared" si="12"/>
        <v>0</v>
      </c>
      <c r="L50">
        <f t="shared" si="9"/>
        <v>0</v>
      </c>
      <c r="M50">
        <f t="shared" si="13"/>
        <v>0</v>
      </c>
      <c r="N50">
        <f t="shared" si="14"/>
        <v>0</v>
      </c>
      <c r="O50">
        <f t="shared" si="15"/>
        <v>0</v>
      </c>
      <c r="P50">
        <f t="shared" si="16"/>
        <v>0</v>
      </c>
      <c r="Q50">
        <f t="shared" si="17"/>
        <v>0.47712125471966244</v>
      </c>
    </row>
    <row r="51" spans="1:17" x14ac:dyDescent="0.2">
      <c r="A51" t="s">
        <v>15</v>
      </c>
      <c r="B51">
        <f t="shared" si="2"/>
        <v>0.47712125471966244</v>
      </c>
      <c r="C51">
        <f t="shared" si="3"/>
        <v>0.47712125471966244</v>
      </c>
      <c r="D51">
        <f t="shared" si="4"/>
        <v>0</v>
      </c>
      <c r="E51">
        <f t="shared" si="5"/>
        <v>0</v>
      </c>
      <c r="F51">
        <f t="shared" si="6"/>
        <v>0</v>
      </c>
      <c r="G51">
        <f t="shared" si="7"/>
        <v>0</v>
      </c>
      <c r="H51">
        <f t="shared" si="8"/>
        <v>0</v>
      </c>
      <c r="I51">
        <f t="shared" si="10"/>
        <v>0</v>
      </c>
      <c r="J51">
        <f t="shared" si="11"/>
        <v>0</v>
      </c>
      <c r="K51">
        <f t="shared" si="12"/>
        <v>0</v>
      </c>
      <c r="L51">
        <f t="shared" si="9"/>
        <v>0</v>
      </c>
      <c r="M51">
        <f t="shared" si="13"/>
        <v>0</v>
      </c>
      <c r="N51">
        <f t="shared" si="14"/>
        <v>0</v>
      </c>
      <c r="O51">
        <f t="shared" si="15"/>
        <v>0</v>
      </c>
      <c r="P51">
        <f t="shared" si="16"/>
        <v>0</v>
      </c>
      <c r="Q51">
        <f t="shared" si="17"/>
        <v>0.47712125471966244</v>
      </c>
    </row>
    <row r="52" spans="1:17" x14ac:dyDescent="0.2">
      <c r="A52" t="s">
        <v>16</v>
      </c>
      <c r="B52">
        <f t="shared" si="2"/>
        <v>0</v>
      </c>
      <c r="C52">
        <f t="shared" si="3"/>
        <v>0</v>
      </c>
      <c r="D52">
        <f t="shared" si="4"/>
        <v>0.47712125471966244</v>
      </c>
      <c r="E52">
        <f t="shared" si="5"/>
        <v>0.47712125471966244</v>
      </c>
      <c r="F52">
        <f t="shared" si="6"/>
        <v>0</v>
      </c>
      <c r="G52">
        <f t="shared" si="7"/>
        <v>0</v>
      </c>
      <c r="H52">
        <f t="shared" si="8"/>
        <v>0</v>
      </c>
      <c r="I52">
        <f t="shared" si="10"/>
        <v>0</v>
      </c>
      <c r="J52">
        <f t="shared" si="11"/>
        <v>0</v>
      </c>
      <c r="K52">
        <f t="shared" si="12"/>
        <v>0</v>
      </c>
      <c r="L52">
        <f t="shared" si="9"/>
        <v>0</v>
      </c>
      <c r="M52">
        <f t="shared" si="13"/>
        <v>0</v>
      </c>
      <c r="N52">
        <f t="shared" si="14"/>
        <v>0.47712125471966244</v>
      </c>
      <c r="O52">
        <f t="shared" si="15"/>
        <v>0</v>
      </c>
      <c r="P52">
        <f t="shared" si="16"/>
        <v>0</v>
      </c>
      <c r="Q52">
        <f t="shared" si="17"/>
        <v>0</v>
      </c>
    </row>
    <row r="53" spans="1:17" x14ac:dyDescent="0.2">
      <c r="A53" t="s">
        <v>17</v>
      </c>
      <c r="B53">
        <f t="shared" si="2"/>
        <v>0</v>
      </c>
      <c r="C53">
        <f t="shared" si="3"/>
        <v>0</v>
      </c>
      <c r="D53">
        <f t="shared" si="4"/>
        <v>0.77815125038364363</v>
      </c>
      <c r="E53">
        <f t="shared" si="5"/>
        <v>0</v>
      </c>
      <c r="F53">
        <f t="shared" si="6"/>
        <v>0</v>
      </c>
      <c r="G53">
        <f t="shared" si="7"/>
        <v>0</v>
      </c>
      <c r="H53">
        <f t="shared" si="8"/>
        <v>0</v>
      </c>
      <c r="I53">
        <f t="shared" si="10"/>
        <v>0</v>
      </c>
      <c r="J53">
        <f t="shared" si="11"/>
        <v>0</v>
      </c>
      <c r="K53">
        <f t="shared" si="12"/>
        <v>0</v>
      </c>
      <c r="L53">
        <f t="shared" si="9"/>
        <v>0.62191180544874047</v>
      </c>
      <c r="M53">
        <f t="shared" si="13"/>
        <v>0.15137984211840702</v>
      </c>
      <c r="N53">
        <f t="shared" si="14"/>
        <v>0.38907562519182182</v>
      </c>
      <c r="O53">
        <f t="shared" si="15"/>
        <v>0</v>
      </c>
      <c r="P53">
        <f t="shared" si="16"/>
        <v>0</v>
      </c>
      <c r="Q53">
        <f t="shared" si="17"/>
        <v>0</v>
      </c>
    </row>
    <row r="54" spans="1:17" x14ac:dyDescent="0.2">
      <c r="A54" t="s">
        <v>18</v>
      </c>
      <c r="B54">
        <f t="shared" si="2"/>
        <v>0</v>
      </c>
      <c r="C54">
        <f t="shared" si="3"/>
        <v>0</v>
      </c>
      <c r="D54">
        <f t="shared" si="4"/>
        <v>0.47712125471966244</v>
      </c>
      <c r="E54">
        <f t="shared" si="5"/>
        <v>0.47712125471966244</v>
      </c>
      <c r="F54">
        <f t="shared" si="6"/>
        <v>0</v>
      </c>
      <c r="G54">
        <f t="shared" si="7"/>
        <v>0</v>
      </c>
      <c r="H54">
        <f t="shared" si="8"/>
        <v>0</v>
      </c>
      <c r="I54">
        <f t="shared" si="10"/>
        <v>0</v>
      </c>
      <c r="J54">
        <f t="shared" si="11"/>
        <v>0</v>
      </c>
      <c r="K54">
        <f t="shared" si="12"/>
        <v>0</v>
      </c>
      <c r="L54">
        <f t="shared" si="9"/>
        <v>0</v>
      </c>
      <c r="M54">
        <f t="shared" si="13"/>
        <v>0</v>
      </c>
      <c r="N54">
        <f t="shared" si="14"/>
        <v>0.47712125471966244</v>
      </c>
      <c r="O54">
        <f t="shared" si="15"/>
        <v>0</v>
      </c>
      <c r="P54">
        <f t="shared" si="16"/>
        <v>0</v>
      </c>
      <c r="Q54">
        <f t="shared" si="17"/>
        <v>0</v>
      </c>
    </row>
    <row r="55" spans="1:17" x14ac:dyDescent="0.2">
      <c r="A55" t="s">
        <v>19</v>
      </c>
      <c r="B55">
        <f t="shared" si="2"/>
        <v>0</v>
      </c>
      <c r="C55">
        <f t="shared" si="3"/>
        <v>0</v>
      </c>
      <c r="D55">
        <f t="shared" si="4"/>
        <v>0.77815125038364363</v>
      </c>
      <c r="E55">
        <f t="shared" si="5"/>
        <v>0</v>
      </c>
      <c r="F55">
        <f t="shared" si="6"/>
        <v>0</v>
      </c>
      <c r="G55">
        <f t="shared" si="7"/>
        <v>0</v>
      </c>
      <c r="H55">
        <f t="shared" si="8"/>
        <v>0</v>
      </c>
      <c r="I55">
        <f t="shared" si="10"/>
        <v>0</v>
      </c>
      <c r="J55">
        <f t="shared" si="11"/>
        <v>0</v>
      </c>
      <c r="K55">
        <f t="shared" si="12"/>
        <v>0</v>
      </c>
      <c r="L55">
        <f t="shared" si="9"/>
        <v>0.62191180544874047</v>
      </c>
      <c r="M55">
        <f t="shared" si="13"/>
        <v>0.15137984211840702</v>
      </c>
      <c r="N55">
        <f t="shared" si="14"/>
        <v>0.38907562519182182</v>
      </c>
      <c r="O55">
        <f t="shared" si="15"/>
        <v>0</v>
      </c>
      <c r="P55">
        <f t="shared" si="16"/>
        <v>0</v>
      </c>
      <c r="Q55">
        <f t="shared" si="17"/>
        <v>0</v>
      </c>
    </row>
    <row r="56" spans="1:17" x14ac:dyDescent="0.2">
      <c r="A56" t="s">
        <v>20</v>
      </c>
      <c r="B56">
        <f t="shared" si="2"/>
        <v>0</v>
      </c>
      <c r="C56">
        <f t="shared" si="3"/>
        <v>0</v>
      </c>
      <c r="D56">
        <f t="shared" si="4"/>
        <v>0.77815125038364363</v>
      </c>
      <c r="E56">
        <f t="shared" si="5"/>
        <v>0</v>
      </c>
      <c r="F56">
        <f t="shared" si="6"/>
        <v>0</v>
      </c>
      <c r="G56">
        <f t="shared" si="7"/>
        <v>0</v>
      </c>
      <c r="H56">
        <f t="shared" si="8"/>
        <v>0</v>
      </c>
      <c r="I56">
        <f t="shared" si="10"/>
        <v>0</v>
      </c>
      <c r="J56">
        <f t="shared" si="11"/>
        <v>0</v>
      </c>
      <c r="K56">
        <f t="shared" si="12"/>
        <v>0</v>
      </c>
      <c r="L56">
        <f t="shared" si="9"/>
        <v>0.62191180544874047</v>
      </c>
      <c r="M56">
        <f t="shared" si="13"/>
        <v>0.15137984211840702</v>
      </c>
      <c r="N56">
        <f t="shared" si="14"/>
        <v>0.38907562519182182</v>
      </c>
      <c r="O56">
        <f t="shared" si="15"/>
        <v>0</v>
      </c>
      <c r="P56">
        <f t="shared" si="16"/>
        <v>0</v>
      </c>
      <c r="Q56">
        <f t="shared" si="17"/>
        <v>0</v>
      </c>
    </row>
    <row r="57" spans="1:17" x14ac:dyDescent="0.2">
      <c r="A57" t="s">
        <v>21</v>
      </c>
      <c r="B57">
        <f t="shared" si="2"/>
        <v>0</v>
      </c>
      <c r="C57">
        <f t="shared" si="3"/>
        <v>0</v>
      </c>
      <c r="D57">
        <f t="shared" si="4"/>
        <v>0.77815125038364363</v>
      </c>
      <c r="E57">
        <f t="shared" si="5"/>
        <v>0</v>
      </c>
      <c r="F57">
        <f t="shared" si="6"/>
        <v>0</v>
      </c>
      <c r="G57">
        <f t="shared" si="7"/>
        <v>0</v>
      </c>
      <c r="H57">
        <f t="shared" si="8"/>
        <v>0</v>
      </c>
      <c r="I57">
        <f t="shared" si="10"/>
        <v>0</v>
      </c>
      <c r="J57">
        <f t="shared" si="11"/>
        <v>0</v>
      </c>
      <c r="K57">
        <f t="shared" si="12"/>
        <v>0</v>
      </c>
      <c r="L57">
        <f t="shared" si="9"/>
        <v>0.62191180544874047</v>
      </c>
      <c r="M57">
        <f t="shared" si="13"/>
        <v>0.15137984211840702</v>
      </c>
      <c r="N57">
        <f t="shared" si="14"/>
        <v>0.38907562519182182</v>
      </c>
      <c r="O57">
        <f t="shared" si="15"/>
        <v>0</v>
      </c>
      <c r="P57">
        <f t="shared" si="16"/>
        <v>0</v>
      </c>
      <c r="Q57">
        <f t="shared" si="17"/>
        <v>0</v>
      </c>
    </row>
    <row r="58" spans="1:17" x14ac:dyDescent="0.2">
      <c r="A58" t="s">
        <v>22</v>
      </c>
      <c r="B58">
        <f t="shared" si="2"/>
        <v>0</v>
      </c>
      <c r="C58">
        <f t="shared" si="3"/>
        <v>0</v>
      </c>
      <c r="D58">
        <f t="shared" si="4"/>
        <v>0.77815125038364363</v>
      </c>
      <c r="E58">
        <f t="shared" si="5"/>
        <v>0</v>
      </c>
      <c r="F58">
        <f t="shared" si="6"/>
        <v>0</v>
      </c>
      <c r="G58">
        <f t="shared" si="7"/>
        <v>0</v>
      </c>
      <c r="H58">
        <f t="shared" si="8"/>
        <v>0</v>
      </c>
      <c r="I58">
        <f t="shared" si="10"/>
        <v>0</v>
      </c>
      <c r="J58">
        <f t="shared" si="11"/>
        <v>0</v>
      </c>
      <c r="K58">
        <f t="shared" si="12"/>
        <v>0</v>
      </c>
      <c r="L58">
        <f t="shared" si="9"/>
        <v>0.62191180544874047</v>
      </c>
      <c r="M58">
        <f t="shared" si="13"/>
        <v>0.15137984211840702</v>
      </c>
      <c r="N58">
        <f t="shared" si="14"/>
        <v>0.38907562519182182</v>
      </c>
      <c r="O58">
        <f t="shared" si="15"/>
        <v>0</v>
      </c>
      <c r="P58">
        <f t="shared" si="16"/>
        <v>0</v>
      </c>
      <c r="Q58">
        <f t="shared" si="17"/>
        <v>0</v>
      </c>
    </row>
    <row r="59" spans="1:17" x14ac:dyDescent="0.2">
      <c r="A59" t="s">
        <v>23</v>
      </c>
      <c r="B59">
        <f t="shared" si="2"/>
        <v>0</v>
      </c>
      <c r="C59">
        <f t="shared" si="3"/>
        <v>0</v>
      </c>
      <c r="D59">
        <f t="shared" si="4"/>
        <v>0.77815125038364363</v>
      </c>
      <c r="E59">
        <f t="shared" si="5"/>
        <v>0</v>
      </c>
      <c r="F59">
        <f t="shared" si="6"/>
        <v>0</v>
      </c>
      <c r="G59">
        <f t="shared" si="7"/>
        <v>0</v>
      </c>
      <c r="H59">
        <f t="shared" si="8"/>
        <v>0</v>
      </c>
      <c r="I59">
        <f t="shared" si="10"/>
        <v>0</v>
      </c>
      <c r="J59">
        <f t="shared" si="11"/>
        <v>0</v>
      </c>
      <c r="K59">
        <f t="shared" si="12"/>
        <v>0</v>
      </c>
      <c r="L59">
        <f t="shared" si="9"/>
        <v>0.62191180544874047</v>
      </c>
      <c r="M59">
        <f t="shared" si="13"/>
        <v>0.15137984211840702</v>
      </c>
      <c r="N59">
        <f t="shared" si="14"/>
        <v>0.38907562519182182</v>
      </c>
      <c r="O59">
        <f t="shared" si="15"/>
        <v>0</v>
      </c>
      <c r="P59">
        <f t="shared" si="16"/>
        <v>0</v>
      </c>
      <c r="Q59">
        <f t="shared" si="17"/>
        <v>0</v>
      </c>
    </row>
    <row r="60" spans="1:17" x14ac:dyDescent="0.2">
      <c r="A60" t="s">
        <v>24</v>
      </c>
      <c r="B60">
        <f t="shared" si="2"/>
        <v>0</v>
      </c>
      <c r="C60">
        <f t="shared" si="3"/>
        <v>0</v>
      </c>
      <c r="D60">
        <f t="shared" si="4"/>
        <v>0.77815125038364363</v>
      </c>
      <c r="E60">
        <f t="shared" si="5"/>
        <v>0</v>
      </c>
      <c r="F60">
        <f t="shared" si="6"/>
        <v>0</v>
      </c>
      <c r="G60">
        <f t="shared" si="7"/>
        <v>0</v>
      </c>
      <c r="H60">
        <f t="shared" si="8"/>
        <v>0</v>
      </c>
      <c r="I60">
        <f t="shared" si="10"/>
        <v>0</v>
      </c>
      <c r="J60">
        <f t="shared" si="11"/>
        <v>0</v>
      </c>
      <c r="K60">
        <f t="shared" si="12"/>
        <v>0</v>
      </c>
      <c r="L60">
        <f t="shared" si="9"/>
        <v>0.62191180544874047</v>
      </c>
      <c r="M60">
        <f t="shared" si="13"/>
        <v>0.15137984211840702</v>
      </c>
      <c r="N60">
        <f t="shared" si="14"/>
        <v>0.38907562519182182</v>
      </c>
      <c r="O60">
        <f t="shared" si="15"/>
        <v>0</v>
      </c>
      <c r="P60">
        <f t="shared" si="16"/>
        <v>0</v>
      </c>
      <c r="Q60">
        <f t="shared" si="17"/>
        <v>0</v>
      </c>
    </row>
    <row r="61" spans="1:17" x14ac:dyDescent="0.2">
      <c r="A61" t="s">
        <v>25</v>
      </c>
      <c r="B61">
        <f t="shared" si="2"/>
        <v>0</v>
      </c>
      <c r="C61">
        <f t="shared" si="3"/>
        <v>0</v>
      </c>
      <c r="D61">
        <f t="shared" si="4"/>
        <v>0.77815125038364363</v>
      </c>
      <c r="E61">
        <f t="shared" si="5"/>
        <v>0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10"/>
        <v>0</v>
      </c>
      <c r="J61">
        <f t="shared" si="11"/>
        <v>0</v>
      </c>
      <c r="K61">
        <f t="shared" si="12"/>
        <v>0</v>
      </c>
      <c r="L61">
        <f t="shared" si="9"/>
        <v>0.62191180544874047</v>
      </c>
      <c r="M61">
        <f t="shared" si="13"/>
        <v>0.15137984211840702</v>
      </c>
      <c r="N61">
        <f t="shared" si="14"/>
        <v>0.38907562519182182</v>
      </c>
      <c r="O61">
        <f t="shared" si="15"/>
        <v>0</v>
      </c>
      <c r="P61">
        <f t="shared" si="16"/>
        <v>0</v>
      </c>
      <c r="Q61">
        <f t="shared" si="17"/>
        <v>0</v>
      </c>
    </row>
    <row r="62" spans="1:17" x14ac:dyDescent="0.2">
      <c r="A62" t="s">
        <v>26</v>
      </c>
      <c r="B62">
        <f t="shared" si="2"/>
        <v>0</v>
      </c>
      <c r="C62">
        <f t="shared" si="3"/>
        <v>0</v>
      </c>
      <c r="D62">
        <f t="shared" si="4"/>
        <v>0</v>
      </c>
      <c r="E62">
        <f t="shared" si="5"/>
        <v>0.77815125038364363</v>
      </c>
      <c r="F62">
        <f t="shared" si="6"/>
        <v>0</v>
      </c>
      <c r="G62">
        <f t="shared" si="7"/>
        <v>0</v>
      </c>
      <c r="H62">
        <f t="shared" si="8"/>
        <v>0</v>
      </c>
      <c r="I62">
        <f t="shared" si="10"/>
        <v>0</v>
      </c>
      <c r="J62">
        <f t="shared" si="11"/>
        <v>0</v>
      </c>
      <c r="K62">
        <f t="shared" si="12"/>
        <v>0</v>
      </c>
      <c r="L62">
        <f t="shared" si="9"/>
        <v>0.62191180544874047</v>
      </c>
      <c r="M62">
        <f t="shared" si="13"/>
        <v>0.15137984211840702</v>
      </c>
      <c r="N62">
        <f t="shared" si="14"/>
        <v>0.38907562519182182</v>
      </c>
      <c r="O62">
        <f t="shared" si="15"/>
        <v>0</v>
      </c>
      <c r="P62">
        <f t="shared" si="16"/>
        <v>0</v>
      </c>
      <c r="Q62">
        <f t="shared" si="17"/>
        <v>0</v>
      </c>
    </row>
    <row r="63" spans="1:17" x14ac:dyDescent="0.2">
      <c r="A63" t="s">
        <v>27</v>
      </c>
      <c r="B63">
        <f t="shared" si="2"/>
        <v>0</v>
      </c>
      <c r="C63">
        <f t="shared" si="3"/>
        <v>0</v>
      </c>
      <c r="D63">
        <f t="shared" si="4"/>
        <v>0</v>
      </c>
      <c r="E63">
        <f t="shared" si="5"/>
        <v>0.77815125038364363</v>
      </c>
      <c r="F63">
        <f t="shared" si="6"/>
        <v>0</v>
      </c>
      <c r="G63">
        <f t="shared" si="7"/>
        <v>0</v>
      </c>
      <c r="H63">
        <f t="shared" si="8"/>
        <v>0</v>
      </c>
      <c r="I63">
        <f t="shared" si="10"/>
        <v>0</v>
      </c>
      <c r="J63">
        <f t="shared" si="11"/>
        <v>0</v>
      </c>
      <c r="K63">
        <f t="shared" si="12"/>
        <v>0</v>
      </c>
      <c r="L63">
        <f t="shared" si="9"/>
        <v>0.62191180544874047</v>
      </c>
      <c r="M63">
        <f t="shared" si="13"/>
        <v>0.15137984211840702</v>
      </c>
      <c r="N63">
        <f t="shared" si="14"/>
        <v>0.38907562519182182</v>
      </c>
      <c r="O63">
        <f t="shared" si="15"/>
        <v>0</v>
      </c>
      <c r="P63">
        <f t="shared" si="16"/>
        <v>0</v>
      </c>
      <c r="Q63">
        <f t="shared" si="17"/>
        <v>0</v>
      </c>
    </row>
    <row r="64" spans="1:17" x14ac:dyDescent="0.2">
      <c r="A64" t="s">
        <v>28</v>
      </c>
      <c r="B64">
        <f t="shared" si="2"/>
        <v>0</v>
      </c>
      <c r="C64">
        <f t="shared" si="3"/>
        <v>0</v>
      </c>
      <c r="D64">
        <f t="shared" si="4"/>
        <v>0</v>
      </c>
      <c r="E64">
        <f t="shared" si="5"/>
        <v>0.77815125038364363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10"/>
        <v>0</v>
      </c>
      <c r="J64">
        <f t="shared" si="11"/>
        <v>0</v>
      </c>
      <c r="K64">
        <f t="shared" si="12"/>
        <v>0</v>
      </c>
      <c r="L64">
        <f t="shared" si="9"/>
        <v>0.62191180544874047</v>
      </c>
      <c r="M64">
        <f t="shared" si="13"/>
        <v>0.15137984211840702</v>
      </c>
      <c r="N64">
        <f t="shared" si="14"/>
        <v>0.38907562519182182</v>
      </c>
      <c r="O64">
        <f t="shared" si="15"/>
        <v>0</v>
      </c>
      <c r="P64">
        <f t="shared" si="16"/>
        <v>0</v>
      </c>
      <c r="Q64">
        <f t="shared" si="17"/>
        <v>0</v>
      </c>
    </row>
    <row r="65" spans="1:17" x14ac:dyDescent="0.2">
      <c r="A65" t="s">
        <v>29</v>
      </c>
      <c r="B65">
        <f t="shared" si="2"/>
        <v>0</v>
      </c>
      <c r="C65">
        <f t="shared" si="3"/>
        <v>0</v>
      </c>
      <c r="D65">
        <f t="shared" si="4"/>
        <v>0</v>
      </c>
      <c r="E65">
        <f t="shared" si="5"/>
        <v>0.77815125038364363</v>
      </c>
      <c r="F65">
        <f t="shared" si="6"/>
        <v>0</v>
      </c>
      <c r="G65">
        <f t="shared" si="7"/>
        <v>0</v>
      </c>
      <c r="H65">
        <f t="shared" si="8"/>
        <v>0</v>
      </c>
      <c r="I65">
        <f t="shared" si="10"/>
        <v>0</v>
      </c>
      <c r="J65">
        <f t="shared" si="11"/>
        <v>0</v>
      </c>
      <c r="K65">
        <f t="shared" si="12"/>
        <v>0</v>
      </c>
      <c r="L65">
        <f t="shared" si="9"/>
        <v>0.62191180544874047</v>
      </c>
      <c r="M65">
        <f t="shared" si="13"/>
        <v>0.15137984211840702</v>
      </c>
      <c r="N65">
        <f t="shared" si="14"/>
        <v>0.38907562519182182</v>
      </c>
      <c r="O65">
        <f t="shared" si="15"/>
        <v>0</v>
      </c>
      <c r="P65">
        <f t="shared" si="16"/>
        <v>0</v>
      </c>
      <c r="Q65">
        <f t="shared" si="17"/>
        <v>0</v>
      </c>
    </row>
    <row r="66" spans="1:17" x14ac:dyDescent="0.2">
      <c r="A66" t="s">
        <v>30</v>
      </c>
      <c r="B66">
        <f t="shared" si="2"/>
        <v>0</v>
      </c>
      <c r="C66">
        <f t="shared" si="3"/>
        <v>0</v>
      </c>
      <c r="D66">
        <f t="shared" si="4"/>
        <v>0</v>
      </c>
      <c r="E66">
        <f t="shared" si="5"/>
        <v>0</v>
      </c>
      <c r="F66">
        <f t="shared" si="6"/>
        <v>0.47712125471966244</v>
      </c>
      <c r="G66">
        <f t="shared" si="7"/>
        <v>0.47712125471966244</v>
      </c>
      <c r="H66">
        <f t="shared" si="8"/>
        <v>0</v>
      </c>
      <c r="I66">
        <f t="shared" si="10"/>
        <v>0</v>
      </c>
      <c r="J66">
        <f t="shared" si="11"/>
        <v>0</v>
      </c>
      <c r="K66">
        <f t="shared" si="12"/>
        <v>0.47712125471966244</v>
      </c>
      <c r="L66">
        <f t="shared" si="9"/>
        <v>0</v>
      </c>
      <c r="M66">
        <f t="shared" si="13"/>
        <v>0</v>
      </c>
      <c r="N66">
        <f t="shared" si="14"/>
        <v>0</v>
      </c>
      <c r="O66">
        <f t="shared" si="15"/>
        <v>0</v>
      </c>
      <c r="P66">
        <f t="shared" si="16"/>
        <v>0</v>
      </c>
      <c r="Q66">
        <f t="shared" si="17"/>
        <v>0</v>
      </c>
    </row>
    <row r="67" spans="1:17" x14ac:dyDescent="0.2">
      <c r="A67" t="s">
        <v>31</v>
      </c>
      <c r="B67">
        <f t="shared" si="2"/>
        <v>0</v>
      </c>
      <c r="C67">
        <f t="shared" si="3"/>
        <v>0</v>
      </c>
      <c r="D67">
        <f t="shared" si="4"/>
        <v>0</v>
      </c>
      <c r="E67">
        <f t="shared" si="5"/>
        <v>0</v>
      </c>
      <c r="F67">
        <f t="shared" si="6"/>
        <v>0.47712125471966244</v>
      </c>
      <c r="G67">
        <f t="shared" si="7"/>
        <v>0.47712125471966244</v>
      </c>
      <c r="H67">
        <f t="shared" si="8"/>
        <v>0</v>
      </c>
      <c r="I67">
        <f t="shared" si="10"/>
        <v>0</v>
      </c>
      <c r="J67">
        <f t="shared" si="11"/>
        <v>0</v>
      </c>
      <c r="K67">
        <f t="shared" si="12"/>
        <v>0.47712125471966244</v>
      </c>
      <c r="L67">
        <f t="shared" si="9"/>
        <v>0</v>
      </c>
      <c r="M67">
        <f t="shared" si="13"/>
        <v>0</v>
      </c>
      <c r="N67">
        <f t="shared" si="14"/>
        <v>0</v>
      </c>
      <c r="O67">
        <f t="shared" si="15"/>
        <v>0</v>
      </c>
      <c r="P67">
        <f t="shared" si="16"/>
        <v>0</v>
      </c>
      <c r="Q67">
        <f t="shared" si="17"/>
        <v>0</v>
      </c>
    </row>
    <row r="68" spans="1:17" x14ac:dyDescent="0.2">
      <c r="A68" t="s">
        <v>32</v>
      </c>
      <c r="B68">
        <f t="shared" si="2"/>
        <v>0</v>
      </c>
      <c r="C68">
        <f t="shared" si="3"/>
        <v>0</v>
      </c>
      <c r="D68">
        <f t="shared" si="4"/>
        <v>0</v>
      </c>
      <c r="E68">
        <f t="shared" si="5"/>
        <v>0</v>
      </c>
      <c r="F68">
        <f t="shared" si="6"/>
        <v>0.77815125038364363</v>
      </c>
      <c r="G68">
        <f t="shared" si="7"/>
        <v>0</v>
      </c>
      <c r="H68">
        <f t="shared" si="8"/>
        <v>0.62191180544874047</v>
      </c>
      <c r="I68">
        <f>IFERROR(EXP((-1*POWER(G68-K68,2))/(2*J68))/SQRT(2*PI()*J68), 0)</f>
        <v>0.62191180544874047</v>
      </c>
      <c r="J68">
        <f t="shared" si="11"/>
        <v>0.15137984211840702</v>
      </c>
      <c r="K68">
        <f t="shared" si="12"/>
        <v>0.38907562519182182</v>
      </c>
      <c r="L68">
        <f t="shared" si="9"/>
        <v>0</v>
      </c>
      <c r="M68">
        <f t="shared" si="13"/>
        <v>0</v>
      </c>
      <c r="N68">
        <f t="shared" si="14"/>
        <v>0</v>
      </c>
      <c r="O68">
        <f t="shared" si="15"/>
        <v>0</v>
      </c>
      <c r="P68">
        <f>_xlfn.VAR.P(B68:C68)</f>
        <v>0</v>
      </c>
      <c r="Q68">
        <f t="shared" si="17"/>
        <v>0</v>
      </c>
    </row>
    <row r="69" spans="1:17" x14ac:dyDescent="0.2">
      <c r="A69" t="s">
        <v>33</v>
      </c>
      <c r="B69">
        <f t="shared" si="2"/>
        <v>0</v>
      </c>
      <c r="C69">
        <f t="shared" si="3"/>
        <v>0</v>
      </c>
      <c r="D69">
        <f t="shared" si="4"/>
        <v>0</v>
      </c>
      <c r="E69">
        <f t="shared" si="5"/>
        <v>0</v>
      </c>
      <c r="F69">
        <f t="shared" si="6"/>
        <v>0.77815125038364363</v>
      </c>
      <c r="G69">
        <f t="shared" si="7"/>
        <v>0</v>
      </c>
      <c r="H69">
        <f t="shared" si="8"/>
        <v>0.62191180544874047</v>
      </c>
      <c r="I69">
        <f t="shared" si="10"/>
        <v>0.62191180544874047</v>
      </c>
      <c r="J69">
        <f t="shared" si="11"/>
        <v>0.15137984211840702</v>
      </c>
      <c r="K69">
        <f t="shared" si="12"/>
        <v>0.38907562519182182</v>
      </c>
      <c r="L69">
        <f t="shared" si="9"/>
        <v>0</v>
      </c>
      <c r="M69">
        <f t="shared" si="13"/>
        <v>0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0</v>
      </c>
    </row>
    <row r="70" spans="1:17" x14ac:dyDescent="0.2">
      <c r="A70" t="s">
        <v>34</v>
      </c>
      <c r="B70">
        <f t="shared" si="2"/>
        <v>0</v>
      </c>
      <c r="C70">
        <f t="shared" si="3"/>
        <v>0</v>
      </c>
      <c r="D70">
        <f t="shared" si="4"/>
        <v>0</v>
      </c>
      <c r="E70">
        <f t="shared" si="5"/>
        <v>0</v>
      </c>
      <c r="F70">
        <f t="shared" si="6"/>
        <v>0.47712125471966244</v>
      </c>
      <c r="G70">
        <f t="shared" si="7"/>
        <v>0.47712125471966244</v>
      </c>
      <c r="H70">
        <f t="shared" si="8"/>
        <v>0</v>
      </c>
      <c r="I70">
        <f t="shared" si="10"/>
        <v>0</v>
      </c>
      <c r="J70">
        <f t="shared" si="11"/>
        <v>0</v>
      </c>
      <c r="K70">
        <f t="shared" si="12"/>
        <v>0.47712125471966244</v>
      </c>
      <c r="L70">
        <f t="shared" si="9"/>
        <v>0</v>
      </c>
      <c r="M70">
        <f t="shared" si="13"/>
        <v>0</v>
      </c>
      <c r="N70">
        <f t="shared" si="14"/>
        <v>0</v>
      </c>
      <c r="O70">
        <f t="shared" si="15"/>
        <v>0</v>
      </c>
      <c r="P70">
        <f t="shared" si="16"/>
        <v>0</v>
      </c>
      <c r="Q70">
        <f t="shared" si="17"/>
        <v>0</v>
      </c>
    </row>
    <row r="71" spans="1:17" x14ac:dyDescent="0.2">
      <c r="A71" t="s">
        <v>35</v>
      </c>
      <c r="B71">
        <f t="shared" si="2"/>
        <v>0</v>
      </c>
      <c r="C71">
        <f t="shared" si="3"/>
        <v>0</v>
      </c>
      <c r="D71">
        <f t="shared" si="4"/>
        <v>0</v>
      </c>
      <c r="E71">
        <f t="shared" si="5"/>
        <v>0</v>
      </c>
      <c r="F71">
        <f t="shared" si="6"/>
        <v>0.47712125471966244</v>
      </c>
      <c r="G71">
        <f t="shared" si="7"/>
        <v>0.47712125471966244</v>
      </c>
      <c r="H71">
        <f t="shared" si="8"/>
        <v>0</v>
      </c>
      <c r="I71">
        <f t="shared" si="10"/>
        <v>0</v>
      </c>
      <c r="J71">
        <f t="shared" si="11"/>
        <v>0</v>
      </c>
      <c r="K71">
        <f t="shared" si="12"/>
        <v>0.47712125471966244</v>
      </c>
      <c r="L71">
        <f t="shared" si="9"/>
        <v>0</v>
      </c>
      <c r="M71">
        <f t="shared" si="13"/>
        <v>0</v>
      </c>
      <c r="N71">
        <f t="shared" si="14"/>
        <v>0</v>
      </c>
      <c r="O71">
        <f t="shared" si="15"/>
        <v>0</v>
      </c>
      <c r="P71">
        <f t="shared" si="16"/>
        <v>0</v>
      </c>
      <c r="Q71">
        <f t="shared" si="17"/>
        <v>0</v>
      </c>
    </row>
    <row r="72" spans="1:17" x14ac:dyDescent="0.2">
      <c r="A72" t="s">
        <v>36</v>
      </c>
      <c r="B72">
        <f t="shared" si="2"/>
        <v>0</v>
      </c>
      <c r="C72">
        <f t="shared" si="3"/>
        <v>0</v>
      </c>
      <c r="D72">
        <f t="shared" si="4"/>
        <v>0</v>
      </c>
      <c r="E72">
        <f t="shared" si="5"/>
        <v>0</v>
      </c>
      <c r="F72">
        <f t="shared" si="6"/>
        <v>0.77815125038364363</v>
      </c>
      <c r="G72">
        <f t="shared" si="7"/>
        <v>0</v>
      </c>
      <c r="H72">
        <f t="shared" si="8"/>
        <v>0.62191180544874047</v>
      </c>
      <c r="I72">
        <f t="shared" si="10"/>
        <v>0.62191180544874047</v>
      </c>
      <c r="J72">
        <f t="shared" si="11"/>
        <v>0.15137984211840702</v>
      </c>
      <c r="K72">
        <f t="shared" si="12"/>
        <v>0.38907562519182182</v>
      </c>
      <c r="L72">
        <f t="shared" si="9"/>
        <v>0</v>
      </c>
      <c r="M72">
        <f t="shared" si="13"/>
        <v>0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0</v>
      </c>
    </row>
    <row r="73" spans="1:17" x14ac:dyDescent="0.2">
      <c r="A73" t="s">
        <v>37</v>
      </c>
      <c r="B73">
        <f t="shared" si="2"/>
        <v>0</v>
      </c>
      <c r="C73">
        <f t="shared" si="3"/>
        <v>0</v>
      </c>
      <c r="D73">
        <f t="shared" si="4"/>
        <v>0</v>
      </c>
      <c r="E73">
        <f t="shared" si="5"/>
        <v>0</v>
      </c>
      <c r="F73">
        <f t="shared" si="6"/>
        <v>0</v>
      </c>
      <c r="G73">
        <f t="shared" si="7"/>
        <v>0.77815125038364363</v>
      </c>
      <c r="H73">
        <f t="shared" si="8"/>
        <v>0.62191180544874047</v>
      </c>
      <c r="I73">
        <f t="shared" si="10"/>
        <v>0.62191180544874047</v>
      </c>
      <c r="J73">
        <f t="shared" si="11"/>
        <v>0.15137984211840702</v>
      </c>
      <c r="K73">
        <f t="shared" si="12"/>
        <v>0.38907562519182182</v>
      </c>
      <c r="L73">
        <f t="shared" si="9"/>
        <v>0</v>
      </c>
      <c r="M73">
        <f t="shared" si="13"/>
        <v>0</v>
      </c>
      <c r="N73">
        <f t="shared" si="14"/>
        <v>0</v>
      </c>
      <c r="O73">
        <f t="shared" si="15"/>
        <v>0</v>
      </c>
      <c r="P73">
        <f t="shared" si="16"/>
        <v>0</v>
      </c>
      <c r="Q73">
        <f t="shared" si="17"/>
        <v>0</v>
      </c>
    </row>
    <row r="74" spans="1:17" x14ac:dyDescent="0.2">
      <c r="A74" t="s">
        <v>38</v>
      </c>
      <c r="B74">
        <f t="shared" si="2"/>
        <v>0</v>
      </c>
      <c r="C74">
        <f t="shared" si="3"/>
        <v>0</v>
      </c>
      <c r="D74">
        <f t="shared" si="4"/>
        <v>0</v>
      </c>
      <c r="E74">
        <f t="shared" si="5"/>
        <v>0</v>
      </c>
      <c r="F74">
        <f t="shared" si="6"/>
        <v>0</v>
      </c>
      <c r="G74">
        <f t="shared" si="7"/>
        <v>0.77815125038364363</v>
      </c>
      <c r="H74">
        <f t="shared" si="8"/>
        <v>0.62191180544874047</v>
      </c>
      <c r="I74">
        <f t="shared" si="10"/>
        <v>0.62191180544874047</v>
      </c>
      <c r="J74">
        <f t="shared" si="11"/>
        <v>0.15137984211840702</v>
      </c>
      <c r="K74">
        <f t="shared" si="12"/>
        <v>0.38907562519182182</v>
      </c>
      <c r="L74">
        <f t="shared" si="9"/>
        <v>0</v>
      </c>
      <c r="M74">
        <f t="shared" si="13"/>
        <v>0</v>
      </c>
      <c r="N74">
        <f t="shared" si="14"/>
        <v>0</v>
      </c>
      <c r="O74">
        <f t="shared" si="15"/>
        <v>0</v>
      </c>
      <c r="P74">
        <f t="shared" si="16"/>
        <v>0</v>
      </c>
      <c r="Q74">
        <f t="shared" si="17"/>
        <v>0</v>
      </c>
    </row>
    <row r="75" spans="1:17" x14ac:dyDescent="0.2">
      <c r="A75" t="s">
        <v>39</v>
      </c>
      <c r="B75">
        <f t="shared" si="2"/>
        <v>0</v>
      </c>
      <c r="C75">
        <f t="shared" si="3"/>
        <v>0</v>
      </c>
      <c r="D75">
        <f t="shared" si="4"/>
        <v>0</v>
      </c>
      <c r="E75">
        <f t="shared" si="5"/>
        <v>0</v>
      </c>
      <c r="F75">
        <f t="shared" si="6"/>
        <v>0</v>
      </c>
      <c r="G75">
        <f t="shared" si="7"/>
        <v>0.77815125038364363</v>
      </c>
      <c r="H75">
        <f t="shared" si="8"/>
        <v>0.62191180544874047</v>
      </c>
      <c r="I75">
        <f t="shared" si="10"/>
        <v>0.62191180544874047</v>
      </c>
      <c r="J75">
        <f t="shared" si="11"/>
        <v>0.15137984211840702</v>
      </c>
      <c r="K75">
        <f t="shared" si="12"/>
        <v>0.38907562519182182</v>
      </c>
      <c r="L75">
        <f t="shared" si="9"/>
        <v>0</v>
      </c>
      <c r="M75">
        <f t="shared" si="13"/>
        <v>0</v>
      </c>
      <c r="N75">
        <f t="shared" si="14"/>
        <v>0</v>
      </c>
      <c r="O75">
        <f t="shared" si="15"/>
        <v>0</v>
      </c>
      <c r="P75">
        <f t="shared" si="16"/>
        <v>0</v>
      </c>
      <c r="Q75">
        <f t="shared" si="17"/>
        <v>0</v>
      </c>
    </row>
    <row r="76" spans="1:17" x14ac:dyDescent="0.2">
      <c r="A76" t="s">
        <v>40</v>
      </c>
      <c r="B76">
        <f t="shared" si="2"/>
        <v>0</v>
      </c>
      <c r="C76">
        <f t="shared" si="3"/>
        <v>0</v>
      </c>
      <c r="D76">
        <f t="shared" si="4"/>
        <v>0</v>
      </c>
      <c r="E76">
        <f t="shared" si="5"/>
        <v>0</v>
      </c>
      <c r="F76">
        <f t="shared" si="6"/>
        <v>0</v>
      </c>
      <c r="G76">
        <f t="shared" si="7"/>
        <v>0.77815125038364363</v>
      </c>
      <c r="H76">
        <f t="shared" si="8"/>
        <v>0.62191180544874047</v>
      </c>
      <c r="I76">
        <f t="shared" si="10"/>
        <v>0.62191180544874047</v>
      </c>
      <c r="J76">
        <f t="shared" si="11"/>
        <v>0.15137984211840702</v>
      </c>
      <c r="K76">
        <f t="shared" si="12"/>
        <v>0.38907562519182182</v>
      </c>
      <c r="L76">
        <f t="shared" si="9"/>
        <v>0</v>
      </c>
      <c r="M76">
        <f t="shared" si="13"/>
        <v>0</v>
      </c>
      <c r="N76">
        <f t="shared" si="14"/>
        <v>0</v>
      </c>
      <c r="O76">
        <f t="shared" si="15"/>
        <v>0</v>
      </c>
      <c r="P76">
        <f t="shared" si="16"/>
        <v>0</v>
      </c>
      <c r="Q76">
        <f t="shared" si="17"/>
        <v>0</v>
      </c>
    </row>
    <row r="77" spans="1:17" x14ac:dyDescent="0.2">
      <c r="A77" t="s">
        <v>41</v>
      </c>
      <c r="B77">
        <f t="shared" si="2"/>
        <v>0</v>
      </c>
      <c r="C77">
        <f t="shared" si="3"/>
        <v>0</v>
      </c>
      <c r="D77">
        <f t="shared" si="4"/>
        <v>0</v>
      </c>
      <c r="E77">
        <f t="shared" si="5"/>
        <v>0</v>
      </c>
      <c r="F77">
        <f t="shared" si="6"/>
        <v>0</v>
      </c>
      <c r="G77">
        <f t="shared" si="7"/>
        <v>0.77815125038364363</v>
      </c>
      <c r="H77">
        <f t="shared" si="8"/>
        <v>0.62191180544874047</v>
      </c>
      <c r="I77">
        <f t="shared" si="10"/>
        <v>0.62191180544874047</v>
      </c>
      <c r="J77">
        <f>_xlfn.VAR.P(F77:G77)</f>
        <v>0.15137984211840702</v>
      </c>
      <c r="K77">
        <f t="shared" si="12"/>
        <v>0.38907562519182182</v>
      </c>
      <c r="L77">
        <f t="shared" si="9"/>
        <v>0</v>
      </c>
      <c r="M77">
        <f t="shared" si="13"/>
        <v>0</v>
      </c>
      <c r="N77">
        <f t="shared" si="14"/>
        <v>0</v>
      </c>
      <c r="O77">
        <f t="shared" si="15"/>
        <v>0</v>
      </c>
      <c r="P77">
        <f t="shared" si="16"/>
        <v>0</v>
      </c>
      <c r="Q77">
        <f t="shared" si="17"/>
        <v>0</v>
      </c>
    </row>
    <row r="85" spans="4:10" x14ac:dyDescent="0.2">
      <c r="D85" t="s">
        <v>84</v>
      </c>
      <c r="E85">
        <f>(Sheet1!B43+Sheet1!C43)/70</f>
        <v>1.3632035849133212E-2</v>
      </c>
      <c r="F85" t="s">
        <v>85</v>
      </c>
      <c r="G85">
        <f>(Sheet1!B48+Sheet1!C48)/70</f>
        <v>1.3632035849133212E-2</v>
      </c>
      <c r="H85" t="s">
        <v>90</v>
      </c>
      <c r="I85">
        <v>0</v>
      </c>
    </row>
    <row r="86" spans="4:10" x14ac:dyDescent="0.2">
      <c r="D86" t="s">
        <v>83</v>
      </c>
      <c r="E86">
        <v>0</v>
      </c>
      <c r="F86" t="s">
        <v>86</v>
      </c>
      <c r="G86">
        <v>0</v>
      </c>
      <c r="H86" t="s">
        <v>89</v>
      </c>
      <c r="I86">
        <f>(Sheet1!D62+Sheet1!E62)/70</f>
        <v>1.1116446434052052E-2</v>
      </c>
    </row>
    <row r="87" spans="4:10" x14ac:dyDescent="0.2">
      <c r="D87" t="s">
        <v>91</v>
      </c>
      <c r="E87">
        <v>0</v>
      </c>
      <c r="F87" t="s">
        <v>87</v>
      </c>
      <c r="G87">
        <v>0</v>
      </c>
      <c r="H87" t="s">
        <v>88</v>
      </c>
      <c r="I87">
        <v>0</v>
      </c>
    </row>
    <row r="89" spans="4:10" x14ac:dyDescent="0.2">
      <c r="E89" s="1" t="s">
        <v>71</v>
      </c>
      <c r="F89" s="1"/>
      <c r="G89" s="1"/>
      <c r="H89" s="1" t="s">
        <v>72</v>
      </c>
      <c r="I89" s="1"/>
      <c r="J89" s="1"/>
    </row>
    <row r="90" spans="4:10" x14ac:dyDescent="0.2">
      <c r="E90" t="s">
        <v>67</v>
      </c>
      <c r="F90" t="s">
        <v>68</v>
      </c>
      <c r="G90" t="s">
        <v>69</v>
      </c>
      <c r="H90" t="s">
        <v>67</v>
      </c>
      <c r="I90" t="s">
        <v>68</v>
      </c>
      <c r="J90" t="s">
        <v>69</v>
      </c>
    </row>
    <row r="91" spans="4:10" x14ac:dyDescent="0.2">
      <c r="E91">
        <f>AVERAGE(Sheet1!F43,Sheet1!G43)</f>
        <v>0</v>
      </c>
      <c r="F91">
        <v>0</v>
      </c>
      <c r="G91">
        <v>0.47712125471966244</v>
      </c>
      <c r="H91">
        <v>0</v>
      </c>
      <c r="I91">
        <v>0</v>
      </c>
      <c r="J91">
        <v>0</v>
      </c>
    </row>
    <row r="92" spans="4:10" x14ac:dyDescent="0.2">
      <c r="E92">
        <v>0</v>
      </c>
      <c r="F92">
        <v>0</v>
      </c>
      <c r="G92">
        <v>0.47712125471966244</v>
      </c>
      <c r="H92">
        <v>0</v>
      </c>
      <c r="I92">
        <v>0</v>
      </c>
      <c r="J92">
        <v>0</v>
      </c>
    </row>
    <row r="93" spans="4:10" x14ac:dyDescent="0.2">
      <c r="E93">
        <v>0</v>
      </c>
      <c r="F93">
        <v>0.38907562519182182</v>
      </c>
      <c r="G93">
        <v>0</v>
      </c>
      <c r="H93">
        <v>0</v>
      </c>
      <c r="I93">
        <v>0.15137984211840702</v>
      </c>
      <c r="J93">
        <v>0</v>
      </c>
    </row>
    <row r="95" spans="4:10" x14ac:dyDescent="0.2">
      <c r="E95" s="1" t="s">
        <v>71</v>
      </c>
      <c r="F95" s="1"/>
      <c r="G95" s="1"/>
      <c r="H95" s="1" t="s">
        <v>72</v>
      </c>
      <c r="I95" s="1"/>
      <c r="J95" s="1"/>
    </row>
    <row r="96" spans="4:10" x14ac:dyDescent="0.2">
      <c r="E96" t="s">
        <v>67</v>
      </c>
      <c r="F96" t="s">
        <v>68</v>
      </c>
      <c r="G96" t="s">
        <v>69</v>
      </c>
      <c r="H96" t="s">
        <v>67</v>
      </c>
      <c r="I96" t="s">
        <v>68</v>
      </c>
      <c r="J96" t="s">
        <v>69</v>
      </c>
    </row>
    <row r="97" spans="5:10" x14ac:dyDescent="0.2">
      <c r="E97">
        <v>0.47712125471966244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5:10" x14ac:dyDescent="0.2">
      <c r="E98">
        <v>0.47712125471966244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5:10" x14ac:dyDescent="0.2">
      <c r="E99">
        <v>0.38907562519182182</v>
      </c>
      <c r="F99">
        <v>0</v>
      </c>
      <c r="G99">
        <v>0</v>
      </c>
      <c r="H99">
        <v>0.15137984211840702</v>
      </c>
      <c r="I99">
        <v>0</v>
      </c>
      <c r="J99">
        <v>0</v>
      </c>
    </row>
    <row r="100" spans="5:10" x14ac:dyDescent="0.2">
      <c r="E100">
        <v>0.38907562519182182</v>
      </c>
      <c r="F100">
        <v>0</v>
      </c>
      <c r="G100">
        <v>0</v>
      </c>
      <c r="H100">
        <v>0.15137984211840702</v>
      </c>
      <c r="I100">
        <v>0</v>
      </c>
      <c r="J100">
        <v>0</v>
      </c>
    </row>
  </sheetData>
  <mergeCells count="4">
    <mergeCell ref="E89:G89"/>
    <mergeCell ref="H89:J89"/>
    <mergeCell ref="E95:G95"/>
    <mergeCell ref="H95:J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8ADF-4B9A-8D49-A3E0-BA8F86625AF2}">
  <dimension ref="A1:Q93"/>
  <sheetViews>
    <sheetView topLeftCell="A58" zoomScaleNormal="80" workbookViewId="0">
      <selection activeCell="L84" sqref="L84"/>
    </sheetView>
  </sheetViews>
  <sheetFormatPr baseColWidth="10" defaultColWidth="11" defaultRowHeight="16" x14ac:dyDescent="0.2"/>
  <cols>
    <col min="2" max="10" width="11.1640625" bestFit="1" customWidth="1"/>
    <col min="11" max="11" width="15" customWidth="1"/>
    <col min="12" max="16" width="11.1640625" bestFit="1" customWidth="1"/>
    <col min="17" max="17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J1" t="s">
        <v>43</v>
      </c>
    </row>
    <row r="2" spans="1:10" x14ac:dyDescent="0.2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f t="shared" ref="H2:H36" si="0">SUM(B2:G2)</f>
        <v>2</v>
      </c>
      <c r="J2">
        <f>LOG10(6/H2)</f>
        <v>0.47712125471966244</v>
      </c>
    </row>
    <row r="3" spans="1:10" x14ac:dyDescent="0.2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f t="shared" si="0"/>
        <v>2</v>
      </c>
      <c r="J3">
        <f t="shared" ref="J3:J36" si="1">LOG10(6/H3)</f>
        <v>0.47712125471966244</v>
      </c>
    </row>
    <row r="4" spans="1:10" x14ac:dyDescent="0.2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f t="shared" si="0"/>
        <v>1</v>
      </c>
      <c r="J4">
        <f t="shared" si="1"/>
        <v>0.77815125038364363</v>
      </c>
    </row>
    <row r="5" spans="1:10" x14ac:dyDescent="0.2">
      <c r="A5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f t="shared" si="0"/>
        <v>1</v>
      </c>
      <c r="J5">
        <f t="shared" si="1"/>
        <v>0.77815125038364363</v>
      </c>
    </row>
    <row r="6" spans="1:10" x14ac:dyDescent="0.2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si="0"/>
        <v>1</v>
      </c>
      <c r="J6">
        <f t="shared" si="1"/>
        <v>0.77815125038364363</v>
      </c>
    </row>
    <row r="7" spans="1:10" x14ac:dyDescent="0.2">
      <c r="A7" t="s">
        <v>12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f t="shared" si="0"/>
        <v>2</v>
      </c>
      <c r="J7">
        <f t="shared" si="1"/>
        <v>0.47712125471966244</v>
      </c>
    </row>
    <row r="8" spans="1:10" x14ac:dyDescent="0.2">
      <c r="A8" t="s">
        <v>13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f t="shared" si="0"/>
        <v>2</v>
      </c>
      <c r="J8">
        <f t="shared" si="1"/>
        <v>0.47712125471966244</v>
      </c>
    </row>
    <row r="9" spans="1:10" x14ac:dyDescent="0.2">
      <c r="A9" t="s">
        <v>14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f t="shared" si="0"/>
        <v>2</v>
      </c>
      <c r="J9">
        <f t="shared" si="1"/>
        <v>0.47712125471966244</v>
      </c>
    </row>
    <row r="10" spans="1:10" x14ac:dyDescent="0.2">
      <c r="A10" t="s">
        <v>15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f t="shared" si="0"/>
        <v>2</v>
      </c>
      <c r="J10">
        <f t="shared" si="1"/>
        <v>0.47712125471966244</v>
      </c>
    </row>
    <row r="11" spans="1:10" x14ac:dyDescent="0.2">
      <c r="A11" t="s">
        <v>16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f t="shared" si="0"/>
        <v>2</v>
      </c>
      <c r="J11">
        <f t="shared" si="1"/>
        <v>0.47712125471966244</v>
      </c>
    </row>
    <row r="12" spans="1:10" x14ac:dyDescent="0.2">
      <c r="A12" t="s">
        <v>17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f t="shared" si="0"/>
        <v>1</v>
      </c>
      <c r="J12">
        <f t="shared" si="1"/>
        <v>0.77815125038364363</v>
      </c>
    </row>
    <row r="13" spans="1:10" x14ac:dyDescent="0.2">
      <c r="A13" t="s">
        <v>18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f t="shared" si="0"/>
        <v>2</v>
      </c>
      <c r="J13">
        <f t="shared" si="1"/>
        <v>0.47712125471966244</v>
      </c>
    </row>
    <row r="14" spans="1:10" x14ac:dyDescent="0.2">
      <c r="A14" t="s">
        <v>19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f t="shared" si="0"/>
        <v>1</v>
      </c>
      <c r="J14">
        <f t="shared" si="1"/>
        <v>0.77815125038364363</v>
      </c>
    </row>
    <row r="15" spans="1:10" x14ac:dyDescent="0.2">
      <c r="A15" t="s">
        <v>20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f t="shared" si="0"/>
        <v>1</v>
      </c>
      <c r="J15">
        <f t="shared" si="1"/>
        <v>0.77815125038364363</v>
      </c>
    </row>
    <row r="16" spans="1:10" x14ac:dyDescent="0.2">
      <c r="A16" t="s">
        <v>21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f t="shared" si="0"/>
        <v>1</v>
      </c>
      <c r="J16">
        <f t="shared" si="1"/>
        <v>0.77815125038364363</v>
      </c>
    </row>
    <row r="17" spans="1:10" x14ac:dyDescent="0.2">
      <c r="A17" t="s">
        <v>22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f t="shared" si="0"/>
        <v>1</v>
      </c>
      <c r="J17">
        <f t="shared" si="1"/>
        <v>0.77815125038364363</v>
      </c>
    </row>
    <row r="18" spans="1:10" x14ac:dyDescent="0.2">
      <c r="A18" t="s">
        <v>23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f t="shared" si="0"/>
        <v>1</v>
      </c>
      <c r="J18">
        <f t="shared" si="1"/>
        <v>0.77815125038364363</v>
      </c>
    </row>
    <row r="19" spans="1:10" x14ac:dyDescent="0.2">
      <c r="A19" t="s">
        <v>24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f t="shared" si="0"/>
        <v>1</v>
      </c>
      <c r="J19">
        <f t="shared" si="1"/>
        <v>0.77815125038364363</v>
      </c>
    </row>
    <row r="20" spans="1:10" x14ac:dyDescent="0.2">
      <c r="A20" t="s">
        <v>25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f t="shared" si="0"/>
        <v>1</v>
      </c>
      <c r="J20">
        <f t="shared" si="1"/>
        <v>0.77815125038364363</v>
      </c>
    </row>
    <row r="21" spans="1:10" x14ac:dyDescent="0.2">
      <c r="A21" t="s">
        <v>26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f t="shared" si="0"/>
        <v>1</v>
      </c>
      <c r="J21">
        <f t="shared" si="1"/>
        <v>0.77815125038364363</v>
      </c>
    </row>
    <row r="22" spans="1:10" x14ac:dyDescent="0.2">
      <c r="A22" t="s">
        <v>27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f t="shared" si="0"/>
        <v>1</v>
      </c>
      <c r="J22">
        <f t="shared" si="1"/>
        <v>0.77815125038364363</v>
      </c>
    </row>
    <row r="23" spans="1:10" x14ac:dyDescent="0.2">
      <c r="A23" t="s">
        <v>28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f t="shared" si="0"/>
        <v>1</v>
      </c>
      <c r="J23">
        <f t="shared" si="1"/>
        <v>0.77815125038364363</v>
      </c>
    </row>
    <row r="24" spans="1:10" x14ac:dyDescent="0.2">
      <c r="A24" t="s">
        <v>29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f t="shared" si="0"/>
        <v>1</v>
      </c>
      <c r="J24">
        <f t="shared" si="1"/>
        <v>0.77815125038364363</v>
      </c>
    </row>
    <row r="25" spans="1:10" x14ac:dyDescent="0.2">
      <c r="A25" t="s">
        <v>30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f t="shared" si="0"/>
        <v>2</v>
      </c>
      <c r="J25">
        <f t="shared" si="1"/>
        <v>0.47712125471966244</v>
      </c>
    </row>
    <row r="26" spans="1:10" x14ac:dyDescent="0.2">
      <c r="A26" t="s">
        <v>31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f t="shared" si="0"/>
        <v>2</v>
      </c>
      <c r="J26">
        <f t="shared" si="1"/>
        <v>0.47712125471966244</v>
      </c>
    </row>
    <row r="27" spans="1:10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f t="shared" si="0"/>
        <v>1</v>
      </c>
      <c r="J27">
        <f t="shared" si="1"/>
        <v>0.77815125038364363</v>
      </c>
    </row>
    <row r="28" spans="1:10" x14ac:dyDescent="0.2">
      <c r="A28" t="s">
        <v>33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f t="shared" si="0"/>
        <v>1</v>
      </c>
      <c r="J28">
        <f t="shared" si="1"/>
        <v>0.77815125038364363</v>
      </c>
    </row>
    <row r="29" spans="1:10" x14ac:dyDescent="0.2">
      <c r="A29" t="s">
        <v>34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f t="shared" si="0"/>
        <v>2</v>
      </c>
      <c r="J29">
        <f t="shared" si="1"/>
        <v>0.47712125471966244</v>
      </c>
    </row>
    <row r="30" spans="1:10" x14ac:dyDescent="0.2">
      <c r="A30" t="s">
        <v>35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f t="shared" si="0"/>
        <v>2</v>
      </c>
      <c r="J30">
        <f t="shared" si="1"/>
        <v>0.47712125471966244</v>
      </c>
    </row>
    <row r="31" spans="1:10" x14ac:dyDescent="0.2">
      <c r="A31" t="s">
        <v>36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f t="shared" si="0"/>
        <v>1</v>
      </c>
      <c r="J31">
        <f t="shared" si="1"/>
        <v>0.77815125038364363</v>
      </c>
    </row>
    <row r="32" spans="1:10" x14ac:dyDescent="0.2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f t="shared" si="0"/>
        <v>1</v>
      </c>
      <c r="J32">
        <f t="shared" si="1"/>
        <v>0.77815125038364363</v>
      </c>
    </row>
    <row r="33" spans="1:10" x14ac:dyDescent="0.2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f t="shared" si="0"/>
        <v>1</v>
      </c>
      <c r="J33">
        <f t="shared" si="1"/>
        <v>0.77815125038364363</v>
      </c>
    </row>
    <row r="34" spans="1:10" x14ac:dyDescent="0.2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f t="shared" si="0"/>
        <v>1</v>
      </c>
      <c r="J34">
        <f t="shared" si="1"/>
        <v>0.77815125038364363</v>
      </c>
    </row>
    <row r="35" spans="1:10" x14ac:dyDescent="0.2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f t="shared" si="0"/>
        <v>1</v>
      </c>
      <c r="J35">
        <f t="shared" si="1"/>
        <v>0.77815125038364363</v>
      </c>
    </row>
    <row r="36" spans="1:10" x14ac:dyDescent="0.2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f t="shared" si="0"/>
        <v>1</v>
      </c>
      <c r="J36">
        <f t="shared" si="1"/>
        <v>0.77815125038364363</v>
      </c>
    </row>
    <row r="42" spans="1:10" x14ac:dyDescent="0.2">
      <c r="A42" t="s">
        <v>0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I42" t="s">
        <v>63</v>
      </c>
      <c r="J42">
        <f>(2/6)</f>
        <v>0.33333333333333331</v>
      </c>
    </row>
    <row r="43" spans="1:10" x14ac:dyDescent="0.2">
      <c r="A43" t="s">
        <v>7</v>
      </c>
      <c r="B43">
        <f t="shared" ref="B43:B77" si="2">B2*J2</f>
        <v>0.47712125471966244</v>
      </c>
      <c r="C43">
        <f t="shared" ref="C43:C77" si="3">C2*J2</f>
        <v>0.47712125471966244</v>
      </c>
      <c r="D43">
        <f t="shared" ref="D43:D77" si="4">D2*J2</f>
        <v>0</v>
      </c>
      <c r="E43">
        <f t="shared" ref="E43:E77" si="5">E2*J2</f>
        <v>0</v>
      </c>
      <c r="F43">
        <f t="shared" ref="F43:F77" si="6">F2*J2</f>
        <v>0</v>
      </c>
      <c r="G43">
        <f t="shared" ref="G43:G77" si="7">G2*J2</f>
        <v>0</v>
      </c>
      <c r="I43" t="s">
        <v>64</v>
      </c>
      <c r="J43">
        <f t="shared" ref="J43:J44" si="8">(2/6)</f>
        <v>0.33333333333333331</v>
      </c>
    </row>
    <row r="44" spans="1:10" x14ac:dyDescent="0.2">
      <c r="A44" t="s">
        <v>8</v>
      </c>
      <c r="B44">
        <f t="shared" si="2"/>
        <v>0.47712125471966244</v>
      </c>
      <c r="C44">
        <f t="shared" si="3"/>
        <v>0.47712125471966244</v>
      </c>
      <c r="D44">
        <f t="shared" si="4"/>
        <v>0</v>
      </c>
      <c r="E44">
        <f t="shared" si="5"/>
        <v>0</v>
      </c>
      <c r="F44">
        <f t="shared" si="6"/>
        <v>0</v>
      </c>
      <c r="G44">
        <f t="shared" si="7"/>
        <v>0</v>
      </c>
      <c r="I44" t="s">
        <v>65</v>
      </c>
      <c r="J44">
        <f t="shared" si="8"/>
        <v>0.33333333333333331</v>
      </c>
    </row>
    <row r="45" spans="1:10" x14ac:dyDescent="0.2">
      <c r="A45" t="s">
        <v>9</v>
      </c>
      <c r="B45">
        <f t="shared" si="2"/>
        <v>0.77815125038364363</v>
      </c>
      <c r="C45">
        <f t="shared" si="3"/>
        <v>0</v>
      </c>
      <c r="D45">
        <f t="shared" si="4"/>
        <v>0</v>
      </c>
      <c r="E45">
        <f t="shared" si="5"/>
        <v>0</v>
      </c>
      <c r="F45">
        <f t="shared" si="6"/>
        <v>0</v>
      </c>
      <c r="G45">
        <f t="shared" si="7"/>
        <v>0</v>
      </c>
    </row>
    <row r="46" spans="1:10" x14ac:dyDescent="0.2">
      <c r="A46" t="s">
        <v>10</v>
      </c>
      <c r="B46">
        <f t="shared" si="2"/>
        <v>0.77815125038364363</v>
      </c>
      <c r="C46">
        <f t="shared" si="3"/>
        <v>0</v>
      </c>
      <c r="D46">
        <f t="shared" si="4"/>
        <v>0</v>
      </c>
      <c r="E46">
        <f t="shared" si="5"/>
        <v>0</v>
      </c>
      <c r="F46">
        <f t="shared" si="6"/>
        <v>0</v>
      </c>
      <c r="G46">
        <f t="shared" si="7"/>
        <v>0</v>
      </c>
      <c r="I46" t="s">
        <v>77</v>
      </c>
      <c r="J46">
        <f>_xlfn.VAR.P(F43:G77)</f>
        <v>7.4638059944450372E-2</v>
      </c>
    </row>
    <row r="47" spans="1:10" x14ac:dyDescent="0.2">
      <c r="A47" t="s">
        <v>11</v>
      </c>
      <c r="B47">
        <f t="shared" si="2"/>
        <v>0.77815125038364363</v>
      </c>
      <c r="C47">
        <f t="shared" si="3"/>
        <v>0</v>
      </c>
      <c r="D47">
        <f t="shared" si="4"/>
        <v>0</v>
      </c>
      <c r="E47">
        <f t="shared" si="5"/>
        <v>0</v>
      </c>
      <c r="F47">
        <f t="shared" si="6"/>
        <v>0</v>
      </c>
      <c r="G47">
        <f t="shared" si="7"/>
        <v>0</v>
      </c>
      <c r="I47" t="s">
        <v>78</v>
      </c>
      <c r="J47">
        <f>_xlfn.VAR.P(D43:E77)</f>
        <v>9.0999493668804485E-2</v>
      </c>
    </row>
    <row r="48" spans="1:10" x14ac:dyDescent="0.2">
      <c r="A48" t="s">
        <v>12</v>
      </c>
      <c r="B48">
        <f t="shared" si="2"/>
        <v>0.47712125471966244</v>
      </c>
      <c r="C48">
        <f t="shared" si="3"/>
        <v>0.47712125471966244</v>
      </c>
      <c r="D48">
        <f t="shared" si="4"/>
        <v>0</v>
      </c>
      <c r="E48">
        <f t="shared" si="5"/>
        <v>0</v>
      </c>
      <c r="F48">
        <f t="shared" si="6"/>
        <v>0</v>
      </c>
      <c r="G48">
        <f t="shared" si="7"/>
        <v>0</v>
      </c>
      <c r="I48" t="s">
        <v>79</v>
      </c>
      <c r="J48">
        <f>_xlfn.VAR.P(B43:C77)</f>
        <v>5.1718056820825288E-2</v>
      </c>
    </row>
    <row r="49" spans="1:10" x14ac:dyDescent="0.2">
      <c r="A49" t="s">
        <v>13</v>
      </c>
      <c r="B49">
        <f t="shared" si="2"/>
        <v>0.47712125471966244</v>
      </c>
      <c r="C49">
        <f t="shared" si="3"/>
        <v>0.47712125471966244</v>
      </c>
      <c r="D49">
        <f t="shared" si="4"/>
        <v>0</v>
      </c>
      <c r="E49">
        <f t="shared" si="5"/>
        <v>0</v>
      </c>
      <c r="F49">
        <f t="shared" si="6"/>
        <v>0</v>
      </c>
      <c r="G49">
        <f t="shared" si="7"/>
        <v>0</v>
      </c>
    </row>
    <row r="50" spans="1:10" x14ac:dyDescent="0.2">
      <c r="A50" t="s">
        <v>14</v>
      </c>
      <c r="B50">
        <f t="shared" si="2"/>
        <v>0.47712125471966244</v>
      </c>
      <c r="C50">
        <f t="shared" si="3"/>
        <v>0.47712125471966244</v>
      </c>
      <c r="D50">
        <f t="shared" si="4"/>
        <v>0</v>
      </c>
      <c r="E50">
        <f t="shared" si="5"/>
        <v>0</v>
      </c>
      <c r="F50">
        <f t="shared" si="6"/>
        <v>0</v>
      </c>
      <c r="G50">
        <f t="shared" si="7"/>
        <v>0</v>
      </c>
      <c r="I50" t="s">
        <v>80</v>
      </c>
      <c r="J50">
        <f>AVERAGE(F43:G77)</f>
        <v>0.14345971486894929</v>
      </c>
    </row>
    <row r="51" spans="1:10" x14ac:dyDescent="0.2">
      <c r="A51" t="s">
        <v>15</v>
      </c>
      <c r="B51">
        <f t="shared" si="2"/>
        <v>0.47712125471966244</v>
      </c>
      <c r="C51">
        <f t="shared" si="3"/>
        <v>0.47712125471966244</v>
      </c>
      <c r="D51">
        <f t="shared" si="4"/>
        <v>0</v>
      </c>
      <c r="E51">
        <f t="shared" si="5"/>
        <v>0</v>
      </c>
      <c r="F51">
        <f t="shared" si="6"/>
        <v>0</v>
      </c>
      <c r="G51">
        <f t="shared" si="7"/>
        <v>0</v>
      </c>
      <c r="I51" t="s">
        <v>81</v>
      </c>
      <c r="J51">
        <f>AVERAGE(D43:E77)</f>
        <v>0.16066142890689106</v>
      </c>
    </row>
    <row r="52" spans="1:10" x14ac:dyDescent="0.2">
      <c r="A52" t="s">
        <v>16</v>
      </c>
      <c r="B52">
        <f t="shared" si="2"/>
        <v>0</v>
      </c>
      <c r="C52">
        <f t="shared" si="3"/>
        <v>0</v>
      </c>
      <c r="D52">
        <f t="shared" si="4"/>
        <v>0.47712125471966244</v>
      </c>
      <c r="E52">
        <f t="shared" si="5"/>
        <v>0.47712125471966244</v>
      </c>
      <c r="F52">
        <f t="shared" si="6"/>
        <v>0</v>
      </c>
      <c r="G52">
        <f t="shared" si="7"/>
        <v>0</v>
      </c>
      <c r="I52" t="s">
        <v>82</v>
      </c>
      <c r="J52">
        <f>AVERAGE(B43:C77)</f>
        <v>0.11514155439695545</v>
      </c>
    </row>
    <row r="53" spans="1:10" x14ac:dyDescent="0.2">
      <c r="A53" t="s">
        <v>17</v>
      </c>
      <c r="B53">
        <f t="shared" si="2"/>
        <v>0</v>
      </c>
      <c r="C53">
        <f t="shared" si="3"/>
        <v>0</v>
      </c>
      <c r="D53">
        <f t="shared" si="4"/>
        <v>0.77815125038364363</v>
      </c>
      <c r="E53">
        <f t="shared" si="5"/>
        <v>0</v>
      </c>
      <c r="F53">
        <f t="shared" si="6"/>
        <v>0</v>
      </c>
      <c r="G53">
        <f t="shared" si="7"/>
        <v>0</v>
      </c>
    </row>
    <row r="54" spans="1:10" x14ac:dyDescent="0.2">
      <c r="A54" t="s">
        <v>18</v>
      </c>
      <c r="B54">
        <f t="shared" si="2"/>
        <v>0</v>
      </c>
      <c r="C54">
        <f t="shared" si="3"/>
        <v>0</v>
      </c>
      <c r="D54">
        <f t="shared" si="4"/>
        <v>0.47712125471966244</v>
      </c>
      <c r="E54">
        <f t="shared" si="5"/>
        <v>0.47712125471966244</v>
      </c>
      <c r="F54">
        <f t="shared" si="6"/>
        <v>0</v>
      </c>
      <c r="G54">
        <f t="shared" si="7"/>
        <v>0</v>
      </c>
    </row>
    <row r="55" spans="1:10" x14ac:dyDescent="0.2">
      <c r="A55" t="s">
        <v>19</v>
      </c>
      <c r="B55">
        <f t="shared" si="2"/>
        <v>0</v>
      </c>
      <c r="C55">
        <f t="shared" si="3"/>
        <v>0</v>
      </c>
      <c r="D55">
        <f t="shared" si="4"/>
        <v>0.77815125038364363</v>
      </c>
      <c r="E55">
        <f t="shared" si="5"/>
        <v>0</v>
      </c>
      <c r="F55">
        <f t="shared" si="6"/>
        <v>0</v>
      </c>
      <c r="G55">
        <f t="shared" si="7"/>
        <v>0</v>
      </c>
    </row>
    <row r="56" spans="1:10" x14ac:dyDescent="0.2">
      <c r="A56" t="s">
        <v>20</v>
      </c>
      <c r="B56">
        <f t="shared" si="2"/>
        <v>0</v>
      </c>
      <c r="C56">
        <f t="shared" si="3"/>
        <v>0</v>
      </c>
      <c r="D56">
        <f t="shared" si="4"/>
        <v>0.77815125038364363</v>
      </c>
      <c r="E56">
        <f t="shared" si="5"/>
        <v>0</v>
      </c>
      <c r="F56">
        <f t="shared" si="6"/>
        <v>0</v>
      </c>
      <c r="G56">
        <f t="shared" si="7"/>
        <v>0</v>
      </c>
    </row>
    <row r="57" spans="1:10" x14ac:dyDescent="0.2">
      <c r="A57" t="s">
        <v>21</v>
      </c>
      <c r="B57">
        <f t="shared" si="2"/>
        <v>0</v>
      </c>
      <c r="C57">
        <f t="shared" si="3"/>
        <v>0</v>
      </c>
      <c r="D57">
        <f t="shared" si="4"/>
        <v>0.77815125038364363</v>
      </c>
      <c r="E57">
        <f t="shared" si="5"/>
        <v>0</v>
      </c>
      <c r="F57">
        <f t="shared" si="6"/>
        <v>0</v>
      </c>
      <c r="G57">
        <f t="shared" si="7"/>
        <v>0</v>
      </c>
    </row>
    <row r="58" spans="1:10" x14ac:dyDescent="0.2">
      <c r="A58" t="s">
        <v>22</v>
      </c>
      <c r="B58">
        <f t="shared" si="2"/>
        <v>0</v>
      </c>
      <c r="C58">
        <f t="shared" si="3"/>
        <v>0</v>
      </c>
      <c r="D58">
        <f t="shared" si="4"/>
        <v>0.77815125038364363</v>
      </c>
      <c r="E58">
        <f t="shared" si="5"/>
        <v>0</v>
      </c>
      <c r="F58">
        <f t="shared" si="6"/>
        <v>0</v>
      </c>
      <c r="G58">
        <f t="shared" si="7"/>
        <v>0</v>
      </c>
    </row>
    <row r="59" spans="1:10" x14ac:dyDescent="0.2">
      <c r="A59" t="s">
        <v>23</v>
      </c>
      <c r="B59">
        <f t="shared" si="2"/>
        <v>0</v>
      </c>
      <c r="C59">
        <f t="shared" si="3"/>
        <v>0</v>
      </c>
      <c r="D59">
        <f t="shared" si="4"/>
        <v>0.77815125038364363</v>
      </c>
      <c r="E59">
        <f t="shared" si="5"/>
        <v>0</v>
      </c>
      <c r="F59">
        <f t="shared" si="6"/>
        <v>0</v>
      </c>
      <c r="G59">
        <f t="shared" si="7"/>
        <v>0</v>
      </c>
    </row>
    <row r="60" spans="1:10" x14ac:dyDescent="0.2">
      <c r="A60" t="s">
        <v>24</v>
      </c>
      <c r="B60">
        <f t="shared" si="2"/>
        <v>0</v>
      </c>
      <c r="C60">
        <f t="shared" si="3"/>
        <v>0</v>
      </c>
      <c r="D60">
        <f t="shared" si="4"/>
        <v>0.77815125038364363</v>
      </c>
      <c r="E60">
        <f t="shared" si="5"/>
        <v>0</v>
      </c>
      <c r="F60">
        <f t="shared" si="6"/>
        <v>0</v>
      </c>
      <c r="G60">
        <f t="shared" si="7"/>
        <v>0</v>
      </c>
    </row>
    <row r="61" spans="1:10" x14ac:dyDescent="0.2">
      <c r="A61" t="s">
        <v>25</v>
      </c>
      <c r="B61">
        <f t="shared" si="2"/>
        <v>0</v>
      </c>
      <c r="C61">
        <f t="shared" si="3"/>
        <v>0</v>
      </c>
      <c r="D61">
        <f t="shared" si="4"/>
        <v>0.77815125038364363</v>
      </c>
      <c r="E61">
        <f t="shared" si="5"/>
        <v>0</v>
      </c>
      <c r="F61">
        <f t="shared" si="6"/>
        <v>0</v>
      </c>
      <c r="G61">
        <f t="shared" si="7"/>
        <v>0</v>
      </c>
    </row>
    <row r="62" spans="1:10" x14ac:dyDescent="0.2">
      <c r="A62" t="s">
        <v>26</v>
      </c>
      <c r="B62">
        <f t="shared" si="2"/>
        <v>0</v>
      </c>
      <c r="C62">
        <f t="shared" si="3"/>
        <v>0</v>
      </c>
      <c r="D62">
        <f t="shared" si="4"/>
        <v>0</v>
      </c>
      <c r="E62">
        <f t="shared" si="5"/>
        <v>0.77815125038364363</v>
      </c>
      <c r="F62">
        <f t="shared" si="6"/>
        <v>0</v>
      </c>
      <c r="G62">
        <f t="shared" si="7"/>
        <v>0</v>
      </c>
    </row>
    <row r="63" spans="1:10" x14ac:dyDescent="0.2">
      <c r="A63" t="s">
        <v>27</v>
      </c>
      <c r="B63">
        <f t="shared" si="2"/>
        <v>0</v>
      </c>
      <c r="C63">
        <f t="shared" si="3"/>
        <v>0</v>
      </c>
      <c r="D63">
        <f t="shared" si="4"/>
        <v>0</v>
      </c>
      <c r="E63">
        <f t="shared" si="5"/>
        <v>0.77815125038364363</v>
      </c>
      <c r="F63">
        <f t="shared" si="6"/>
        <v>0</v>
      </c>
      <c r="G63">
        <f t="shared" si="7"/>
        <v>0</v>
      </c>
    </row>
    <row r="64" spans="1:10" x14ac:dyDescent="0.2">
      <c r="A64" t="s">
        <v>28</v>
      </c>
      <c r="B64">
        <f t="shared" si="2"/>
        <v>0</v>
      </c>
      <c r="C64">
        <f t="shared" si="3"/>
        <v>0</v>
      </c>
      <c r="D64">
        <f t="shared" si="4"/>
        <v>0</v>
      </c>
      <c r="E64">
        <f t="shared" si="5"/>
        <v>0.77815125038364363</v>
      </c>
      <c r="F64">
        <f t="shared" si="6"/>
        <v>0</v>
      </c>
      <c r="G64">
        <f t="shared" si="7"/>
        <v>0</v>
      </c>
    </row>
    <row r="65" spans="1:12" x14ac:dyDescent="0.2">
      <c r="A65" t="s">
        <v>29</v>
      </c>
      <c r="B65">
        <f t="shared" si="2"/>
        <v>0</v>
      </c>
      <c r="C65">
        <f t="shared" si="3"/>
        <v>0</v>
      </c>
      <c r="D65">
        <f t="shared" si="4"/>
        <v>0</v>
      </c>
      <c r="E65">
        <f t="shared" si="5"/>
        <v>0.77815125038364363</v>
      </c>
      <c r="F65">
        <f t="shared" si="6"/>
        <v>0</v>
      </c>
      <c r="G65">
        <f t="shared" si="7"/>
        <v>0</v>
      </c>
    </row>
    <row r="66" spans="1:12" x14ac:dyDescent="0.2">
      <c r="A66" t="s">
        <v>30</v>
      </c>
      <c r="B66">
        <f t="shared" si="2"/>
        <v>0</v>
      </c>
      <c r="C66">
        <f t="shared" si="3"/>
        <v>0</v>
      </c>
      <c r="D66">
        <f t="shared" si="4"/>
        <v>0</v>
      </c>
      <c r="E66">
        <f t="shared" si="5"/>
        <v>0</v>
      </c>
      <c r="F66">
        <f t="shared" si="6"/>
        <v>0.47712125471966244</v>
      </c>
      <c r="G66">
        <f t="shared" si="7"/>
        <v>0.47712125471966244</v>
      </c>
    </row>
    <row r="67" spans="1:12" x14ac:dyDescent="0.2">
      <c r="A67" t="s">
        <v>31</v>
      </c>
      <c r="B67">
        <f t="shared" si="2"/>
        <v>0</v>
      </c>
      <c r="C67">
        <f t="shared" si="3"/>
        <v>0</v>
      </c>
      <c r="D67">
        <f t="shared" si="4"/>
        <v>0</v>
      </c>
      <c r="E67">
        <f t="shared" si="5"/>
        <v>0</v>
      </c>
      <c r="F67">
        <f t="shared" si="6"/>
        <v>0.47712125471966244</v>
      </c>
      <c r="G67">
        <f t="shared" si="7"/>
        <v>0.47712125471966244</v>
      </c>
    </row>
    <row r="68" spans="1:12" x14ac:dyDescent="0.2">
      <c r="A68" t="s">
        <v>32</v>
      </c>
      <c r="B68">
        <f t="shared" si="2"/>
        <v>0</v>
      </c>
      <c r="C68">
        <f t="shared" si="3"/>
        <v>0</v>
      </c>
      <c r="D68">
        <f t="shared" si="4"/>
        <v>0</v>
      </c>
      <c r="E68">
        <f t="shared" si="5"/>
        <v>0</v>
      </c>
      <c r="F68">
        <f t="shared" si="6"/>
        <v>0.77815125038364363</v>
      </c>
      <c r="G68">
        <f t="shared" si="7"/>
        <v>0</v>
      </c>
    </row>
    <row r="69" spans="1:12" x14ac:dyDescent="0.2">
      <c r="A69" t="s">
        <v>33</v>
      </c>
      <c r="B69">
        <f t="shared" si="2"/>
        <v>0</v>
      </c>
      <c r="C69">
        <f t="shared" si="3"/>
        <v>0</v>
      </c>
      <c r="D69">
        <f t="shared" si="4"/>
        <v>0</v>
      </c>
      <c r="E69">
        <f t="shared" si="5"/>
        <v>0</v>
      </c>
      <c r="F69">
        <f t="shared" si="6"/>
        <v>0.77815125038364363</v>
      </c>
      <c r="G69">
        <f t="shared" si="7"/>
        <v>0</v>
      </c>
    </row>
    <row r="70" spans="1:12" x14ac:dyDescent="0.2">
      <c r="A70" t="s">
        <v>34</v>
      </c>
      <c r="B70">
        <f t="shared" si="2"/>
        <v>0</v>
      </c>
      <c r="C70">
        <f t="shared" si="3"/>
        <v>0</v>
      </c>
      <c r="D70">
        <f t="shared" si="4"/>
        <v>0</v>
      </c>
      <c r="E70">
        <f t="shared" si="5"/>
        <v>0</v>
      </c>
      <c r="F70">
        <f t="shared" si="6"/>
        <v>0.47712125471966244</v>
      </c>
      <c r="G70">
        <f t="shared" si="7"/>
        <v>0.47712125471966244</v>
      </c>
    </row>
    <row r="71" spans="1:12" x14ac:dyDescent="0.2">
      <c r="A71" t="s">
        <v>35</v>
      </c>
      <c r="B71">
        <f t="shared" si="2"/>
        <v>0</v>
      </c>
      <c r="C71">
        <f t="shared" si="3"/>
        <v>0</v>
      </c>
      <c r="D71">
        <f t="shared" si="4"/>
        <v>0</v>
      </c>
      <c r="E71">
        <f t="shared" si="5"/>
        <v>0</v>
      </c>
      <c r="F71">
        <f t="shared" si="6"/>
        <v>0.47712125471966244</v>
      </c>
      <c r="G71">
        <f t="shared" si="7"/>
        <v>0.47712125471966244</v>
      </c>
    </row>
    <row r="72" spans="1:12" x14ac:dyDescent="0.2">
      <c r="A72" t="s">
        <v>36</v>
      </c>
      <c r="B72">
        <f t="shared" si="2"/>
        <v>0</v>
      </c>
      <c r="C72">
        <f t="shared" si="3"/>
        <v>0</v>
      </c>
      <c r="D72">
        <f t="shared" si="4"/>
        <v>0</v>
      </c>
      <c r="E72">
        <f t="shared" si="5"/>
        <v>0</v>
      </c>
      <c r="F72">
        <f t="shared" si="6"/>
        <v>0.77815125038364363</v>
      </c>
      <c r="G72">
        <f t="shared" si="7"/>
        <v>0</v>
      </c>
    </row>
    <row r="73" spans="1:12" x14ac:dyDescent="0.2">
      <c r="A73" t="s">
        <v>37</v>
      </c>
      <c r="B73">
        <f t="shared" si="2"/>
        <v>0</v>
      </c>
      <c r="C73">
        <f t="shared" si="3"/>
        <v>0</v>
      </c>
      <c r="D73">
        <f t="shared" si="4"/>
        <v>0</v>
      </c>
      <c r="E73">
        <f t="shared" si="5"/>
        <v>0</v>
      </c>
      <c r="F73">
        <f t="shared" si="6"/>
        <v>0</v>
      </c>
      <c r="G73">
        <f t="shared" si="7"/>
        <v>0.77815125038364363</v>
      </c>
    </row>
    <row r="74" spans="1:12" x14ac:dyDescent="0.2">
      <c r="A74" t="s">
        <v>38</v>
      </c>
      <c r="B74">
        <f t="shared" si="2"/>
        <v>0</v>
      </c>
      <c r="C74">
        <f t="shared" si="3"/>
        <v>0</v>
      </c>
      <c r="D74">
        <f t="shared" si="4"/>
        <v>0</v>
      </c>
      <c r="E74">
        <f t="shared" si="5"/>
        <v>0</v>
      </c>
      <c r="F74">
        <f t="shared" si="6"/>
        <v>0</v>
      </c>
      <c r="G74">
        <f t="shared" si="7"/>
        <v>0.77815125038364363</v>
      </c>
    </row>
    <row r="75" spans="1:12" x14ac:dyDescent="0.2">
      <c r="A75" t="s">
        <v>39</v>
      </c>
      <c r="B75">
        <f t="shared" si="2"/>
        <v>0</v>
      </c>
      <c r="C75">
        <f t="shared" si="3"/>
        <v>0</v>
      </c>
      <c r="D75">
        <f t="shared" si="4"/>
        <v>0</v>
      </c>
      <c r="E75">
        <f t="shared" si="5"/>
        <v>0</v>
      </c>
      <c r="F75">
        <f t="shared" si="6"/>
        <v>0</v>
      </c>
      <c r="G75">
        <f t="shared" si="7"/>
        <v>0.77815125038364363</v>
      </c>
    </row>
    <row r="76" spans="1:12" x14ac:dyDescent="0.2">
      <c r="A76" t="s">
        <v>40</v>
      </c>
      <c r="B76">
        <f t="shared" si="2"/>
        <v>0</v>
      </c>
      <c r="C76">
        <f t="shared" si="3"/>
        <v>0</v>
      </c>
      <c r="D76">
        <f t="shared" si="4"/>
        <v>0</v>
      </c>
      <c r="E76">
        <f t="shared" si="5"/>
        <v>0</v>
      </c>
      <c r="F76">
        <f t="shared" si="6"/>
        <v>0</v>
      </c>
      <c r="G76">
        <f t="shared" si="7"/>
        <v>0.77815125038364363</v>
      </c>
    </row>
    <row r="77" spans="1:12" x14ac:dyDescent="0.2">
      <c r="A77" t="s">
        <v>41</v>
      </c>
      <c r="B77">
        <f t="shared" si="2"/>
        <v>0</v>
      </c>
      <c r="C77">
        <f t="shared" si="3"/>
        <v>0</v>
      </c>
      <c r="D77">
        <f t="shared" si="4"/>
        <v>0</v>
      </c>
      <c r="E77">
        <f t="shared" si="5"/>
        <v>0</v>
      </c>
      <c r="F77">
        <f t="shared" si="6"/>
        <v>0</v>
      </c>
      <c r="G77">
        <f t="shared" si="7"/>
        <v>0.77815125038364363</v>
      </c>
    </row>
    <row r="79" spans="1:12" x14ac:dyDescent="0.2">
      <c r="A79" t="s">
        <v>59</v>
      </c>
    </row>
    <row r="80" spans="1:12" x14ac:dyDescent="0.2">
      <c r="A80" t="s">
        <v>60</v>
      </c>
      <c r="L80">
        <f>(-1 * POWER(B84-J50, 2))/(2*$J$46)</f>
        <v>-0.13786994065492508</v>
      </c>
    </row>
    <row r="81" spans="1:17" x14ac:dyDescent="0.2">
      <c r="L81">
        <f>EXP((-1 * POWER(B84-J50, 2))/(2*$J$46))</f>
        <v>0.87121199363896773</v>
      </c>
    </row>
    <row r="82" spans="1:17" x14ac:dyDescent="0.2">
      <c r="B82" s="1" t="s">
        <v>66</v>
      </c>
      <c r="C82" s="1"/>
      <c r="D82" s="1"/>
      <c r="F82" s="1" t="s">
        <v>71</v>
      </c>
      <c r="G82" s="1"/>
      <c r="H82" s="1"/>
      <c r="I82" s="1" t="s">
        <v>72</v>
      </c>
      <c r="J82" s="1"/>
      <c r="K82" s="1"/>
      <c r="L82" s="1" t="s">
        <v>70</v>
      </c>
      <c r="M82" s="1"/>
      <c r="N82" s="1"/>
      <c r="O82" s="1" t="s">
        <v>73</v>
      </c>
      <c r="P82" s="1"/>
      <c r="Q82" s="1"/>
    </row>
    <row r="83" spans="1:17" x14ac:dyDescent="0.2">
      <c r="A83" t="s">
        <v>61</v>
      </c>
      <c r="B83" t="s">
        <v>67</v>
      </c>
      <c r="C83" t="s">
        <v>68</v>
      </c>
      <c r="D83" t="s">
        <v>69</v>
      </c>
      <c r="F83" t="s">
        <v>67</v>
      </c>
      <c r="G83" t="s">
        <v>68</v>
      </c>
      <c r="H83" t="s">
        <v>69</v>
      </c>
      <c r="I83" t="s">
        <v>67</v>
      </c>
      <c r="J83" t="s">
        <v>68</v>
      </c>
      <c r="K83" t="s">
        <v>69</v>
      </c>
      <c r="L83" t="s">
        <v>74</v>
      </c>
      <c r="M83" t="s">
        <v>75</v>
      </c>
      <c r="N83" t="s">
        <v>76</v>
      </c>
      <c r="O83" t="s">
        <v>67</v>
      </c>
      <c r="P83" t="s">
        <v>68</v>
      </c>
      <c r="Q83" t="s">
        <v>69</v>
      </c>
    </row>
    <row r="84" spans="1:17" x14ac:dyDescent="0.2">
      <c r="A84" t="s">
        <v>7</v>
      </c>
      <c r="B84">
        <v>0</v>
      </c>
      <c r="C84">
        <v>0</v>
      </c>
      <c r="D84">
        <f>SUM(B43,C43)</f>
        <v>0.95424250943932487</v>
      </c>
      <c r="F84">
        <f>AVERAGE(F43,G43)</f>
        <v>0</v>
      </c>
      <c r="G84">
        <v>0</v>
      </c>
      <c r="H84">
        <v>0.47712125471966244</v>
      </c>
      <c r="I84">
        <v>0</v>
      </c>
      <c r="J84">
        <v>0</v>
      </c>
      <c r="K84">
        <v>0</v>
      </c>
      <c r="L84">
        <f>IFERROR(EXP((-1 * POWER(B84-J50, 2))/(2*$J$46))/SQRT(2*PI()*$J$46), 0)</f>
        <v>1.2721951635540483</v>
      </c>
      <c r="M84">
        <f>IFERROR(EXP((-1 * POWER(C84-$J$51, 2))/(2*$J$47))/SQRT(2*PI()*$J$47), 0)</f>
        <v>1.1476158880089489</v>
      </c>
      <c r="N84">
        <f>IFERROR(EXP((-1 * POWER(D84-$J$52, 2))/(2*$J$48))/SQRT(2*PI()*$J$48), 0)</f>
        <v>1.9401849116143571E-3</v>
      </c>
      <c r="O84">
        <f>$J$42*L$84*L$85*L$86</f>
        <v>0.68634103595928098</v>
      </c>
      <c r="P84">
        <f>$J$42*M$84*M$85*M$86</f>
        <v>7.1449903222599129E-2</v>
      </c>
      <c r="Q84">
        <f>$J$42*N$84*N$85*N$86</f>
        <v>1.9363761112178006E-6</v>
      </c>
    </row>
    <row r="85" spans="1:17" x14ac:dyDescent="0.2">
      <c r="A85" t="s">
        <v>12</v>
      </c>
      <c r="B85">
        <v>0</v>
      </c>
      <c r="C85">
        <v>0</v>
      </c>
      <c r="D85">
        <f>SUM(B44,C44)</f>
        <v>0.95424250943932487</v>
      </c>
      <c r="F85">
        <v>0</v>
      </c>
      <c r="G85">
        <v>0</v>
      </c>
      <c r="H85">
        <v>0.47712125471966244</v>
      </c>
      <c r="I85">
        <v>0</v>
      </c>
      <c r="J85">
        <v>0</v>
      </c>
      <c r="K85">
        <v>0</v>
      </c>
      <c r="L85">
        <f t="shared" ref="L85:L86" si="9">IFERROR(EXP((-1 * POWER(B85-$J$50, 2))/(2*$J$46))/SQRT(2*PI()*$J$46), 0)</f>
        <v>1.2721951635540483</v>
      </c>
      <c r="M85">
        <f t="shared" ref="M85:M86" si="10">IFERROR(EXP((-1 * POWER(C85-$J$51, 2))/(2*$J$47))/SQRT(2*PI()*$J$47), 0)</f>
        <v>1.1476158880089489</v>
      </c>
      <c r="N85">
        <f>IFERROR(EXP((-1 * POWER(D85-$J$52, 2))/(2*$J$48))/SQRT(2*PI()*$J$48), 0)</f>
        <v>1.9401849116143571E-3</v>
      </c>
    </row>
    <row r="86" spans="1:17" x14ac:dyDescent="0.2">
      <c r="A86" t="s">
        <v>26</v>
      </c>
      <c r="B86">
        <v>0</v>
      </c>
      <c r="C86">
        <v>0.77815125038364363</v>
      </c>
      <c r="D86">
        <v>0</v>
      </c>
      <c r="F86">
        <v>0</v>
      </c>
      <c r="G86">
        <v>0.38907562519182182</v>
      </c>
      <c r="H86">
        <v>0</v>
      </c>
      <c r="I86">
        <v>0</v>
      </c>
      <c r="J86">
        <v>0.15137984211840702</v>
      </c>
      <c r="K86">
        <v>0</v>
      </c>
      <c r="L86">
        <f t="shared" si="9"/>
        <v>1.2721951635540483</v>
      </c>
      <c r="M86">
        <f t="shared" si="10"/>
        <v>0.16275329707380054</v>
      </c>
      <c r="N86">
        <f>IFERROR(EXP((-1 * POWER(D86-$J$52, 2))/(2*$J$48))/SQRT(2*PI()*$J$48), 0)</f>
        <v>1.5432089209125437</v>
      </c>
    </row>
    <row r="88" spans="1:17" x14ac:dyDescent="0.2">
      <c r="B88" s="1" t="s">
        <v>66</v>
      </c>
      <c r="C88" s="1"/>
      <c r="D88" s="1"/>
      <c r="F88" s="1" t="s">
        <v>71</v>
      </c>
      <c r="G88" s="1"/>
      <c r="H88" s="1"/>
      <c r="I88" s="1" t="s">
        <v>72</v>
      </c>
      <c r="J88" s="1"/>
      <c r="K88" s="1"/>
      <c r="L88" s="1" t="s">
        <v>70</v>
      </c>
      <c r="M88" s="1"/>
      <c r="N88" s="1"/>
      <c r="O88" s="1" t="s">
        <v>73</v>
      </c>
      <c r="P88" s="1"/>
      <c r="Q88" s="1"/>
    </row>
    <row r="89" spans="1:17" x14ac:dyDescent="0.2">
      <c r="A89" t="s">
        <v>62</v>
      </c>
      <c r="B89" t="s">
        <v>67</v>
      </c>
      <c r="C89" t="s">
        <v>68</v>
      </c>
      <c r="D89" t="s">
        <v>69</v>
      </c>
      <c r="F89" t="s">
        <v>67</v>
      </c>
      <c r="G89" t="s">
        <v>68</v>
      </c>
      <c r="H89" t="s">
        <v>69</v>
      </c>
      <c r="I89" t="s">
        <v>67</v>
      </c>
      <c r="J89" t="s">
        <v>68</v>
      </c>
      <c r="K89" t="s">
        <v>69</v>
      </c>
      <c r="L89" t="s">
        <v>74</v>
      </c>
      <c r="M89" t="s">
        <v>75</v>
      </c>
      <c r="N89" t="s">
        <v>76</v>
      </c>
      <c r="O89" t="s">
        <v>67</v>
      </c>
      <c r="P89" t="s">
        <v>68</v>
      </c>
      <c r="Q89" t="s">
        <v>69</v>
      </c>
    </row>
    <row r="90" spans="1:17" x14ac:dyDescent="0.2">
      <c r="A90" t="s">
        <v>30</v>
      </c>
      <c r="B90">
        <v>0.95424250943932487</v>
      </c>
      <c r="C90">
        <v>0</v>
      </c>
      <c r="D90">
        <v>0</v>
      </c>
      <c r="F90">
        <v>0.47712125471966244</v>
      </c>
      <c r="G90">
        <v>0</v>
      </c>
      <c r="H90">
        <v>0</v>
      </c>
      <c r="I90">
        <v>0</v>
      </c>
      <c r="J90">
        <v>0</v>
      </c>
      <c r="K90">
        <v>0</v>
      </c>
      <c r="L90">
        <f>IFERROR(EXP((-1 * POWER(B90-$J$50, 2))/(2*$J$46))/SQRT(2*PI()*$J$46), 0)</f>
        <v>1.7861706440763021E-2</v>
      </c>
      <c r="M90">
        <f>IFERROR(EXP((-1 * POWER(C90-$J$51, 2))/(2*$J$47))/SQRT(2*PI()*$J$47), 0)</f>
        <v>1.1476158880089489</v>
      </c>
      <c r="N90">
        <f>IFERROR(EXP((-1 * POWER(D90-$J$52, 2))/(2*$J$48))/SQRT(2*PI()*$J$48), 0)</f>
        <v>1.5432089209125437</v>
      </c>
      <c r="O90">
        <f>$J$42*L90*L91*L92*L93</f>
        <v>1.0271380650268905E-6</v>
      </c>
      <c r="P90">
        <f>$J$42*M90*M91*M92*M93</f>
        <v>0.5781825149531501</v>
      </c>
      <c r="Q90">
        <f>$J$42*N90*N91*N92*N93</f>
        <v>1.8905041978732113</v>
      </c>
    </row>
    <row r="91" spans="1:17" x14ac:dyDescent="0.2">
      <c r="A91" t="s">
        <v>31</v>
      </c>
      <c r="B91">
        <v>0.95424250943932487</v>
      </c>
      <c r="C91">
        <v>0</v>
      </c>
      <c r="D91">
        <v>0</v>
      </c>
      <c r="F91">
        <v>0.47712125471966244</v>
      </c>
      <c r="G91">
        <v>0</v>
      </c>
      <c r="H91">
        <v>0</v>
      </c>
      <c r="I91">
        <v>0</v>
      </c>
      <c r="J91">
        <v>0</v>
      </c>
      <c r="K91">
        <v>0</v>
      </c>
      <c r="L91">
        <f t="shared" ref="L91:L93" si="11">IFERROR(EXP((-1 * POWER(B91-$J$50, 2))/(2*$J$46))/SQRT(2*PI()*$J$46), 0)</f>
        <v>1.7861706440763021E-2</v>
      </c>
      <c r="M91">
        <f t="shared" ref="M91:M93" si="12">IFERROR(EXP((-1 * POWER(C91-$J$51, 2))/(2*$J$47))/SQRT(2*PI()*$J$47), 0)</f>
        <v>1.1476158880089489</v>
      </c>
      <c r="N91">
        <f t="shared" ref="N91:N93" si="13">IFERROR(EXP((-1 * POWER(D91-$J$52, 2))/(2*$J$48))/SQRT(2*PI()*$J$48), 0)</f>
        <v>1.5432089209125437</v>
      </c>
    </row>
    <row r="92" spans="1:17" x14ac:dyDescent="0.2">
      <c r="A92" t="s">
        <v>37</v>
      </c>
      <c r="B92">
        <v>0.77815125038364363</v>
      </c>
      <c r="C92">
        <v>0</v>
      </c>
      <c r="D92">
        <v>0</v>
      </c>
      <c r="F92">
        <v>0.38907562519182182</v>
      </c>
      <c r="G92">
        <v>0</v>
      </c>
      <c r="H92">
        <v>0</v>
      </c>
      <c r="I92">
        <v>0.15137984211840702</v>
      </c>
      <c r="J92">
        <v>0</v>
      </c>
      <c r="K92">
        <v>0</v>
      </c>
      <c r="L92">
        <f t="shared" si="11"/>
        <v>9.8277045548710515E-2</v>
      </c>
      <c r="M92">
        <f t="shared" si="12"/>
        <v>1.1476158880089489</v>
      </c>
      <c r="N92">
        <f t="shared" si="13"/>
        <v>1.5432089209125437</v>
      </c>
    </row>
    <row r="93" spans="1:17" x14ac:dyDescent="0.2">
      <c r="A93" t="s">
        <v>36</v>
      </c>
      <c r="B93">
        <v>0.77815125038364363</v>
      </c>
      <c r="C93">
        <v>0</v>
      </c>
      <c r="D93">
        <v>0</v>
      </c>
      <c r="F93">
        <v>0.38907562519182182</v>
      </c>
      <c r="G93">
        <v>0</v>
      </c>
      <c r="H93">
        <v>0</v>
      </c>
      <c r="I93">
        <v>0.15137984211840702</v>
      </c>
      <c r="J93">
        <v>0</v>
      </c>
      <c r="K93">
        <v>0</v>
      </c>
      <c r="L93">
        <f t="shared" si="11"/>
        <v>9.8277045548710515E-2</v>
      </c>
      <c r="M93">
        <f t="shared" si="12"/>
        <v>1.1476158880089489</v>
      </c>
      <c r="N93">
        <f t="shared" si="13"/>
        <v>1.5432089209125437</v>
      </c>
    </row>
  </sheetData>
  <mergeCells count="10">
    <mergeCell ref="B82:D82"/>
    <mergeCell ref="F82:H82"/>
    <mergeCell ref="I82:K82"/>
    <mergeCell ref="L82:N82"/>
    <mergeCell ref="O82:Q82"/>
    <mergeCell ref="B88:D88"/>
    <mergeCell ref="F88:H88"/>
    <mergeCell ref="I88:K88"/>
    <mergeCell ref="L88:N88"/>
    <mergeCell ref="O88:Q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Gifary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2018-11-27T01:41:13Z</dcterms:created>
  <dcterms:modified xsi:type="dcterms:W3CDTF">2018-11-28T09:07:23Z</dcterms:modified>
</cp:coreProperties>
</file>