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ahy\Downloads\"/>
    </mc:Choice>
  </mc:AlternateContent>
  <bookViews>
    <workbookView xWindow="0" yWindow="1200" windowWidth="20490" windowHeight="7740"/>
  </bookViews>
  <sheets>
    <sheet name="FIX" sheetId="2" r:id="rId1"/>
    <sheet name="FIX 2" sheetId="3" r:id="rId2"/>
    <sheet name="data5" sheetId="1" r:id="rId3"/>
  </sheets>
  <calcPr calcId="152511"/>
</workbook>
</file>

<file path=xl/calcChain.xml><?xml version="1.0" encoding="utf-8"?>
<calcChain xmlns="http://schemas.openxmlformats.org/spreadsheetml/2006/main">
  <c r="D4" i="2" l="1"/>
  <c r="E4" i="3"/>
  <c r="F4" i="3" s="1"/>
  <c r="C5" i="3"/>
  <c r="C4" i="3"/>
  <c r="D4" i="3" s="1"/>
  <c r="D3" i="3"/>
  <c r="C3" i="3"/>
  <c r="E3" i="3" s="1"/>
  <c r="F3" i="3" s="1"/>
  <c r="D5" i="3" l="1"/>
  <c r="E5" i="3" s="1"/>
  <c r="F5" i="3" s="1"/>
  <c r="C6" i="3"/>
  <c r="F3" i="2"/>
  <c r="E4" i="2"/>
  <c r="F4" i="2" s="1"/>
  <c r="E3" i="2"/>
  <c r="D3" i="2"/>
  <c r="C3" i="2"/>
  <c r="C4" i="2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F4" i="1"/>
  <c r="D6" i="3" l="1"/>
  <c r="E6" i="3" s="1"/>
  <c r="F6" i="3" s="1"/>
  <c r="C5" i="2"/>
  <c r="C4" i="1"/>
  <c r="D4" i="1" s="1"/>
  <c r="F5" i="1" s="1"/>
  <c r="D3" i="1"/>
  <c r="C3" i="1"/>
  <c r="C7" i="3" l="1"/>
  <c r="D5" i="2"/>
  <c r="C6" i="2" s="1"/>
  <c r="C5" i="1"/>
  <c r="D5" i="1" s="1"/>
  <c r="E6" i="2" l="1"/>
  <c r="F6" i="2" s="1"/>
  <c r="E5" i="2"/>
  <c r="F5" i="2" s="1"/>
  <c r="D7" i="3"/>
  <c r="E7" i="3" s="1"/>
  <c r="F7" i="3" s="1"/>
  <c r="D6" i="2"/>
  <c r="C7" i="2" s="1"/>
  <c r="F6" i="1"/>
  <c r="C6" i="1"/>
  <c r="D6" i="1" s="1"/>
  <c r="C8" i="3" l="1"/>
  <c r="D7" i="2"/>
  <c r="C8" i="2" s="1"/>
  <c r="C7" i="1"/>
  <c r="D7" i="1" s="1"/>
  <c r="F7" i="1"/>
  <c r="E7" i="2" l="1"/>
  <c r="F7" i="2" s="1"/>
  <c r="D8" i="3"/>
  <c r="E8" i="3" s="1"/>
  <c r="F8" i="3" s="1"/>
  <c r="C9" i="3"/>
  <c r="D8" i="2"/>
  <c r="C9" i="2" s="1"/>
  <c r="F8" i="1"/>
  <c r="C8" i="1"/>
  <c r="D8" i="1" s="1"/>
  <c r="E8" i="2" l="1"/>
  <c r="F8" i="2" s="1"/>
  <c r="D9" i="3"/>
  <c r="E9" i="3" s="1"/>
  <c r="F9" i="3" s="1"/>
  <c r="D9" i="2"/>
  <c r="C10" i="2" s="1"/>
  <c r="F9" i="1"/>
  <c r="C9" i="1"/>
  <c r="D9" i="1" s="1"/>
  <c r="E10" i="2" l="1"/>
  <c r="F10" i="2" s="1"/>
  <c r="E9" i="2"/>
  <c r="F9" i="2" s="1"/>
  <c r="C10" i="3"/>
  <c r="D10" i="2"/>
  <c r="C11" i="2" s="1"/>
  <c r="C10" i="1"/>
  <c r="D10" i="1" s="1"/>
  <c r="F10" i="1"/>
  <c r="D10" i="3" l="1"/>
  <c r="E10" i="3"/>
  <c r="F10" i="3" s="1"/>
  <c r="C11" i="3"/>
  <c r="D11" i="2"/>
  <c r="C12" i="2" s="1"/>
  <c r="C11" i="1"/>
  <c r="D11" i="1" s="1"/>
  <c r="F11" i="1"/>
  <c r="E11" i="2" l="1"/>
  <c r="F11" i="2" s="1"/>
  <c r="D11" i="3"/>
  <c r="E11" i="3"/>
  <c r="F11" i="3" s="1"/>
  <c r="C12" i="3"/>
  <c r="D12" i="2"/>
  <c r="C13" i="2" s="1"/>
  <c r="F12" i="1"/>
  <c r="C12" i="1"/>
  <c r="D12" i="1" s="1"/>
  <c r="E12" i="2" l="1"/>
  <c r="F12" i="2" s="1"/>
  <c r="D12" i="3"/>
  <c r="E12" i="3" s="1"/>
  <c r="F12" i="3" s="1"/>
  <c r="D13" i="2"/>
  <c r="E13" i="2" s="1"/>
  <c r="F13" i="2" s="1"/>
  <c r="F13" i="1"/>
  <c r="C13" i="1"/>
  <c r="D13" i="1" s="1"/>
  <c r="C13" i="3" l="1"/>
  <c r="C14" i="2"/>
  <c r="F14" i="1"/>
  <c r="C14" i="1"/>
  <c r="D14" i="1" s="1"/>
  <c r="D13" i="3" l="1"/>
  <c r="E13" i="3" s="1"/>
  <c r="F13" i="3" s="1"/>
  <c r="D14" i="2"/>
  <c r="C15" i="2" s="1"/>
  <c r="F15" i="1"/>
  <c r="C15" i="1"/>
  <c r="D15" i="1" s="1"/>
  <c r="E14" i="2" l="1"/>
  <c r="F14" i="2" s="1"/>
  <c r="C14" i="3"/>
  <c r="D15" i="2"/>
  <c r="C16" i="2" s="1"/>
  <c r="F16" i="1"/>
  <c r="C16" i="1"/>
  <c r="D16" i="1" s="1"/>
  <c r="E15" i="2" l="1"/>
  <c r="F15" i="2" s="1"/>
  <c r="D14" i="3"/>
  <c r="E14" i="3"/>
  <c r="F14" i="3" s="1"/>
  <c r="C15" i="3"/>
  <c r="D16" i="2"/>
  <c r="C17" i="2" s="1"/>
  <c r="C17" i="1"/>
  <c r="D17" i="1" s="1"/>
  <c r="F17" i="1"/>
  <c r="E16" i="2" l="1"/>
  <c r="F16" i="2" s="1"/>
  <c r="D15" i="3"/>
  <c r="E15" i="3" s="1"/>
  <c r="F15" i="3" s="1"/>
  <c r="D17" i="2"/>
  <c r="C18" i="2" s="1"/>
  <c r="F18" i="1"/>
  <c r="C18" i="1"/>
  <c r="D18" i="1" s="1"/>
  <c r="E17" i="2" l="1"/>
  <c r="F17" i="2" s="1"/>
  <c r="C16" i="3"/>
  <c r="D18" i="2"/>
  <c r="C19" i="2" s="1"/>
  <c r="F19" i="1"/>
  <c r="C19" i="1"/>
  <c r="D19" i="1" s="1"/>
  <c r="E18" i="2" l="1"/>
  <c r="F18" i="2" s="1"/>
  <c r="D16" i="3"/>
  <c r="E16" i="3" s="1"/>
  <c r="F16" i="3" s="1"/>
  <c r="D19" i="2"/>
  <c r="C20" i="2" s="1"/>
  <c r="C20" i="1"/>
  <c r="D20" i="1" s="1"/>
  <c r="F20" i="1"/>
  <c r="E20" i="2" l="1"/>
  <c r="F20" i="2" s="1"/>
  <c r="E19" i="2"/>
  <c r="F19" i="2" s="1"/>
  <c r="C17" i="3"/>
  <c r="D20" i="2"/>
  <c r="C21" i="2" s="1"/>
  <c r="C21" i="1"/>
  <c r="D21" i="1" s="1"/>
  <c r="F21" i="1"/>
  <c r="D17" i="3" l="1"/>
  <c r="E17" i="3" s="1"/>
  <c r="F17" i="3" s="1"/>
  <c r="C18" i="3"/>
  <c r="D21" i="2"/>
  <c r="C22" i="2" s="1"/>
  <c r="C22" i="1"/>
  <c r="D22" i="1" s="1"/>
  <c r="F22" i="1"/>
  <c r="E21" i="2" l="1"/>
  <c r="F21" i="2" s="1"/>
  <c r="D18" i="3"/>
  <c r="E18" i="3" s="1"/>
  <c r="F18" i="3" s="1"/>
  <c r="D22" i="2"/>
  <c r="C23" i="2" s="1"/>
  <c r="F23" i="1"/>
  <c r="C23" i="1"/>
  <c r="D23" i="1" s="1"/>
  <c r="E22" i="2" l="1"/>
  <c r="F22" i="2" s="1"/>
  <c r="C19" i="3"/>
  <c r="D23" i="2"/>
  <c r="C24" i="2" s="1"/>
  <c r="F24" i="1"/>
  <c r="C24" i="1"/>
  <c r="D24" i="1" s="1"/>
  <c r="E24" i="2" l="1"/>
  <c r="F24" i="2" s="1"/>
  <c r="E23" i="2"/>
  <c r="F23" i="2" s="1"/>
  <c r="D19" i="3"/>
  <c r="E19" i="3" s="1"/>
  <c r="F19" i="3" s="1"/>
  <c r="D24" i="2"/>
  <c r="C25" i="2" s="1"/>
  <c r="C25" i="1"/>
  <c r="D25" i="1" s="1"/>
  <c r="F25" i="1"/>
  <c r="C20" i="3" l="1"/>
  <c r="D25" i="2"/>
  <c r="C26" i="2" s="1"/>
  <c r="C26" i="1"/>
  <c r="D26" i="1" s="1"/>
  <c r="F26" i="1"/>
  <c r="E25" i="2" l="1"/>
  <c r="F25" i="2" s="1"/>
  <c r="E20" i="3"/>
  <c r="F20" i="3" s="1"/>
  <c r="D20" i="3"/>
  <c r="C21" i="3"/>
  <c r="D26" i="2"/>
  <c r="C27" i="2" s="1"/>
  <c r="C27" i="1"/>
  <c r="D27" i="1" s="1"/>
  <c r="F27" i="1"/>
  <c r="E27" i="2" l="1"/>
  <c r="F27" i="2" s="1"/>
  <c r="E26" i="2"/>
  <c r="F26" i="2" s="1"/>
  <c r="D21" i="3"/>
  <c r="E21" i="3" s="1"/>
  <c r="F21" i="3" s="1"/>
  <c r="D27" i="2"/>
  <c r="C28" i="2" s="1"/>
  <c r="C28" i="1"/>
  <c r="D28" i="1" s="1"/>
  <c r="F28" i="1"/>
  <c r="C22" i="3" l="1"/>
  <c r="D28" i="2"/>
  <c r="C29" i="2" s="1"/>
  <c r="F29" i="1"/>
  <c r="C29" i="1"/>
  <c r="D29" i="1" s="1"/>
  <c r="E28" i="2" l="1"/>
  <c r="F28" i="2" s="1"/>
  <c r="D22" i="3"/>
  <c r="E22" i="3" s="1"/>
  <c r="F22" i="3" s="1"/>
  <c r="D29" i="2"/>
  <c r="E29" i="2" s="1"/>
  <c r="F29" i="2" s="1"/>
  <c r="C30" i="1"/>
  <c r="D30" i="1" s="1"/>
  <c r="F30" i="1"/>
  <c r="C30" i="2" l="1"/>
  <c r="E30" i="2" s="1"/>
  <c r="F30" i="2" s="1"/>
  <c r="C23" i="3"/>
  <c r="D30" i="2"/>
  <c r="C31" i="2" s="1"/>
  <c r="F31" i="1"/>
  <c r="C31" i="1"/>
  <c r="D31" i="1" s="1"/>
  <c r="D23" i="3" l="1"/>
  <c r="E23" i="3"/>
  <c r="F23" i="3" s="1"/>
  <c r="C24" i="3"/>
  <c r="D31" i="2"/>
  <c r="C32" i="2" s="1"/>
  <c r="F32" i="1"/>
  <c r="C32" i="1"/>
  <c r="D32" i="1" s="1"/>
  <c r="E31" i="2" l="1"/>
  <c r="F31" i="2" s="1"/>
  <c r="D24" i="3"/>
  <c r="E24" i="3"/>
  <c r="F24" i="3" s="1"/>
  <c r="C25" i="3"/>
  <c r="D32" i="2"/>
  <c r="C33" i="2" s="1"/>
  <c r="C33" i="1"/>
  <c r="D33" i="1" s="1"/>
  <c r="F33" i="1"/>
  <c r="E32" i="2" l="1"/>
  <c r="F32" i="2" s="1"/>
  <c r="D25" i="3"/>
  <c r="E25" i="3"/>
  <c r="F25" i="3" s="1"/>
  <c r="C26" i="3"/>
  <c r="D33" i="2"/>
  <c r="C34" i="2" s="1"/>
  <c r="C34" i="1"/>
  <c r="D34" i="1" s="1"/>
  <c r="F34" i="1"/>
  <c r="E33" i="2" l="1"/>
  <c r="F33" i="2" s="1"/>
  <c r="D26" i="3"/>
  <c r="E26" i="3"/>
  <c r="F26" i="3" s="1"/>
  <c r="C27" i="3"/>
  <c r="D34" i="2"/>
  <c r="C35" i="2" s="1"/>
  <c r="C35" i="1"/>
  <c r="D35" i="1" s="1"/>
  <c r="F35" i="1"/>
  <c r="E34" i="2" l="1"/>
  <c r="F34" i="2" s="1"/>
  <c r="D27" i="3"/>
  <c r="E27" i="3"/>
  <c r="F27" i="3" s="1"/>
  <c r="C28" i="3"/>
  <c r="D35" i="2"/>
  <c r="C36" i="2" s="1"/>
  <c r="C36" i="1"/>
  <c r="D36" i="1" s="1"/>
  <c r="F36" i="1"/>
  <c r="E36" i="2" l="1"/>
  <c r="F36" i="2" s="1"/>
  <c r="E35" i="2"/>
  <c r="F35" i="2" s="1"/>
  <c r="D28" i="3"/>
  <c r="E28" i="3" s="1"/>
  <c r="F28" i="3" s="1"/>
  <c r="D36" i="2"/>
  <c r="C37" i="2" s="1"/>
  <c r="F37" i="1"/>
  <c r="F38" i="1" s="1"/>
  <c r="C37" i="1"/>
  <c r="D37" i="1" s="1"/>
  <c r="D37" i="2" l="1"/>
  <c r="E37" i="2"/>
  <c r="F37" i="2" s="1"/>
  <c r="F38" i="2" s="1"/>
  <c r="C29" i="3"/>
  <c r="D29" i="3" l="1"/>
  <c r="E29" i="3" s="1"/>
  <c r="F29" i="3" s="1"/>
  <c r="C30" i="3" l="1"/>
  <c r="D30" i="3" l="1"/>
  <c r="E30" i="3" s="1"/>
  <c r="F30" i="3" s="1"/>
  <c r="C31" i="3" l="1"/>
  <c r="E31" i="3" l="1"/>
  <c r="F31" i="3" s="1"/>
  <c r="D31" i="3"/>
  <c r="C32" i="3"/>
  <c r="D32" i="3" l="1"/>
  <c r="C33" i="3" s="1"/>
  <c r="E32" i="3"/>
  <c r="F32" i="3" s="1"/>
  <c r="D33" i="3" l="1"/>
  <c r="E33" i="3" s="1"/>
  <c r="F33" i="3" s="1"/>
  <c r="C34" i="3"/>
  <c r="D34" i="3" l="1"/>
  <c r="E34" i="3" s="1"/>
  <c r="F34" i="3" s="1"/>
  <c r="C35" i="3"/>
  <c r="D35" i="3" l="1"/>
  <c r="E35" i="3" s="1"/>
  <c r="F35" i="3" s="1"/>
  <c r="C36" i="3"/>
  <c r="D36" i="3" l="1"/>
  <c r="E36" i="3"/>
  <c r="F36" i="3" s="1"/>
  <c r="C37" i="3"/>
  <c r="D37" i="3" l="1"/>
  <c r="E37" i="3"/>
  <c r="F37" i="3" s="1"/>
  <c r="C38" i="3"/>
  <c r="D38" i="3" l="1"/>
  <c r="E38" i="3"/>
  <c r="F38" i="3" s="1"/>
  <c r="C39" i="3"/>
  <c r="D39" i="3" l="1"/>
  <c r="E39" i="3"/>
  <c r="F39" i="3" s="1"/>
  <c r="C40" i="3"/>
  <c r="D40" i="3" l="1"/>
  <c r="E40" i="3" s="1"/>
  <c r="F40" i="3" s="1"/>
  <c r="C41" i="3" l="1"/>
  <c r="D41" i="3" l="1"/>
  <c r="E41" i="3"/>
  <c r="F41" i="3" s="1"/>
  <c r="C42" i="3"/>
  <c r="D42" i="3" l="1"/>
  <c r="E42" i="3"/>
  <c r="F42" i="3" s="1"/>
  <c r="C43" i="3"/>
  <c r="D43" i="3" l="1"/>
  <c r="E43" i="3"/>
  <c r="F43" i="3" s="1"/>
  <c r="C44" i="3"/>
  <c r="D44" i="3" l="1"/>
  <c r="E44" i="3" s="1"/>
  <c r="F44" i="3" s="1"/>
  <c r="C45" i="3" l="1"/>
  <c r="D45" i="3" l="1"/>
  <c r="E45" i="3" s="1"/>
  <c r="F45" i="3" s="1"/>
  <c r="C46" i="3" l="1"/>
  <c r="D46" i="3" l="1"/>
  <c r="E46" i="3" s="1"/>
  <c r="F46" i="3" s="1"/>
  <c r="C47" i="3" l="1"/>
  <c r="D47" i="3" l="1"/>
  <c r="E47" i="3" s="1"/>
  <c r="F47" i="3" s="1"/>
  <c r="C48" i="3" l="1"/>
  <c r="D48" i="3" l="1"/>
  <c r="E48" i="3" s="1"/>
  <c r="F48" i="3" s="1"/>
  <c r="C49" i="3" l="1"/>
  <c r="D49" i="3" l="1"/>
  <c r="E49" i="3" s="1"/>
  <c r="F49" i="3" s="1"/>
  <c r="C50" i="3" l="1"/>
  <c r="D50" i="3" l="1"/>
  <c r="E50" i="3" s="1"/>
  <c r="F50" i="3" s="1"/>
  <c r="C51" i="3" l="1"/>
  <c r="D51" i="3" l="1"/>
  <c r="E51" i="3" s="1"/>
  <c r="F51" i="3" s="1"/>
  <c r="C52" i="3" l="1"/>
  <c r="D52" i="3" l="1"/>
  <c r="E52" i="3" s="1"/>
  <c r="F52" i="3" s="1"/>
  <c r="C53" i="3" l="1"/>
  <c r="D53" i="3" l="1"/>
  <c r="E53" i="3" s="1"/>
  <c r="F53" i="3" s="1"/>
  <c r="C54" i="3" l="1"/>
  <c r="D54" i="3" l="1"/>
  <c r="E54" i="3" s="1"/>
  <c r="F54" i="3" s="1"/>
  <c r="C55" i="3" l="1"/>
  <c r="D55" i="3" l="1"/>
  <c r="E55" i="3" s="1"/>
  <c r="F55" i="3" s="1"/>
  <c r="C56" i="3" l="1"/>
  <c r="D56" i="3" l="1"/>
  <c r="E56" i="3"/>
  <c r="F56" i="3" s="1"/>
  <c r="C57" i="3"/>
  <c r="D57" i="3" l="1"/>
  <c r="C58" i="3" s="1"/>
  <c r="E57" i="3"/>
  <c r="F57" i="3" s="1"/>
  <c r="D58" i="3" l="1"/>
  <c r="E58" i="3" s="1"/>
  <c r="F58" i="3" s="1"/>
  <c r="C59" i="3" l="1"/>
  <c r="D59" i="3" l="1"/>
  <c r="E59" i="3"/>
  <c r="F59" i="3" s="1"/>
  <c r="C60" i="3"/>
  <c r="D60" i="3" l="1"/>
  <c r="E60" i="3" s="1"/>
  <c r="F60" i="3" s="1"/>
  <c r="C61" i="3"/>
  <c r="D61" i="3" l="1"/>
  <c r="E61" i="3"/>
  <c r="F61" i="3" s="1"/>
  <c r="C62" i="3"/>
  <c r="D62" i="3" l="1"/>
  <c r="E62" i="3" s="1"/>
  <c r="F62" i="3" s="1"/>
  <c r="C63" i="3" l="1"/>
  <c r="D63" i="3" l="1"/>
  <c r="E63" i="3"/>
  <c r="F63" i="3" s="1"/>
  <c r="C64" i="3"/>
  <c r="D64" i="3" l="1"/>
  <c r="E64" i="3" s="1"/>
  <c r="F64" i="3" s="1"/>
  <c r="C65" i="3" l="1"/>
  <c r="D65" i="3" l="1"/>
  <c r="E65" i="3"/>
  <c r="F65" i="3" s="1"/>
  <c r="C66" i="3"/>
  <c r="D66" i="3" l="1"/>
  <c r="E66" i="3" s="1"/>
  <c r="F66" i="3" s="1"/>
  <c r="C67" i="3" l="1"/>
  <c r="D67" i="3" l="1"/>
  <c r="E67" i="3" s="1"/>
  <c r="F67" i="3" s="1"/>
  <c r="C68" i="3" l="1"/>
  <c r="D68" i="3" l="1"/>
  <c r="E68" i="3" s="1"/>
  <c r="F68" i="3" s="1"/>
  <c r="C69" i="3" l="1"/>
  <c r="D69" i="3" l="1"/>
  <c r="E69" i="3"/>
  <c r="F69" i="3" s="1"/>
  <c r="C70" i="3"/>
  <c r="D70" i="3" l="1"/>
  <c r="E70" i="3"/>
  <c r="F70" i="3" s="1"/>
  <c r="C71" i="3"/>
  <c r="D71" i="3" l="1"/>
  <c r="E71" i="3"/>
  <c r="F71" i="3" s="1"/>
  <c r="C72" i="3"/>
  <c r="D72" i="3" l="1"/>
  <c r="E72" i="3"/>
  <c r="F72" i="3" s="1"/>
  <c r="C73" i="3"/>
  <c r="D73" i="3" l="1"/>
  <c r="E73" i="3"/>
  <c r="F73" i="3" s="1"/>
  <c r="C74" i="3"/>
  <c r="D74" i="3" l="1"/>
  <c r="E74" i="3"/>
  <c r="F74" i="3" s="1"/>
  <c r="C75" i="3"/>
  <c r="D75" i="3" l="1"/>
  <c r="E75" i="3"/>
  <c r="F75" i="3" s="1"/>
  <c r="C76" i="3"/>
  <c r="D76" i="3" l="1"/>
  <c r="E76" i="3"/>
  <c r="F76" i="3" s="1"/>
  <c r="C77" i="3"/>
  <c r="D77" i="3" l="1"/>
  <c r="E77" i="3"/>
  <c r="F77" i="3" s="1"/>
  <c r="C78" i="3"/>
  <c r="D78" i="3" l="1"/>
  <c r="E78" i="3"/>
  <c r="F78" i="3" s="1"/>
  <c r="C79" i="3"/>
  <c r="D79" i="3" l="1"/>
  <c r="E79" i="3"/>
  <c r="F79" i="3" s="1"/>
  <c r="C80" i="3"/>
  <c r="D80" i="3" l="1"/>
  <c r="E80" i="3"/>
  <c r="F80" i="3" s="1"/>
  <c r="C81" i="3"/>
  <c r="D81" i="3" l="1"/>
  <c r="E81" i="3"/>
  <c r="F81" i="3" s="1"/>
  <c r="C82" i="3"/>
  <c r="D82" i="3" l="1"/>
  <c r="C83" i="3" s="1"/>
  <c r="E82" i="3"/>
  <c r="F82" i="3" s="1"/>
  <c r="D83" i="3" l="1"/>
  <c r="E83" i="3"/>
  <c r="F83" i="3" s="1"/>
  <c r="C84" i="3"/>
  <c r="D84" i="3" l="1"/>
  <c r="E84" i="3"/>
  <c r="F84" i="3" s="1"/>
  <c r="C85" i="3"/>
  <c r="D85" i="3" l="1"/>
  <c r="E85" i="3"/>
  <c r="F85" i="3" s="1"/>
  <c r="C86" i="3"/>
  <c r="D86" i="3" l="1"/>
  <c r="E86" i="3"/>
  <c r="F86" i="3" s="1"/>
  <c r="C87" i="3"/>
  <c r="D87" i="3" l="1"/>
  <c r="C88" i="3" s="1"/>
  <c r="E87" i="3"/>
  <c r="F87" i="3" s="1"/>
  <c r="D88" i="3" l="1"/>
  <c r="C89" i="3" s="1"/>
  <c r="D89" i="3" l="1"/>
  <c r="C90" i="3" s="1"/>
  <c r="E89" i="3"/>
  <c r="F89" i="3" s="1"/>
  <c r="E88" i="3"/>
  <c r="F88" i="3" s="1"/>
  <c r="D90" i="3" l="1"/>
  <c r="C91" i="3" s="1"/>
  <c r="E90" i="3"/>
  <c r="F90" i="3" s="1"/>
  <c r="D91" i="3" l="1"/>
  <c r="E91" i="3"/>
  <c r="F91" i="3" s="1"/>
  <c r="C92" i="3"/>
  <c r="D92" i="3" l="1"/>
  <c r="E92" i="3" s="1"/>
  <c r="F92" i="3" s="1"/>
  <c r="C93" i="3" l="1"/>
  <c r="D93" i="3" l="1"/>
  <c r="E93" i="3"/>
  <c r="F93" i="3" s="1"/>
  <c r="C94" i="3"/>
  <c r="D94" i="3" l="1"/>
  <c r="E94" i="3"/>
  <c r="F94" i="3" s="1"/>
  <c r="C95" i="3"/>
  <c r="D95" i="3" l="1"/>
  <c r="E95" i="3"/>
  <c r="F95" i="3" s="1"/>
  <c r="C96" i="3"/>
  <c r="D96" i="3" l="1"/>
  <c r="C97" i="3" s="1"/>
  <c r="E96" i="3"/>
  <c r="F96" i="3" s="1"/>
  <c r="D97" i="3" l="1"/>
  <c r="E97" i="3"/>
  <c r="F97" i="3" s="1"/>
  <c r="C98" i="3"/>
  <c r="D98" i="3" l="1"/>
  <c r="E98" i="3"/>
  <c r="F98" i="3" s="1"/>
  <c r="C99" i="3"/>
  <c r="D99" i="3" l="1"/>
  <c r="E99" i="3"/>
  <c r="F99" i="3" s="1"/>
  <c r="C100" i="3"/>
  <c r="D100" i="3" l="1"/>
  <c r="E100" i="3" s="1"/>
  <c r="F100" i="3" s="1"/>
  <c r="C101" i="3" l="1"/>
  <c r="D101" i="3" l="1"/>
  <c r="E101" i="3"/>
  <c r="F101" i="3" s="1"/>
  <c r="C102" i="3"/>
  <c r="D102" i="3" l="1"/>
  <c r="C103" i="3" s="1"/>
  <c r="D103" i="3" l="1"/>
  <c r="C104" i="3" s="1"/>
  <c r="E103" i="3"/>
  <c r="F103" i="3" s="1"/>
  <c r="E102" i="3"/>
  <c r="F102" i="3" s="1"/>
  <c r="D104" i="3" l="1"/>
  <c r="E104" i="3"/>
  <c r="F104" i="3" s="1"/>
  <c r="C105" i="3"/>
  <c r="D105" i="3" l="1"/>
  <c r="E105" i="3"/>
  <c r="F105" i="3" s="1"/>
  <c r="C106" i="3"/>
  <c r="D106" i="3" l="1"/>
  <c r="E106" i="3"/>
  <c r="F106" i="3" s="1"/>
  <c r="C107" i="3"/>
  <c r="D107" i="3" l="1"/>
  <c r="E107" i="3"/>
  <c r="F107" i="3" s="1"/>
  <c r="C108" i="3"/>
  <c r="D108" i="3" l="1"/>
  <c r="E108" i="3"/>
  <c r="F108" i="3" s="1"/>
  <c r="C109" i="3"/>
  <c r="D109" i="3" l="1"/>
  <c r="E109" i="3"/>
  <c r="F109" i="3" s="1"/>
  <c r="C110" i="3"/>
  <c r="D110" i="3" l="1"/>
  <c r="E110" i="3"/>
  <c r="F110" i="3" s="1"/>
</calcChain>
</file>

<file path=xl/sharedStrings.xml><?xml version="1.0" encoding="utf-8"?>
<sst xmlns="http://schemas.openxmlformats.org/spreadsheetml/2006/main" count="25" uniqueCount="9">
  <si>
    <t>Periode</t>
  </si>
  <si>
    <t>Sales of shampoo</t>
  </si>
  <si>
    <r>
      <t>b</t>
    </r>
    <r>
      <rPr>
        <sz val="9"/>
        <color theme="1"/>
        <rFont val="Calibri"/>
        <family val="2"/>
        <scheme val="minor"/>
      </rPr>
      <t>t</t>
    </r>
  </si>
  <si>
    <r>
      <t>y</t>
    </r>
    <r>
      <rPr>
        <sz val="8"/>
        <color theme="1"/>
        <rFont val="Calibri"/>
        <family val="2"/>
        <scheme val="minor"/>
      </rPr>
      <t>t+1</t>
    </r>
  </si>
  <si>
    <t>alpha = 0.9</t>
  </si>
  <si>
    <t>beta = 0.2</t>
  </si>
  <si>
    <r>
      <t>L</t>
    </r>
    <r>
      <rPr>
        <sz val="9"/>
        <color theme="1"/>
        <rFont val="Calibri"/>
        <family val="2"/>
        <scheme val="minor"/>
      </rPr>
      <t>t</t>
    </r>
  </si>
  <si>
    <t>errorH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</si>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</sst>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33" borderId="0" xfId="0" applyFill="1"/>
    <xf numFmtId="0" fontId="14" fillId="0" borderId="0" xfId="0" applyFont="1"/>
    <xf numFmtId="2" fontId="0" fillId="0" borderId="0" xfId="0" applyNumberFormat="1"/>
    <xf numFmtId="165" fontId="0" fillId="0" borderId="0" xfId="0" applyNumberFormat="1"/>
    <xf numFmtId="164" fontId="14" fillId="0" borderId="0" xfId="0" applyNumberFormat="1" applyFont="1"/>
    <xf numFmtId="0" fontId="0" fillId="34" borderId="0" xfId="0" applyFill="1" applyAlignment="1">
      <alignment horizontal="center" vertical="center"/>
    </xf>
    <xf numFmtId="164" fontId="0" fillId="0" borderId="0" xfId="0" applyNumberFormat="1"/>
    <xf numFmtId="0" fontId="0" fillId="33" borderId="0" xfId="0" applyFill="1" applyAlignment="1">
      <alignment horizontal="center"/>
    </xf>
    <xf numFmtId="164" fontId="0" fillId="35" borderId="0" xfId="0" applyNumberFormat="1" applyFill="1"/>
    <xf numFmtId="2" fontId="0" fillId="0" borderId="0" xfId="0" applyNumberFormat="1" applyFont="1"/>
    <xf numFmtId="164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3</xdr:row>
      <xdr:rowOff>38100</xdr:rowOff>
    </xdr:from>
    <xdr:to>
      <xdr:col>18</xdr:col>
      <xdr:colOff>180975</xdr:colOff>
      <xdr:row>9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0" y="609600"/>
          <a:ext cx="5819775" cy="1266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3</xdr:row>
      <xdr:rowOff>38100</xdr:rowOff>
    </xdr:from>
    <xdr:to>
      <xdr:col>18</xdr:col>
      <xdr:colOff>180975</xdr:colOff>
      <xdr:row>9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609600"/>
          <a:ext cx="5819775" cy="1266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3</xdr:row>
      <xdr:rowOff>38100</xdr:rowOff>
    </xdr:from>
    <xdr:to>
      <xdr:col>18</xdr:col>
      <xdr:colOff>180975</xdr:colOff>
      <xdr:row>9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609600"/>
          <a:ext cx="5819775" cy="126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H9" sqref="H9"/>
    </sheetView>
  </sheetViews>
  <sheetFormatPr defaultRowHeight="15" x14ac:dyDescent="0.25"/>
  <cols>
    <col min="1" max="1" width="10.28515625" customWidth="1"/>
    <col min="2" max="2" width="18.140625" customWidth="1"/>
    <col min="3" max="3" width="15.140625" customWidth="1"/>
    <col min="4" max="4" width="14.140625" customWidth="1"/>
    <col min="6" max="6" width="9.5703125" bestFit="1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7</v>
      </c>
    </row>
    <row r="2" spans="1:11" x14ac:dyDescent="0.25">
      <c r="A2" s="1">
        <v>43847</v>
      </c>
      <c r="B2">
        <v>266</v>
      </c>
    </row>
    <row r="3" spans="1:11" x14ac:dyDescent="0.25">
      <c r="A3" s="1">
        <v>43878</v>
      </c>
      <c r="B3">
        <v>145.9</v>
      </c>
      <c r="C3" s="6">
        <f>B3</f>
        <v>145.9</v>
      </c>
      <c r="D3" s="3">
        <f>B3-B2</f>
        <v>-120.1</v>
      </c>
      <c r="E3" s="8">
        <f>C3+D3</f>
        <v>25.800000000000011</v>
      </c>
      <c r="F3" s="4">
        <f>(ABS(B3-E3)/B3)*100</f>
        <v>82.316655243317342</v>
      </c>
    </row>
    <row r="4" spans="1:11" x14ac:dyDescent="0.25">
      <c r="A4" s="1">
        <v>43907</v>
      </c>
      <c r="B4">
        <v>183.1</v>
      </c>
      <c r="C4" s="11">
        <f>$H$4*B4+(1-$H$4)*(C3+D3)</f>
        <v>167.37</v>
      </c>
      <c r="D4" s="11">
        <f>$H$6*(C4-C3)+(1-$H$6)*D3</f>
        <v>-91.786000000000001</v>
      </c>
      <c r="E4" s="12">
        <f t="shared" ref="E4:E38" si="0">C4+D4</f>
        <v>75.584000000000003</v>
      </c>
      <c r="F4" s="11">
        <f t="shared" ref="F4:F37" si="1">(ABS(B4-E4)/B4)*100</f>
        <v>58.7198252321136</v>
      </c>
      <c r="H4" s="2">
        <v>0.9</v>
      </c>
    </row>
    <row r="5" spans="1:11" x14ac:dyDescent="0.25">
      <c r="A5" s="1">
        <v>43938</v>
      </c>
      <c r="B5">
        <v>119.3</v>
      </c>
      <c r="C5" s="11">
        <f t="shared" ref="C5:C37" si="2">$H$4*B5+(1-$H$4)*(C4+D4)</f>
        <v>114.92840000000001</v>
      </c>
      <c r="D5" s="11">
        <f t="shared" ref="D5:D37" si="3">$H$6*(C5-C4)+(1-$H$6)*D4</f>
        <v>-83.917120000000011</v>
      </c>
      <c r="E5" s="12">
        <f t="shared" si="0"/>
        <v>31.011279999999999</v>
      </c>
      <c r="F5" s="11">
        <f t="shared" si="1"/>
        <v>74.00563285834032</v>
      </c>
    </row>
    <row r="6" spans="1:11" x14ac:dyDescent="0.25">
      <c r="A6" s="1">
        <v>43968</v>
      </c>
      <c r="B6">
        <v>180.3</v>
      </c>
      <c r="C6" s="11">
        <f t="shared" si="2"/>
        <v>165.371128</v>
      </c>
      <c r="D6" s="11">
        <f t="shared" si="3"/>
        <v>-57.045150400000018</v>
      </c>
      <c r="E6" s="12">
        <f t="shared" si="0"/>
        <v>108.32597759999999</v>
      </c>
      <c r="F6" s="11">
        <f t="shared" si="1"/>
        <v>39.919036272878543</v>
      </c>
      <c r="H6" s="2">
        <v>0.2</v>
      </c>
    </row>
    <row r="7" spans="1:11" x14ac:dyDescent="0.25">
      <c r="A7" s="1">
        <v>43999</v>
      </c>
      <c r="B7">
        <v>168.5</v>
      </c>
      <c r="C7" s="4">
        <f t="shared" si="2"/>
        <v>162.48259776</v>
      </c>
      <c r="D7" s="4">
        <f t="shared" si="3"/>
        <v>-46.213826368000014</v>
      </c>
      <c r="E7" s="8">
        <f t="shared" si="0"/>
        <v>116.26877139199999</v>
      </c>
      <c r="F7" s="4">
        <f t="shared" si="1"/>
        <v>30.99776178516321</v>
      </c>
    </row>
    <row r="8" spans="1:11" x14ac:dyDescent="0.25">
      <c r="A8" s="1">
        <v>44029</v>
      </c>
      <c r="B8">
        <v>231.8</v>
      </c>
      <c r="C8" s="4">
        <f t="shared" si="2"/>
        <v>220.2468771392</v>
      </c>
      <c r="D8" s="4">
        <f t="shared" si="3"/>
        <v>-25.418205218560015</v>
      </c>
      <c r="E8" s="8">
        <f t="shared" si="0"/>
        <v>194.82867192063998</v>
      </c>
      <c r="F8" s="4">
        <f t="shared" si="1"/>
        <v>15.949666988507349</v>
      </c>
    </row>
    <row r="9" spans="1:11" x14ac:dyDescent="0.25">
      <c r="A9" s="1">
        <v>44060</v>
      </c>
      <c r="B9">
        <v>224.5</v>
      </c>
      <c r="C9" s="4">
        <f t="shared" si="2"/>
        <v>221.532867192064</v>
      </c>
      <c r="D9" s="4">
        <f t="shared" si="3"/>
        <v>-20.077366164275212</v>
      </c>
      <c r="E9" s="8">
        <f t="shared" si="0"/>
        <v>201.45550102778878</v>
      </c>
      <c r="F9" s="4">
        <f t="shared" si="1"/>
        <v>10.264810232610786</v>
      </c>
    </row>
    <row r="10" spans="1:11" x14ac:dyDescent="0.25">
      <c r="A10" s="1">
        <v>44091</v>
      </c>
      <c r="B10">
        <v>192.8</v>
      </c>
      <c r="C10" s="4">
        <f t="shared" si="2"/>
        <v>193.66555010277889</v>
      </c>
      <c r="D10" s="4">
        <f t="shared" si="3"/>
        <v>-21.635356349277195</v>
      </c>
      <c r="E10" s="8">
        <f t="shared" si="0"/>
        <v>172.03019375350169</v>
      </c>
      <c r="F10" s="4">
        <f t="shared" si="1"/>
        <v>10.772721082208671</v>
      </c>
    </row>
    <row r="11" spans="1:11" x14ac:dyDescent="0.25">
      <c r="A11" s="1">
        <v>44121</v>
      </c>
      <c r="B11">
        <v>122.9</v>
      </c>
      <c r="C11" s="4">
        <f t="shared" si="2"/>
        <v>127.81301937535018</v>
      </c>
      <c r="D11" s="4">
        <f t="shared" si="3"/>
        <v>-30.478791224907503</v>
      </c>
      <c r="E11" s="8">
        <f t="shared" si="0"/>
        <v>97.334228150442669</v>
      </c>
      <c r="F11" s="4">
        <f t="shared" si="1"/>
        <v>20.802092635929483</v>
      </c>
    </row>
    <row r="12" spans="1:11" x14ac:dyDescent="0.25">
      <c r="A12" s="1">
        <v>44152</v>
      </c>
      <c r="B12">
        <v>336.5</v>
      </c>
      <c r="C12" s="4">
        <f t="shared" si="2"/>
        <v>312.58342281504429</v>
      </c>
      <c r="D12" s="4">
        <f t="shared" si="3"/>
        <v>12.571047708012824</v>
      </c>
      <c r="E12" s="8">
        <f t="shared" si="0"/>
        <v>325.15447052305711</v>
      </c>
      <c r="F12" s="4">
        <f t="shared" si="1"/>
        <v>3.3716283735342896</v>
      </c>
    </row>
    <row r="13" spans="1:11" x14ac:dyDescent="0.25">
      <c r="A13" s="1">
        <v>44182</v>
      </c>
      <c r="B13">
        <v>185.9</v>
      </c>
      <c r="C13" s="4">
        <f t="shared" si="2"/>
        <v>199.82544705230572</v>
      </c>
      <c r="D13" s="4">
        <f t="shared" si="3"/>
        <v>-12.494756986137457</v>
      </c>
      <c r="E13" s="8">
        <f t="shared" si="0"/>
        <v>187.33069006616827</v>
      </c>
      <c r="F13" s="4">
        <f t="shared" si="1"/>
        <v>0.76960197211848702</v>
      </c>
      <c r="J13" s="7" t="s">
        <v>4</v>
      </c>
      <c r="K13" s="7"/>
    </row>
    <row r="14" spans="1:11" x14ac:dyDescent="0.25">
      <c r="A14" s="1">
        <v>43848</v>
      </c>
      <c r="B14">
        <v>194.3</v>
      </c>
      <c r="C14" s="4">
        <f t="shared" si="2"/>
        <v>193.60306900661683</v>
      </c>
      <c r="D14" s="4">
        <f t="shared" si="3"/>
        <v>-11.240281198047743</v>
      </c>
      <c r="E14" s="8">
        <f t="shared" si="0"/>
        <v>182.3627878085691</v>
      </c>
      <c r="F14" s="4">
        <f t="shared" si="1"/>
        <v>6.1437015910606876</v>
      </c>
      <c r="J14" s="7" t="s">
        <v>5</v>
      </c>
      <c r="K14" s="7"/>
    </row>
    <row r="15" spans="1:11" x14ac:dyDescent="0.25">
      <c r="A15" s="1">
        <v>43879</v>
      </c>
      <c r="B15">
        <v>149.5</v>
      </c>
      <c r="C15" s="4">
        <f t="shared" si="2"/>
        <v>152.78627878085692</v>
      </c>
      <c r="D15" s="4">
        <f t="shared" si="3"/>
        <v>-17.155583003590181</v>
      </c>
      <c r="E15" s="8">
        <f t="shared" si="0"/>
        <v>135.63069577726674</v>
      </c>
      <c r="F15" s="4">
        <f t="shared" si="1"/>
        <v>9.2771265703901431</v>
      </c>
    </row>
    <row r="16" spans="1:11" x14ac:dyDescent="0.25">
      <c r="A16" s="1">
        <v>43908</v>
      </c>
      <c r="B16">
        <v>210.1</v>
      </c>
      <c r="C16" s="4">
        <f t="shared" si="2"/>
        <v>202.65306957772668</v>
      </c>
      <c r="D16" s="4">
        <f t="shared" si="3"/>
        <v>-3.7511082434981926</v>
      </c>
      <c r="E16" s="8">
        <f t="shared" si="0"/>
        <v>198.9019613342285</v>
      </c>
      <c r="F16" s="4">
        <f t="shared" si="1"/>
        <v>5.3298613354457363</v>
      </c>
    </row>
    <row r="17" spans="1:6" x14ac:dyDescent="0.25">
      <c r="A17" s="1">
        <v>43939</v>
      </c>
      <c r="B17">
        <v>273.3</v>
      </c>
      <c r="C17" s="4">
        <f t="shared" si="2"/>
        <v>265.86019613342285</v>
      </c>
      <c r="D17" s="4">
        <f t="shared" si="3"/>
        <v>9.6405387163406786</v>
      </c>
      <c r="E17" s="8">
        <f t="shared" si="0"/>
        <v>275.50073484976355</v>
      </c>
      <c r="F17" s="4">
        <f t="shared" si="1"/>
        <v>0.80524509687652202</v>
      </c>
    </row>
    <row r="18" spans="1:6" x14ac:dyDescent="0.25">
      <c r="A18" s="1">
        <v>43969</v>
      </c>
      <c r="B18">
        <v>191.4</v>
      </c>
      <c r="C18" s="4">
        <f t="shared" si="2"/>
        <v>199.81007348497636</v>
      </c>
      <c r="D18" s="4">
        <f t="shared" si="3"/>
        <v>-5.4975935566167564</v>
      </c>
      <c r="E18" s="8">
        <f t="shared" si="0"/>
        <v>194.31247992835961</v>
      </c>
      <c r="F18" s="4">
        <f t="shared" si="1"/>
        <v>1.5216718538973888</v>
      </c>
    </row>
    <row r="19" spans="1:6" x14ac:dyDescent="0.25">
      <c r="A19" s="1">
        <v>44000</v>
      </c>
      <c r="B19">
        <v>287</v>
      </c>
      <c r="C19" s="4">
        <f t="shared" si="2"/>
        <v>277.73124799283596</v>
      </c>
      <c r="D19" s="4">
        <f t="shared" si="3"/>
        <v>11.186160056278517</v>
      </c>
      <c r="E19" s="8">
        <f t="shared" si="0"/>
        <v>288.9174080491145</v>
      </c>
      <c r="F19" s="4">
        <f t="shared" si="1"/>
        <v>0.66808642826289166</v>
      </c>
    </row>
    <row r="20" spans="1:6" x14ac:dyDescent="0.25">
      <c r="A20" s="1">
        <v>44030</v>
      </c>
      <c r="B20">
        <v>226</v>
      </c>
      <c r="C20" s="4">
        <f t="shared" si="2"/>
        <v>232.29174080491146</v>
      </c>
      <c r="D20" s="4">
        <f t="shared" si="3"/>
        <v>-0.13897339256208774</v>
      </c>
      <c r="E20" s="8">
        <f t="shared" si="0"/>
        <v>232.15276741234936</v>
      </c>
      <c r="F20" s="4">
        <f t="shared" si="1"/>
        <v>2.7224634567917532</v>
      </c>
    </row>
    <row r="21" spans="1:6" x14ac:dyDescent="0.25">
      <c r="A21" s="1">
        <v>44061</v>
      </c>
      <c r="B21">
        <v>303.60000000000002</v>
      </c>
      <c r="C21" s="4">
        <f t="shared" si="2"/>
        <v>296.45527674123491</v>
      </c>
      <c r="D21" s="4">
        <f t="shared" si="3"/>
        <v>12.721528473215022</v>
      </c>
      <c r="E21" s="8">
        <f t="shared" si="0"/>
        <v>309.17680521444993</v>
      </c>
      <c r="F21" s="4">
        <f t="shared" si="1"/>
        <v>1.8368923631257921</v>
      </c>
    </row>
    <row r="22" spans="1:6" x14ac:dyDescent="0.25">
      <c r="A22" s="1">
        <v>44092</v>
      </c>
      <c r="B22">
        <v>289.89999999999998</v>
      </c>
      <c r="C22" s="4">
        <f t="shared" si="2"/>
        <v>291.82768052144496</v>
      </c>
      <c r="D22" s="4">
        <f t="shared" si="3"/>
        <v>9.2517035346140286</v>
      </c>
      <c r="E22" s="8">
        <f t="shared" si="0"/>
        <v>301.07938405605898</v>
      </c>
      <c r="F22" s="4">
        <f t="shared" si="1"/>
        <v>3.8562897744253219</v>
      </c>
    </row>
    <row r="23" spans="1:6" x14ac:dyDescent="0.25">
      <c r="A23" s="1">
        <v>44122</v>
      </c>
      <c r="B23">
        <v>421.6</v>
      </c>
      <c r="C23" s="4">
        <f t="shared" si="2"/>
        <v>409.54793840560592</v>
      </c>
      <c r="D23" s="4">
        <f t="shared" si="3"/>
        <v>30.945414404523415</v>
      </c>
      <c r="E23" s="8">
        <f t="shared" si="0"/>
        <v>440.49335281012935</v>
      </c>
      <c r="F23" s="4">
        <f t="shared" si="1"/>
        <v>4.4813455431995557</v>
      </c>
    </row>
    <row r="24" spans="1:6" x14ac:dyDescent="0.25">
      <c r="A24" s="1">
        <v>44153</v>
      </c>
      <c r="B24">
        <v>264.5</v>
      </c>
      <c r="C24" s="4">
        <f t="shared" si="2"/>
        <v>282.09933528101294</v>
      </c>
      <c r="D24" s="4">
        <f t="shared" si="3"/>
        <v>-0.73338910129986346</v>
      </c>
      <c r="E24" s="8">
        <f t="shared" si="0"/>
        <v>281.36594617971309</v>
      </c>
      <c r="F24" s="4">
        <f t="shared" si="1"/>
        <v>6.3765391983792412</v>
      </c>
    </row>
    <row r="25" spans="1:6" x14ac:dyDescent="0.25">
      <c r="A25" s="1">
        <v>44183</v>
      </c>
      <c r="B25">
        <v>342.3</v>
      </c>
      <c r="C25" s="4">
        <f t="shared" si="2"/>
        <v>336.20659461797129</v>
      </c>
      <c r="D25" s="4">
        <f t="shared" si="3"/>
        <v>10.23474058635178</v>
      </c>
      <c r="E25" s="8">
        <f t="shared" si="0"/>
        <v>346.44133520432308</v>
      </c>
      <c r="F25" s="4">
        <f t="shared" si="1"/>
        <v>1.2098554496999914</v>
      </c>
    </row>
    <row r="26" spans="1:6" x14ac:dyDescent="0.25">
      <c r="A26" s="1">
        <v>43849</v>
      </c>
      <c r="B26">
        <v>339.7</v>
      </c>
      <c r="C26" s="4">
        <f t="shared" si="2"/>
        <v>340.37413352043234</v>
      </c>
      <c r="D26" s="4">
        <f t="shared" si="3"/>
        <v>9.021300249573633</v>
      </c>
      <c r="E26" s="8">
        <f t="shared" si="0"/>
        <v>349.39543377000598</v>
      </c>
      <c r="F26" s="4">
        <f t="shared" si="1"/>
        <v>2.8541165057421227</v>
      </c>
    </row>
    <row r="27" spans="1:6" x14ac:dyDescent="0.25">
      <c r="A27" s="1">
        <v>43880</v>
      </c>
      <c r="B27">
        <v>440.4</v>
      </c>
      <c r="C27" s="4">
        <f t="shared" si="2"/>
        <v>431.29954337700059</v>
      </c>
      <c r="D27" s="4">
        <f t="shared" si="3"/>
        <v>25.402122170972557</v>
      </c>
      <c r="E27" s="8">
        <f t="shared" si="0"/>
        <v>456.70166554797316</v>
      </c>
      <c r="F27" s="4">
        <f t="shared" si="1"/>
        <v>3.7015589345988165</v>
      </c>
    </row>
    <row r="28" spans="1:6" x14ac:dyDescent="0.25">
      <c r="A28" s="1">
        <v>43909</v>
      </c>
      <c r="B28">
        <v>315.89999999999998</v>
      </c>
      <c r="C28" s="4">
        <f t="shared" si="2"/>
        <v>329.98016655479728</v>
      </c>
      <c r="D28" s="4">
        <f t="shared" si="3"/>
        <v>5.7822372337383854E-2</v>
      </c>
      <c r="E28" s="8">
        <f t="shared" si="0"/>
        <v>330.03798892713468</v>
      </c>
      <c r="F28" s="4">
        <f t="shared" si="1"/>
        <v>4.4754634147308323</v>
      </c>
    </row>
    <row r="29" spans="1:6" x14ac:dyDescent="0.25">
      <c r="A29" s="1">
        <v>43940</v>
      </c>
      <c r="B29">
        <v>439.3</v>
      </c>
      <c r="C29" s="4">
        <f t="shared" si="2"/>
        <v>428.37379889271347</v>
      </c>
      <c r="D29" s="4">
        <f t="shared" si="3"/>
        <v>19.724984365453146</v>
      </c>
      <c r="E29" s="8">
        <f t="shared" si="0"/>
        <v>448.09878325816663</v>
      </c>
      <c r="F29" s="4">
        <f t="shared" si="1"/>
        <v>2.0029099153577561</v>
      </c>
    </row>
    <row r="30" spans="1:6" x14ac:dyDescent="0.25">
      <c r="A30" s="1">
        <v>43970</v>
      </c>
      <c r="B30">
        <v>401.3</v>
      </c>
      <c r="C30" s="4">
        <f t="shared" si="2"/>
        <v>405.97987832581668</v>
      </c>
      <c r="D30" s="4">
        <f t="shared" si="3"/>
        <v>11.301203378983161</v>
      </c>
      <c r="E30" s="8">
        <f t="shared" si="0"/>
        <v>417.28108170479982</v>
      </c>
      <c r="F30" s="4">
        <f t="shared" si="1"/>
        <v>3.9823278606528296</v>
      </c>
    </row>
    <row r="31" spans="1:6" x14ac:dyDescent="0.25">
      <c r="A31" s="1">
        <v>44001</v>
      </c>
      <c r="B31">
        <v>437.4</v>
      </c>
      <c r="C31" s="4">
        <f t="shared" si="2"/>
        <v>435.38810817047994</v>
      </c>
      <c r="D31" s="4">
        <f t="shared" si="3"/>
        <v>14.922608672119178</v>
      </c>
      <c r="E31" s="8">
        <f t="shared" si="0"/>
        <v>450.31071684259911</v>
      </c>
      <c r="F31" s="4">
        <f t="shared" si="1"/>
        <v>2.9516956658891473</v>
      </c>
    </row>
    <row r="32" spans="1:6" x14ac:dyDescent="0.25">
      <c r="A32" s="1">
        <v>44031</v>
      </c>
      <c r="B32">
        <v>575.5</v>
      </c>
      <c r="C32" s="4">
        <f t="shared" si="2"/>
        <v>562.98107168425997</v>
      </c>
      <c r="D32" s="4">
        <f t="shared" si="3"/>
        <v>37.456679640451355</v>
      </c>
      <c r="E32" s="8">
        <f t="shared" si="0"/>
        <v>600.43775132471137</v>
      </c>
      <c r="F32" s="4">
        <f t="shared" si="1"/>
        <v>4.3332322023825141</v>
      </c>
    </row>
    <row r="33" spans="1:6" x14ac:dyDescent="0.25">
      <c r="A33" s="1">
        <v>44062</v>
      </c>
      <c r="B33">
        <v>407.6</v>
      </c>
      <c r="C33" s="4">
        <f t="shared" si="2"/>
        <v>426.88377513247116</v>
      </c>
      <c r="D33" s="4">
        <f t="shared" si="3"/>
        <v>2.7458844020033233</v>
      </c>
      <c r="E33" s="8">
        <f t="shared" si="0"/>
        <v>429.62965953447446</v>
      </c>
      <c r="F33" s="4">
        <f t="shared" si="1"/>
        <v>5.404725106593335</v>
      </c>
    </row>
    <row r="34" spans="1:6" x14ac:dyDescent="0.25">
      <c r="A34" s="1">
        <v>44093</v>
      </c>
      <c r="B34">
        <v>682</v>
      </c>
      <c r="C34" s="4">
        <f t="shared" si="2"/>
        <v>656.76296595344752</v>
      </c>
      <c r="D34" s="4">
        <f t="shared" si="3"/>
        <v>48.172545685797935</v>
      </c>
      <c r="E34" s="8">
        <f t="shared" si="0"/>
        <v>704.93551163924542</v>
      </c>
      <c r="F34" s="4">
        <f t="shared" si="1"/>
        <v>3.3629782462236681</v>
      </c>
    </row>
    <row r="35" spans="1:6" x14ac:dyDescent="0.25">
      <c r="A35" s="1">
        <v>44123</v>
      </c>
      <c r="B35">
        <v>475.3</v>
      </c>
      <c r="C35" s="4">
        <f t="shared" si="2"/>
        <v>498.26355116392455</v>
      </c>
      <c r="D35" s="4">
        <f t="shared" si="3"/>
        <v>6.8381535907337572</v>
      </c>
      <c r="E35" s="8">
        <f t="shared" si="0"/>
        <v>505.10170475465833</v>
      </c>
      <c r="F35" s="4">
        <f t="shared" si="1"/>
        <v>6.2700830537888317</v>
      </c>
    </row>
    <row r="36" spans="1:6" x14ac:dyDescent="0.25">
      <c r="A36" s="1">
        <v>44154</v>
      </c>
      <c r="B36">
        <v>581.29999999999995</v>
      </c>
      <c r="C36" s="4">
        <f t="shared" si="2"/>
        <v>573.68017047546573</v>
      </c>
      <c r="D36" s="4">
        <f t="shared" si="3"/>
        <v>20.553846734895245</v>
      </c>
      <c r="E36" s="8">
        <f t="shared" si="0"/>
        <v>594.234017210361</v>
      </c>
      <c r="F36" s="4">
        <f t="shared" si="1"/>
        <v>2.225015862783597</v>
      </c>
    </row>
    <row r="37" spans="1:6" x14ac:dyDescent="0.25">
      <c r="A37" s="1">
        <v>44184</v>
      </c>
      <c r="B37">
        <v>646.9</v>
      </c>
      <c r="C37" s="4">
        <f t="shared" si="2"/>
        <v>641.63340172103608</v>
      </c>
      <c r="D37" s="4">
        <f t="shared" si="3"/>
        <v>30.03372363703027</v>
      </c>
      <c r="E37" s="10">
        <f t="shared" si="0"/>
        <v>671.6671253580663</v>
      </c>
      <c r="F37" s="4">
        <f t="shared" si="1"/>
        <v>3.8285863901787489</v>
      </c>
    </row>
    <row r="38" spans="1:6" x14ac:dyDescent="0.25">
      <c r="D38" s="9" t="s">
        <v>8</v>
      </c>
      <c r="E38" s="9"/>
      <c r="F38" s="4">
        <f>AVERAGE(F4:F37)</f>
        <v>10.446898507467116</v>
      </c>
    </row>
  </sheetData>
  <mergeCells count="3">
    <mergeCell ref="J13:K13"/>
    <mergeCell ref="J14:K14"/>
    <mergeCell ref="D38:E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opLeftCell="A103" workbookViewId="0">
      <selection activeCell="E110" sqref="E110"/>
    </sheetView>
  </sheetViews>
  <sheetFormatPr defaultRowHeight="15" x14ac:dyDescent="0.25"/>
  <cols>
    <col min="1" max="1" width="10.28515625" customWidth="1"/>
    <col min="2" max="2" width="18.140625" customWidth="1"/>
    <col min="3" max="3" width="15.140625" customWidth="1"/>
    <col min="4" max="4" width="14.140625" customWidth="1"/>
    <col min="6" max="6" width="9.5703125" bestFit="1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7</v>
      </c>
    </row>
    <row r="2" spans="1:11" x14ac:dyDescent="0.25">
      <c r="A2" s="1">
        <v>43847</v>
      </c>
      <c r="B2">
        <v>7</v>
      </c>
    </row>
    <row r="3" spans="1:11" x14ac:dyDescent="0.25">
      <c r="A3" s="1">
        <v>43878</v>
      </c>
      <c r="B3">
        <v>14</v>
      </c>
      <c r="C3" s="6">
        <f>B3</f>
        <v>14</v>
      </c>
      <c r="D3" s="3">
        <f>B3-B2</f>
        <v>7</v>
      </c>
      <c r="E3" s="4">
        <f>C3+D3</f>
        <v>21</v>
      </c>
      <c r="F3" s="4">
        <f>(ABS(B3-E3)/B3)*100</f>
        <v>50</v>
      </c>
    </row>
    <row r="4" spans="1:11" x14ac:dyDescent="0.25">
      <c r="A4" s="1">
        <v>43907</v>
      </c>
      <c r="B4">
        <v>17</v>
      </c>
      <c r="C4" s="4">
        <f>$H$4*B4+(1-$H$4)*(C3+D3)</f>
        <v>17.399999999999999</v>
      </c>
      <c r="D4" s="4">
        <f>$H$6*(C4-C3)+(1-$H$6)*D3</f>
        <v>6.64</v>
      </c>
      <c r="E4" s="4">
        <f t="shared" ref="E4:E67" si="0">C4+D4</f>
        <v>24.04</v>
      </c>
      <c r="F4" s="4">
        <f t="shared" ref="F4:F67" si="1">(ABS(B4-E4)/B4)*100</f>
        <v>41.411764705882348</v>
      </c>
      <c r="H4" s="2">
        <v>0.9</v>
      </c>
    </row>
    <row r="5" spans="1:11" x14ac:dyDescent="0.25">
      <c r="A5" s="1">
        <v>43938</v>
      </c>
      <c r="B5">
        <v>19</v>
      </c>
      <c r="C5" s="4">
        <f t="shared" ref="C5:C68" si="2">$H$4*B5+(1-$H$4)*(C4+D4)</f>
        <v>19.504000000000001</v>
      </c>
      <c r="D5" s="4">
        <f t="shared" ref="D5:D68" si="3">$H$6*(C5-C4)+(1-$H$6)*D4</f>
        <v>6.1863999999999999</v>
      </c>
      <c r="E5" s="4">
        <f t="shared" si="0"/>
        <v>25.6904</v>
      </c>
      <c r="F5" s="4">
        <f t="shared" si="1"/>
        <v>35.212631578947367</v>
      </c>
    </row>
    <row r="6" spans="1:11" x14ac:dyDescent="0.25">
      <c r="A6" s="1">
        <v>43968</v>
      </c>
      <c r="B6">
        <v>13</v>
      </c>
      <c r="C6" s="4">
        <f t="shared" si="2"/>
        <v>14.26904</v>
      </c>
      <c r="D6" s="4">
        <f t="shared" si="3"/>
        <v>5.0442640000000001</v>
      </c>
      <c r="E6" s="4">
        <f t="shared" si="0"/>
        <v>19.313304000000002</v>
      </c>
      <c r="F6" s="4">
        <f t="shared" si="1"/>
        <v>48.56387692307694</v>
      </c>
      <c r="H6" s="2">
        <v>0.1</v>
      </c>
    </row>
    <row r="7" spans="1:11" x14ac:dyDescent="0.25">
      <c r="A7" s="1">
        <v>43999</v>
      </c>
      <c r="B7">
        <v>16</v>
      </c>
      <c r="C7" s="4">
        <f t="shared" si="2"/>
        <v>16.331330399999999</v>
      </c>
      <c r="D7" s="4">
        <f t="shared" si="3"/>
        <v>4.7460666400000004</v>
      </c>
      <c r="E7" s="4">
        <f t="shared" si="0"/>
        <v>21.077397040000001</v>
      </c>
      <c r="F7" s="4">
        <f t="shared" si="1"/>
        <v>31.733731500000005</v>
      </c>
    </row>
    <row r="8" spans="1:11" x14ac:dyDescent="0.25">
      <c r="A8" s="1">
        <v>44029</v>
      </c>
      <c r="B8">
        <v>17</v>
      </c>
      <c r="C8" s="4">
        <f t="shared" si="2"/>
        <v>17.407739704000001</v>
      </c>
      <c r="D8" s="4">
        <f t="shared" si="3"/>
        <v>4.3791009064000015</v>
      </c>
      <c r="E8" s="4">
        <f t="shared" si="0"/>
        <v>21.786840610400002</v>
      </c>
      <c r="F8" s="4">
        <f t="shared" si="1"/>
        <v>28.157885943529426</v>
      </c>
    </row>
    <row r="9" spans="1:11" x14ac:dyDescent="0.25">
      <c r="A9" s="1">
        <v>44060</v>
      </c>
      <c r="B9">
        <v>14</v>
      </c>
      <c r="C9" s="4">
        <f t="shared" si="2"/>
        <v>14.77868406104</v>
      </c>
      <c r="D9" s="4">
        <f t="shared" si="3"/>
        <v>3.6782852514640014</v>
      </c>
      <c r="E9" s="4">
        <f t="shared" si="0"/>
        <v>18.456969312504</v>
      </c>
      <c r="F9" s="4">
        <f t="shared" si="1"/>
        <v>31.835495089314286</v>
      </c>
    </row>
    <row r="10" spans="1:11" x14ac:dyDescent="0.25">
      <c r="A10" s="1">
        <v>44091</v>
      </c>
      <c r="B10">
        <v>19</v>
      </c>
      <c r="C10" s="4">
        <f t="shared" si="2"/>
        <v>18.945696931250403</v>
      </c>
      <c r="D10" s="4">
        <f t="shared" si="3"/>
        <v>3.7271580133386419</v>
      </c>
      <c r="E10" s="4">
        <f t="shared" si="0"/>
        <v>22.672854944589044</v>
      </c>
      <c r="F10" s="4">
        <f t="shared" si="1"/>
        <v>19.330815497837076</v>
      </c>
    </row>
    <row r="11" spans="1:11" x14ac:dyDescent="0.25">
      <c r="A11" s="1">
        <v>44121</v>
      </c>
      <c r="B11">
        <v>27</v>
      </c>
      <c r="C11" s="4">
        <f t="shared" si="2"/>
        <v>26.567285494458904</v>
      </c>
      <c r="D11" s="4">
        <f t="shared" si="3"/>
        <v>4.116601068325628</v>
      </c>
      <c r="E11" s="4">
        <f t="shared" si="0"/>
        <v>30.683886562784533</v>
      </c>
      <c r="F11" s="4">
        <f t="shared" si="1"/>
        <v>13.644024306609381</v>
      </c>
    </row>
    <row r="12" spans="1:11" x14ac:dyDescent="0.25">
      <c r="A12" s="1">
        <v>44152</v>
      </c>
      <c r="B12">
        <v>17</v>
      </c>
      <c r="C12" s="4">
        <f t="shared" si="2"/>
        <v>18.368388656278455</v>
      </c>
      <c r="D12" s="4">
        <f t="shared" si="3"/>
        <v>2.8850512776750206</v>
      </c>
      <c r="E12" s="4">
        <f t="shared" si="0"/>
        <v>21.253439933953477</v>
      </c>
      <c r="F12" s="4">
        <f t="shared" si="1"/>
        <v>25.020234905608685</v>
      </c>
    </row>
    <row r="13" spans="1:11" x14ac:dyDescent="0.25">
      <c r="A13" s="1">
        <v>44182</v>
      </c>
      <c r="B13">
        <v>14</v>
      </c>
      <c r="C13" s="4">
        <f t="shared" si="2"/>
        <v>14.725343993395347</v>
      </c>
      <c r="D13" s="4">
        <f t="shared" si="3"/>
        <v>2.2322416836192076</v>
      </c>
      <c r="E13" s="4">
        <f t="shared" si="0"/>
        <v>16.957585677014556</v>
      </c>
      <c r="F13" s="4">
        <f t="shared" si="1"/>
        <v>21.125611978675401</v>
      </c>
      <c r="J13" s="7" t="s">
        <v>4</v>
      </c>
      <c r="K13" s="7"/>
    </row>
    <row r="14" spans="1:11" x14ac:dyDescent="0.25">
      <c r="A14" s="1">
        <v>43848</v>
      </c>
      <c r="B14">
        <v>36</v>
      </c>
      <c r="C14" s="4">
        <f t="shared" si="2"/>
        <v>34.095758567701452</v>
      </c>
      <c r="D14" s="4">
        <f t="shared" si="3"/>
        <v>3.9460589726878976</v>
      </c>
      <c r="E14" s="4">
        <f t="shared" si="0"/>
        <v>38.041817540389353</v>
      </c>
      <c r="F14" s="4">
        <f t="shared" si="1"/>
        <v>5.6717153899704247</v>
      </c>
      <c r="J14" s="7" t="s">
        <v>5</v>
      </c>
      <c r="K14" s="7"/>
    </row>
    <row r="15" spans="1:11" x14ac:dyDescent="0.25">
      <c r="A15" s="1">
        <v>43879</v>
      </c>
      <c r="B15">
        <v>17</v>
      </c>
      <c r="C15" s="4">
        <f t="shared" si="2"/>
        <v>19.104181754038933</v>
      </c>
      <c r="D15" s="4">
        <f t="shared" si="3"/>
        <v>2.0522953940528561</v>
      </c>
      <c r="E15" s="4">
        <f t="shared" si="0"/>
        <v>21.156477148091788</v>
      </c>
      <c r="F15" s="4">
        <f t="shared" si="1"/>
        <v>24.44986557701052</v>
      </c>
    </row>
    <row r="16" spans="1:11" x14ac:dyDescent="0.25">
      <c r="A16" s="1">
        <v>43908</v>
      </c>
      <c r="B16">
        <v>20</v>
      </c>
      <c r="C16" s="4">
        <f t="shared" si="2"/>
        <v>20.115647714809178</v>
      </c>
      <c r="D16" s="4">
        <f t="shared" si="3"/>
        <v>1.948212450724595</v>
      </c>
      <c r="E16" s="4">
        <f t="shared" si="0"/>
        <v>22.063860165533772</v>
      </c>
      <c r="F16" s="4">
        <f t="shared" si="1"/>
        <v>10.319300827668858</v>
      </c>
    </row>
    <row r="17" spans="1:6" x14ac:dyDescent="0.25">
      <c r="A17" s="1">
        <v>43939</v>
      </c>
      <c r="B17">
        <v>14</v>
      </c>
      <c r="C17" s="4">
        <f t="shared" si="2"/>
        <v>14.806386016553375</v>
      </c>
      <c r="D17" s="4">
        <f t="shared" si="3"/>
        <v>1.2224650358265552</v>
      </c>
      <c r="E17" s="4">
        <f t="shared" si="0"/>
        <v>16.028851052379931</v>
      </c>
      <c r="F17" s="4">
        <f t="shared" si="1"/>
        <v>14.491793231285222</v>
      </c>
    </row>
    <row r="18" spans="1:6" x14ac:dyDescent="0.25">
      <c r="A18" s="1">
        <v>43969</v>
      </c>
      <c r="B18">
        <v>19</v>
      </c>
      <c r="C18" s="4">
        <f t="shared" si="2"/>
        <v>18.702885105237993</v>
      </c>
      <c r="D18" s="4">
        <f t="shared" si="3"/>
        <v>1.4898684411123615</v>
      </c>
      <c r="E18" s="4">
        <f t="shared" si="0"/>
        <v>20.192753546350353</v>
      </c>
      <c r="F18" s="4">
        <f t="shared" si="1"/>
        <v>6.2776502439492274</v>
      </c>
    </row>
    <row r="19" spans="1:6" x14ac:dyDescent="0.25">
      <c r="A19" s="1">
        <v>44000</v>
      </c>
      <c r="B19">
        <v>12</v>
      </c>
      <c r="C19" s="4">
        <f t="shared" si="2"/>
        <v>12.819275354635035</v>
      </c>
      <c r="D19" s="4">
        <f t="shared" si="3"/>
        <v>0.75252062194082969</v>
      </c>
      <c r="E19" s="4">
        <f t="shared" si="0"/>
        <v>13.571795976575865</v>
      </c>
      <c r="F19" s="4">
        <f t="shared" si="1"/>
        <v>13.098299804798877</v>
      </c>
    </row>
    <row r="20" spans="1:6" x14ac:dyDescent="0.25">
      <c r="A20" s="1">
        <v>44030</v>
      </c>
      <c r="B20">
        <v>20</v>
      </c>
      <c r="C20" s="4">
        <f t="shared" si="2"/>
        <v>19.357179597657588</v>
      </c>
      <c r="D20" s="4">
        <f t="shared" si="3"/>
        <v>1.3310589840490019</v>
      </c>
      <c r="E20" s="4">
        <f t="shared" si="0"/>
        <v>20.688238581706589</v>
      </c>
      <c r="F20" s="4">
        <f t="shared" si="1"/>
        <v>3.441192908532944</v>
      </c>
    </row>
    <row r="21" spans="1:6" x14ac:dyDescent="0.25">
      <c r="A21" s="1">
        <v>44061</v>
      </c>
      <c r="B21">
        <v>25</v>
      </c>
      <c r="C21" s="4">
        <f t="shared" si="2"/>
        <v>24.56882385817066</v>
      </c>
      <c r="D21" s="4">
        <f t="shared" si="3"/>
        <v>1.7191175116954089</v>
      </c>
      <c r="E21" s="4">
        <f t="shared" si="0"/>
        <v>26.287941369866068</v>
      </c>
      <c r="F21" s="4">
        <f t="shared" si="1"/>
        <v>5.1517654794642738</v>
      </c>
    </row>
    <row r="22" spans="1:6" x14ac:dyDescent="0.25">
      <c r="A22" s="1">
        <v>44092</v>
      </c>
      <c r="B22">
        <v>22</v>
      </c>
      <c r="C22" s="4">
        <f t="shared" si="2"/>
        <v>22.428794136986607</v>
      </c>
      <c r="D22" s="4">
        <f t="shared" si="3"/>
        <v>1.3332027884074626</v>
      </c>
      <c r="E22" s="4">
        <f t="shared" si="0"/>
        <v>23.761996925394069</v>
      </c>
      <c r="F22" s="4">
        <f t="shared" si="1"/>
        <v>8.0090769336094034</v>
      </c>
    </row>
    <row r="23" spans="1:6" x14ac:dyDescent="0.25">
      <c r="A23" s="1">
        <v>44122</v>
      </c>
      <c r="B23">
        <v>14</v>
      </c>
      <c r="C23" s="4">
        <f t="shared" si="2"/>
        <v>14.976199692539407</v>
      </c>
      <c r="D23" s="4">
        <f t="shared" si="3"/>
        <v>0.45462306512199646</v>
      </c>
      <c r="E23" s="4">
        <f t="shared" si="0"/>
        <v>15.430822757661403</v>
      </c>
      <c r="F23" s="4">
        <f t="shared" si="1"/>
        <v>10.220162554724308</v>
      </c>
    </row>
    <row r="24" spans="1:6" x14ac:dyDescent="0.25">
      <c r="A24" s="1">
        <v>44153</v>
      </c>
      <c r="B24">
        <v>19</v>
      </c>
      <c r="C24" s="4">
        <f t="shared" si="2"/>
        <v>18.64308227576614</v>
      </c>
      <c r="D24" s="4">
        <f t="shared" si="3"/>
        <v>0.77584901693247021</v>
      </c>
      <c r="E24" s="4">
        <f t="shared" si="0"/>
        <v>19.418931292698609</v>
      </c>
      <c r="F24" s="4">
        <f t="shared" si="1"/>
        <v>2.2049015405189953</v>
      </c>
    </row>
    <row r="25" spans="1:6" x14ac:dyDescent="0.25">
      <c r="A25" s="1">
        <v>44183</v>
      </c>
      <c r="B25">
        <v>25</v>
      </c>
      <c r="C25" s="4">
        <f t="shared" si="2"/>
        <v>24.441893129269861</v>
      </c>
      <c r="D25" s="4">
        <f t="shared" si="3"/>
        <v>1.2781452005895952</v>
      </c>
      <c r="E25" s="4">
        <f t="shared" si="0"/>
        <v>25.720038329859456</v>
      </c>
      <c r="F25" s="4">
        <f t="shared" si="1"/>
        <v>2.8801533194378237</v>
      </c>
    </row>
    <row r="26" spans="1:6" x14ac:dyDescent="0.25">
      <c r="A26" s="1">
        <v>43849</v>
      </c>
      <c r="B26">
        <v>30</v>
      </c>
      <c r="C26" s="4">
        <f t="shared" si="2"/>
        <v>29.572003832985946</v>
      </c>
      <c r="D26" s="4">
        <f t="shared" si="3"/>
        <v>1.6633417509022443</v>
      </c>
      <c r="E26" s="4">
        <f t="shared" si="0"/>
        <v>31.23534558388819</v>
      </c>
      <c r="F26" s="4">
        <f t="shared" si="1"/>
        <v>4.1178186129606331</v>
      </c>
    </row>
    <row r="27" spans="1:6" x14ac:dyDescent="0.25">
      <c r="A27" s="1">
        <v>43880</v>
      </c>
      <c r="B27">
        <v>30</v>
      </c>
      <c r="C27" s="4">
        <f t="shared" si="2"/>
        <v>30.123534558388819</v>
      </c>
      <c r="D27" s="4">
        <f t="shared" si="3"/>
        <v>1.5521606483523074</v>
      </c>
      <c r="E27" s="4">
        <f t="shared" si="0"/>
        <v>31.675695206741125</v>
      </c>
      <c r="F27" s="4">
        <f t="shared" si="1"/>
        <v>5.5856506891370827</v>
      </c>
    </row>
    <row r="28" spans="1:6" x14ac:dyDescent="0.25">
      <c r="A28" s="1">
        <v>43909</v>
      </c>
      <c r="B28">
        <v>31</v>
      </c>
      <c r="C28" s="4">
        <f t="shared" si="2"/>
        <v>31.067569520674112</v>
      </c>
      <c r="D28" s="4">
        <f t="shared" si="3"/>
        <v>1.491348079745606</v>
      </c>
      <c r="E28" s="4">
        <f t="shared" si="0"/>
        <v>32.558917600419718</v>
      </c>
      <c r="F28" s="4">
        <f t="shared" si="1"/>
        <v>5.0287664529668339</v>
      </c>
    </row>
    <row r="29" spans="1:6" x14ac:dyDescent="0.25">
      <c r="A29" s="1">
        <v>43940</v>
      </c>
      <c r="B29">
        <v>23</v>
      </c>
      <c r="C29" s="4">
        <f t="shared" si="2"/>
        <v>23.955891760041972</v>
      </c>
      <c r="D29" s="4">
        <f t="shared" si="3"/>
        <v>0.63104549570783142</v>
      </c>
      <c r="E29" s="4">
        <f t="shared" si="0"/>
        <v>24.586937255749802</v>
      </c>
      <c r="F29" s="4">
        <f t="shared" si="1"/>
        <v>6.8997271989121849</v>
      </c>
    </row>
    <row r="30" spans="1:6" x14ac:dyDescent="0.25">
      <c r="A30" s="1">
        <v>43970</v>
      </c>
      <c r="B30">
        <v>19</v>
      </c>
      <c r="C30" s="4">
        <f t="shared" si="2"/>
        <v>19.558693725574983</v>
      </c>
      <c r="D30" s="4">
        <f t="shared" si="3"/>
        <v>0.12822114269034934</v>
      </c>
      <c r="E30" s="4">
        <f t="shared" si="0"/>
        <v>19.686914868265333</v>
      </c>
      <c r="F30" s="4">
        <f t="shared" si="1"/>
        <v>3.6153414119228069</v>
      </c>
    </row>
    <row r="31" spans="1:6" x14ac:dyDescent="0.25">
      <c r="A31" s="1">
        <v>44001</v>
      </c>
      <c r="B31">
        <v>25</v>
      </c>
      <c r="C31" s="4">
        <f t="shared" si="2"/>
        <v>24.468691486826533</v>
      </c>
      <c r="D31" s="4">
        <f t="shared" si="3"/>
        <v>0.60639880454646944</v>
      </c>
      <c r="E31" s="4">
        <f t="shared" si="0"/>
        <v>25.075090291373002</v>
      </c>
      <c r="F31" s="4">
        <f t="shared" si="1"/>
        <v>0.30036116549200642</v>
      </c>
    </row>
    <row r="32" spans="1:6" x14ac:dyDescent="0.25">
      <c r="A32" s="1">
        <v>44031</v>
      </c>
      <c r="B32">
        <v>23</v>
      </c>
      <c r="C32" s="4">
        <f t="shared" si="2"/>
        <v>23.207509029137299</v>
      </c>
      <c r="D32" s="4">
        <f t="shared" si="3"/>
        <v>0.41964067832289909</v>
      </c>
      <c r="E32" s="4">
        <f t="shared" si="0"/>
        <v>23.627149707460198</v>
      </c>
      <c r="F32" s="4">
        <f t="shared" si="1"/>
        <v>2.726737858522601</v>
      </c>
    </row>
    <row r="33" spans="1:6" x14ac:dyDescent="0.25">
      <c r="A33" s="1">
        <v>44062</v>
      </c>
      <c r="B33">
        <v>34</v>
      </c>
      <c r="C33" s="4">
        <f t="shared" si="2"/>
        <v>32.962714970746021</v>
      </c>
      <c r="D33" s="4">
        <f t="shared" si="3"/>
        <v>1.3531972046514813</v>
      </c>
      <c r="E33" s="4">
        <f t="shared" si="0"/>
        <v>34.3159121753975</v>
      </c>
      <c r="F33" s="4">
        <f t="shared" si="1"/>
        <v>0.92915345705147068</v>
      </c>
    </row>
    <row r="34" spans="1:6" x14ac:dyDescent="0.25">
      <c r="A34" s="1">
        <v>44093</v>
      </c>
      <c r="B34">
        <v>35</v>
      </c>
      <c r="C34" s="4">
        <f t="shared" si="2"/>
        <v>34.931591217539747</v>
      </c>
      <c r="D34" s="4">
        <f t="shared" si="3"/>
        <v>1.4147651088657058</v>
      </c>
      <c r="E34" s="4">
        <f t="shared" si="0"/>
        <v>36.346356326405456</v>
      </c>
      <c r="F34" s="4">
        <f t="shared" si="1"/>
        <v>3.8467323611584447</v>
      </c>
    </row>
    <row r="35" spans="1:6" x14ac:dyDescent="0.25">
      <c r="A35" s="1">
        <v>44123</v>
      </c>
      <c r="B35">
        <v>33</v>
      </c>
      <c r="C35" s="4">
        <f t="shared" si="2"/>
        <v>33.334635632640541</v>
      </c>
      <c r="D35" s="4">
        <f t="shared" si="3"/>
        <v>1.1135930394892146</v>
      </c>
      <c r="E35" s="4">
        <f t="shared" si="0"/>
        <v>34.448228672129758</v>
      </c>
      <c r="F35" s="4">
        <f t="shared" si="1"/>
        <v>4.3885717337265406</v>
      </c>
    </row>
    <row r="36" spans="1:6" x14ac:dyDescent="0.25">
      <c r="A36" s="1">
        <v>44154</v>
      </c>
      <c r="B36">
        <v>23</v>
      </c>
      <c r="C36" s="4">
        <f t="shared" si="2"/>
        <v>24.144822867212973</v>
      </c>
      <c r="D36" s="4">
        <f t="shared" si="3"/>
        <v>8.3252458997536416E-2</v>
      </c>
      <c r="E36" s="4">
        <f t="shared" si="0"/>
        <v>24.228075326210508</v>
      </c>
      <c r="F36" s="4">
        <f t="shared" si="1"/>
        <v>5.339457940045687</v>
      </c>
    </row>
    <row r="37" spans="1:6" x14ac:dyDescent="0.25">
      <c r="A37" s="1">
        <v>44184</v>
      </c>
      <c r="B37">
        <v>27</v>
      </c>
      <c r="C37" s="4">
        <f t="shared" si="2"/>
        <v>26.722807532621051</v>
      </c>
      <c r="D37" s="4">
        <f t="shared" si="3"/>
        <v>0.33272567963859057</v>
      </c>
      <c r="E37" s="4">
        <f t="shared" si="0"/>
        <v>27.05553321225964</v>
      </c>
      <c r="F37" s="4">
        <f t="shared" si="1"/>
        <v>0.20567856392459147</v>
      </c>
    </row>
    <row r="38" spans="1:6" x14ac:dyDescent="0.25">
      <c r="B38">
        <v>24</v>
      </c>
      <c r="C38" s="4">
        <f t="shared" si="2"/>
        <v>24.305553321225965</v>
      </c>
      <c r="D38" s="4">
        <f t="shared" si="3"/>
        <v>5.772769053522292E-2</v>
      </c>
      <c r="E38" s="4">
        <f t="shared" si="0"/>
        <v>24.363281011761188</v>
      </c>
      <c r="F38" s="4">
        <f t="shared" si="1"/>
        <v>1.5136708823382841</v>
      </c>
    </row>
    <row r="39" spans="1:6" x14ac:dyDescent="0.25">
      <c r="B39">
        <v>34</v>
      </c>
      <c r="C39" s="4">
        <f t="shared" si="2"/>
        <v>33.036328101176117</v>
      </c>
      <c r="D39" s="4">
        <f t="shared" si="3"/>
        <v>0.92503239947671601</v>
      </c>
      <c r="E39" s="4">
        <f t="shared" si="0"/>
        <v>33.96136050065283</v>
      </c>
      <c r="F39" s="4">
        <f t="shared" si="1"/>
        <v>0.11364558631520501</v>
      </c>
    </row>
    <row r="40" spans="1:6" x14ac:dyDescent="0.25">
      <c r="B40">
        <v>34</v>
      </c>
      <c r="C40" s="4">
        <f t="shared" si="2"/>
        <v>33.996136050065282</v>
      </c>
      <c r="D40" s="4">
        <f t="shared" si="3"/>
        <v>0.9285099544179608</v>
      </c>
      <c r="E40" s="4">
        <f t="shared" si="0"/>
        <v>34.924646004483243</v>
      </c>
      <c r="F40" s="4">
        <f t="shared" si="1"/>
        <v>2.7195470720095387</v>
      </c>
    </row>
    <row r="41" spans="1:6" x14ac:dyDescent="0.25">
      <c r="B41">
        <v>16</v>
      </c>
      <c r="C41" s="4">
        <f t="shared" si="2"/>
        <v>17.892464600448324</v>
      </c>
      <c r="D41" s="4">
        <f t="shared" si="3"/>
        <v>-0.77470818598553115</v>
      </c>
      <c r="E41" s="4">
        <f t="shared" si="0"/>
        <v>17.117756414462793</v>
      </c>
      <c r="F41" s="4">
        <f t="shared" si="1"/>
        <v>6.9859775903924559</v>
      </c>
    </row>
    <row r="42" spans="1:6" x14ac:dyDescent="0.25">
      <c r="B42">
        <v>28</v>
      </c>
      <c r="C42" s="4">
        <f t="shared" si="2"/>
        <v>26.91177564144628</v>
      </c>
      <c r="D42" s="4">
        <f t="shared" si="3"/>
        <v>0.20469373671281754</v>
      </c>
      <c r="E42" s="4">
        <f t="shared" si="0"/>
        <v>27.116469378159096</v>
      </c>
      <c r="F42" s="4">
        <f t="shared" si="1"/>
        <v>3.1554665065746592</v>
      </c>
    </row>
    <row r="43" spans="1:6" x14ac:dyDescent="0.25">
      <c r="B43">
        <v>48</v>
      </c>
      <c r="C43" s="4">
        <f t="shared" si="2"/>
        <v>45.91164693781591</v>
      </c>
      <c r="D43" s="4">
        <f t="shared" si="3"/>
        <v>2.0842114926784987</v>
      </c>
      <c r="E43" s="4">
        <f t="shared" si="0"/>
        <v>47.995858430494408</v>
      </c>
      <c r="F43" s="4">
        <f t="shared" si="1"/>
        <v>8.6282698033161402E-3</v>
      </c>
    </row>
    <row r="44" spans="1:6" x14ac:dyDescent="0.25">
      <c r="B44">
        <v>36</v>
      </c>
      <c r="C44" s="4">
        <f t="shared" si="2"/>
        <v>37.199585843049441</v>
      </c>
      <c r="D44" s="4">
        <f t="shared" si="3"/>
        <v>1.0045842339340019</v>
      </c>
      <c r="E44" s="4">
        <f t="shared" si="0"/>
        <v>38.204170076983445</v>
      </c>
      <c r="F44" s="4">
        <f t="shared" si="1"/>
        <v>6.1226946582873465</v>
      </c>
    </row>
    <row r="45" spans="1:6" x14ac:dyDescent="0.25">
      <c r="B45">
        <v>29</v>
      </c>
      <c r="C45" s="4">
        <f t="shared" si="2"/>
        <v>29.920417007698344</v>
      </c>
      <c r="D45" s="4">
        <f t="shared" si="3"/>
        <v>0.17620892700549196</v>
      </c>
      <c r="E45" s="4">
        <f t="shared" si="0"/>
        <v>30.096625934703837</v>
      </c>
      <c r="F45" s="4">
        <f t="shared" si="1"/>
        <v>3.78146874035806</v>
      </c>
    </row>
    <row r="46" spans="1:6" x14ac:dyDescent="0.25">
      <c r="B46">
        <v>40</v>
      </c>
      <c r="C46" s="4">
        <f t="shared" si="2"/>
        <v>39.009662593470381</v>
      </c>
      <c r="D46" s="4">
        <f t="shared" si="3"/>
        <v>1.0675125928821465</v>
      </c>
      <c r="E46" s="4">
        <f t="shared" si="0"/>
        <v>40.077175186352527</v>
      </c>
      <c r="F46" s="4">
        <f t="shared" si="1"/>
        <v>0.19293796588131684</v>
      </c>
    </row>
    <row r="47" spans="1:6" x14ac:dyDescent="0.25">
      <c r="B47">
        <v>14</v>
      </c>
      <c r="C47" s="4">
        <f t="shared" si="2"/>
        <v>16.607717518635251</v>
      </c>
      <c r="D47" s="4">
        <f t="shared" si="3"/>
        <v>-1.2794331738895814</v>
      </c>
      <c r="E47" s="4">
        <f t="shared" si="0"/>
        <v>15.32828434474567</v>
      </c>
      <c r="F47" s="4">
        <f t="shared" si="1"/>
        <v>9.4877453196119301</v>
      </c>
    </row>
    <row r="48" spans="1:6" x14ac:dyDescent="0.25">
      <c r="B48">
        <v>53</v>
      </c>
      <c r="C48" s="4">
        <f t="shared" si="2"/>
        <v>49.23282843447457</v>
      </c>
      <c r="D48" s="4">
        <f t="shared" si="3"/>
        <v>2.1110212350833084</v>
      </c>
      <c r="E48" s="4">
        <f t="shared" si="0"/>
        <v>51.343849669557876</v>
      </c>
      <c r="F48" s="4">
        <f t="shared" si="1"/>
        <v>3.1248119442304221</v>
      </c>
    </row>
    <row r="49" spans="2:6" x14ac:dyDescent="0.25">
      <c r="B49">
        <v>36</v>
      </c>
      <c r="C49" s="4">
        <f t="shared" si="2"/>
        <v>37.534384966955784</v>
      </c>
      <c r="D49" s="4">
        <f t="shared" si="3"/>
        <v>0.73007476482309897</v>
      </c>
      <c r="E49" s="4">
        <f t="shared" si="0"/>
        <v>38.264459731778885</v>
      </c>
      <c r="F49" s="4">
        <f t="shared" si="1"/>
        <v>6.2901659216080139</v>
      </c>
    </row>
    <row r="50" spans="2:6" x14ac:dyDescent="0.25">
      <c r="B50">
        <v>33</v>
      </c>
      <c r="C50" s="4">
        <f t="shared" si="2"/>
        <v>33.526445973177886</v>
      </c>
      <c r="D50" s="4">
        <f t="shared" si="3"/>
        <v>0.25627338896299923</v>
      </c>
      <c r="E50" s="4">
        <f t="shared" si="0"/>
        <v>33.782719362140888</v>
      </c>
      <c r="F50" s="4">
        <f t="shared" si="1"/>
        <v>2.3718768549723883</v>
      </c>
    </row>
    <row r="51" spans="2:6" x14ac:dyDescent="0.25">
      <c r="B51">
        <v>26</v>
      </c>
      <c r="C51" s="4">
        <f t="shared" si="2"/>
        <v>26.77827193621409</v>
      </c>
      <c r="D51" s="4">
        <f t="shared" si="3"/>
        <v>-0.44417135362968035</v>
      </c>
      <c r="E51" s="4">
        <f t="shared" si="0"/>
        <v>26.334100582584409</v>
      </c>
      <c r="F51" s="4">
        <f t="shared" si="1"/>
        <v>1.2850022407092636</v>
      </c>
    </row>
    <row r="52" spans="2:6" x14ac:dyDescent="0.25">
      <c r="B52">
        <v>19</v>
      </c>
      <c r="C52" s="4">
        <f t="shared" si="2"/>
        <v>19.733410058258443</v>
      </c>
      <c r="D52" s="4">
        <f t="shared" si="3"/>
        <v>-1.104240406062277</v>
      </c>
      <c r="E52" s="4">
        <f t="shared" si="0"/>
        <v>18.629169652196165</v>
      </c>
      <c r="F52" s="4">
        <f t="shared" si="1"/>
        <v>1.9517386726517645</v>
      </c>
    </row>
    <row r="53" spans="2:6" x14ac:dyDescent="0.25">
      <c r="B53">
        <v>27</v>
      </c>
      <c r="C53" s="4">
        <f t="shared" si="2"/>
        <v>26.162916965219615</v>
      </c>
      <c r="D53" s="4">
        <f t="shared" si="3"/>
        <v>-0.35086567475993202</v>
      </c>
      <c r="E53" s="4">
        <f t="shared" si="0"/>
        <v>25.812051290459685</v>
      </c>
      <c r="F53" s="4">
        <f t="shared" si="1"/>
        <v>4.3998100353344993</v>
      </c>
    </row>
    <row r="54" spans="2:6" x14ac:dyDescent="0.25">
      <c r="B54">
        <v>13</v>
      </c>
      <c r="C54" s="4">
        <f t="shared" si="2"/>
        <v>14.281205129045969</v>
      </c>
      <c r="D54" s="4">
        <f t="shared" si="3"/>
        <v>-1.5039502909013036</v>
      </c>
      <c r="E54" s="4">
        <f t="shared" si="0"/>
        <v>12.777254838144664</v>
      </c>
      <c r="F54" s="4">
        <f t="shared" si="1"/>
        <v>1.713424321964123</v>
      </c>
    </row>
    <row r="55" spans="2:6" x14ac:dyDescent="0.25">
      <c r="B55">
        <v>17</v>
      </c>
      <c r="C55" s="4">
        <f t="shared" si="2"/>
        <v>16.577725483814469</v>
      </c>
      <c r="D55" s="4">
        <f t="shared" si="3"/>
        <v>-1.1239032263343232</v>
      </c>
      <c r="E55" s="4">
        <f t="shared" si="0"/>
        <v>15.453822257480144</v>
      </c>
      <c r="F55" s="4">
        <f t="shared" si="1"/>
        <v>9.0951631912932687</v>
      </c>
    </row>
    <row r="56" spans="2:6" x14ac:dyDescent="0.25">
      <c r="B56">
        <v>11</v>
      </c>
      <c r="C56" s="4">
        <f t="shared" si="2"/>
        <v>11.445382225748014</v>
      </c>
      <c r="D56" s="4">
        <f t="shared" si="3"/>
        <v>-1.5247472295075364</v>
      </c>
      <c r="E56" s="4">
        <f t="shared" si="0"/>
        <v>9.9206349962404783</v>
      </c>
      <c r="F56" s="4">
        <f t="shared" si="1"/>
        <v>9.8124091250865622</v>
      </c>
    </row>
    <row r="57" spans="2:6" x14ac:dyDescent="0.25">
      <c r="B57">
        <v>24</v>
      </c>
      <c r="C57" s="4">
        <f t="shared" si="2"/>
        <v>22.59206349962405</v>
      </c>
      <c r="D57" s="4">
        <f t="shared" si="3"/>
        <v>-0.25760437916917911</v>
      </c>
      <c r="E57" s="4">
        <f t="shared" si="0"/>
        <v>22.33445912045487</v>
      </c>
      <c r="F57" s="4">
        <f t="shared" si="1"/>
        <v>6.9397536647713753</v>
      </c>
    </row>
    <row r="58" spans="2:6" x14ac:dyDescent="0.25">
      <c r="B58">
        <v>25</v>
      </c>
      <c r="C58" s="4">
        <f t="shared" si="2"/>
        <v>24.733445912045486</v>
      </c>
      <c r="D58" s="4">
        <f t="shared" si="3"/>
        <v>-1.770570001011762E-2</v>
      </c>
      <c r="E58" s="4">
        <f t="shared" si="0"/>
        <v>24.715740212035367</v>
      </c>
      <c r="F58" s="4">
        <f t="shared" si="1"/>
        <v>1.1370391518585308</v>
      </c>
    </row>
    <row r="59" spans="2:6" x14ac:dyDescent="0.25">
      <c r="B59">
        <v>23</v>
      </c>
      <c r="C59" s="4">
        <f t="shared" si="2"/>
        <v>23.171574021203536</v>
      </c>
      <c r="D59" s="4">
        <f t="shared" si="3"/>
        <v>-0.17212231909330081</v>
      </c>
      <c r="E59" s="4">
        <f t="shared" si="0"/>
        <v>22.999451702110235</v>
      </c>
      <c r="F59" s="4">
        <f t="shared" si="1"/>
        <v>2.3839038685418532E-3</v>
      </c>
    </row>
    <row r="60" spans="2:6" x14ac:dyDescent="0.25">
      <c r="B60">
        <v>25</v>
      </c>
      <c r="C60" s="4">
        <f t="shared" si="2"/>
        <v>24.799945170211025</v>
      </c>
      <c r="D60" s="4">
        <f t="shared" si="3"/>
        <v>7.92702771677814E-3</v>
      </c>
      <c r="E60" s="4">
        <f t="shared" si="0"/>
        <v>24.807872197927804</v>
      </c>
      <c r="F60" s="4">
        <f t="shared" si="1"/>
        <v>0.7685112082887855</v>
      </c>
    </row>
    <row r="61" spans="2:6" x14ac:dyDescent="0.25">
      <c r="B61">
        <v>16</v>
      </c>
      <c r="C61" s="4">
        <f t="shared" si="2"/>
        <v>16.880787219792779</v>
      </c>
      <c r="D61" s="4">
        <f t="shared" si="3"/>
        <v>-0.78478147009672428</v>
      </c>
      <c r="E61" s="4">
        <f t="shared" si="0"/>
        <v>16.096005749696054</v>
      </c>
      <c r="F61" s="4">
        <f t="shared" si="1"/>
        <v>0.60003593560034041</v>
      </c>
    </row>
    <row r="62" spans="2:6" x14ac:dyDescent="0.25">
      <c r="B62">
        <v>38</v>
      </c>
      <c r="C62" s="4">
        <f t="shared" si="2"/>
        <v>35.809600574969608</v>
      </c>
      <c r="D62" s="4">
        <f t="shared" si="3"/>
        <v>1.1865780124306311</v>
      </c>
      <c r="E62" s="4">
        <f t="shared" si="0"/>
        <v>36.996178587400237</v>
      </c>
      <c r="F62" s="4">
        <f t="shared" si="1"/>
        <v>2.6416352963151648</v>
      </c>
    </row>
    <row r="63" spans="2:6" x14ac:dyDescent="0.25">
      <c r="B63">
        <v>40</v>
      </c>
      <c r="C63" s="4">
        <f t="shared" si="2"/>
        <v>39.699617858740027</v>
      </c>
      <c r="D63" s="4">
        <f t="shared" si="3"/>
        <v>1.45692193956461</v>
      </c>
      <c r="E63" s="4">
        <f t="shared" si="0"/>
        <v>41.156539798304635</v>
      </c>
      <c r="F63" s="4">
        <f t="shared" si="1"/>
        <v>2.8913494957615882</v>
      </c>
    </row>
    <row r="64" spans="2:6" x14ac:dyDescent="0.25">
      <c r="B64">
        <v>15</v>
      </c>
      <c r="C64" s="4">
        <f t="shared" si="2"/>
        <v>17.615653979830462</v>
      </c>
      <c r="D64" s="4">
        <f t="shared" si="3"/>
        <v>-0.89716664228280774</v>
      </c>
      <c r="E64" s="4">
        <f t="shared" si="0"/>
        <v>16.718487337547653</v>
      </c>
      <c r="F64" s="4">
        <f t="shared" si="1"/>
        <v>11.456582250317689</v>
      </c>
    </row>
    <row r="65" spans="2:6" x14ac:dyDescent="0.25">
      <c r="B65">
        <v>29</v>
      </c>
      <c r="C65" s="4">
        <f t="shared" si="2"/>
        <v>27.771848733754766</v>
      </c>
      <c r="D65" s="4">
        <f t="shared" si="3"/>
        <v>0.20816949733790335</v>
      </c>
      <c r="E65" s="4">
        <f t="shared" si="0"/>
        <v>27.980018231092668</v>
      </c>
      <c r="F65" s="4">
        <f t="shared" si="1"/>
        <v>3.5171785134735587</v>
      </c>
    </row>
    <row r="66" spans="2:6" x14ac:dyDescent="0.25">
      <c r="B66">
        <v>40</v>
      </c>
      <c r="C66" s="4">
        <f t="shared" si="2"/>
        <v>38.798001823109267</v>
      </c>
      <c r="D66" s="4">
        <f t="shared" si="3"/>
        <v>1.2899678565395631</v>
      </c>
      <c r="E66" s="4">
        <f t="shared" si="0"/>
        <v>40.087969679648829</v>
      </c>
      <c r="F66" s="4">
        <f t="shared" si="1"/>
        <v>0.21992419912207237</v>
      </c>
    </row>
    <row r="67" spans="2:6" x14ac:dyDescent="0.25">
      <c r="B67">
        <v>28</v>
      </c>
      <c r="C67" s="4">
        <f t="shared" si="2"/>
        <v>29.208796967964879</v>
      </c>
      <c r="D67" s="4">
        <f t="shared" si="3"/>
        <v>0.20205058537116805</v>
      </c>
      <c r="E67" s="4">
        <f t="shared" si="0"/>
        <v>29.410847553336048</v>
      </c>
      <c r="F67" s="4">
        <f t="shared" si="1"/>
        <v>5.0387412619144554</v>
      </c>
    </row>
    <row r="68" spans="2:6" x14ac:dyDescent="0.25">
      <c r="B68">
        <v>21</v>
      </c>
      <c r="C68" s="4">
        <f t="shared" si="2"/>
        <v>21.841084755333608</v>
      </c>
      <c r="D68" s="4">
        <f t="shared" si="3"/>
        <v>-0.55492569442907591</v>
      </c>
      <c r="E68" s="4">
        <f t="shared" ref="E68:E110" si="4">C68+D68</f>
        <v>21.286159060904531</v>
      </c>
      <c r="F68" s="4">
        <f t="shared" ref="F68:F110" si="5">(ABS(B68-E68)/B68)*100</f>
        <v>1.3626621947834801</v>
      </c>
    </row>
    <row r="69" spans="2:6" x14ac:dyDescent="0.25">
      <c r="B69">
        <v>27</v>
      </c>
      <c r="C69" s="4">
        <f t="shared" ref="C69:C110" si="6">$H$4*B69+(1-$H$4)*(C68+D68)</f>
        <v>26.428615906090453</v>
      </c>
      <c r="D69" s="4">
        <f t="shared" ref="D69:D110" si="7">$H$6*(C69-C68)+(1-$H$6)*D68</f>
        <v>-4.0680009910483761E-2</v>
      </c>
      <c r="E69" s="4">
        <f t="shared" si="4"/>
        <v>26.387935896179968</v>
      </c>
      <c r="F69" s="4">
        <f t="shared" si="5"/>
        <v>2.2669040882223404</v>
      </c>
    </row>
    <row r="70" spans="2:6" x14ac:dyDescent="0.25">
      <c r="B70">
        <v>20</v>
      </c>
      <c r="C70" s="4">
        <f t="shared" si="6"/>
        <v>20.638793589617997</v>
      </c>
      <c r="D70" s="4">
        <f t="shared" si="7"/>
        <v>-0.61559424056668099</v>
      </c>
      <c r="E70" s="4">
        <f t="shared" si="4"/>
        <v>20.023199349051318</v>
      </c>
      <c r="F70" s="4">
        <f t="shared" si="5"/>
        <v>0.11599674525658797</v>
      </c>
    </row>
    <row r="71" spans="2:6" x14ac:dyDescent="0.25">
      <c r="B71">
        <v>26</v>
      </c>
      <c r="C71" s="4">
        <f t="shared" si="6"/>
        <v>25.402319934905133</v>
      </c>
      <c r="D71" s="4">
        <f t="shared" si="7"/>
        <v>-7.7682181981299281E-2</v>
      </c>
      <c r="E71" s="4">
        <f t="shared" si="4"/>
        <v>25.324637752923834</v>
      </c>
      <c r="F71" s="4">
        <f t="shared" si="5"/>
        <v>2.5975471041390983</v>
      </c>
    </row>
    <row r="72" spans="2:6" x14ac:dyDescent="0.25">
      <c r="B72">
        <v>24</v>
      </c>
      <c r="C72" s="4">
        <f t="shared" si="6"/>
        <v>24.132463775292386</v>
      </c>
      <c r="D72" s="4">
        <f t="shared" si="7"/>
        <v>-0.19689957974444405</v>
      </c>
      <c r="E72" s="4">
        <f t="shared" si="4"/>
        <v>23.935564195547943</v>
      </c>
      <c r="F72" s="4">
        <f t="shared" si="5"/>
        <v>0.26848251855023564</v>
      </c>
    </row>
    <row r="73" spans="2:6" x14ac:dyDescent="0.25">
      <c r="B73">
        <v>32</v>
      </c>
      <c r="C73" s="4">
        <f t="shared" si="6"/>
        <v>31.193556419554795</v>
      </c>
      <c r="D73" s="4">
        <f t="shared" si="7"/>
        <v>0.52889964265624134</v>
      </c>
      <c r="E73" s="4">
        <f t="shared" si="4"/>
        <v>31.722456062211037</v>
      </c>
      <c r="F73" s="4">
        <f t="shared" si="5"/>
        <v>0.86732480559050806</v>
      </c>
    </row>
    <row r="74" spans="2:6" x14ac:dyDescent="0.25">
      <c r="B74">
        <v>53</v>
      </c>
      <c r="C74" s="4">
        <f t="shared" si="6"/>
        <v>50.872245606221107</v>
      </c>
      <c r="D74" s="4">
        <f t="shared" si="7"/>
        <v>2.4438785970572483</v>
      </c>
      <c r="E74" s="4">
        <f t="shared" si="4"/>
        <v>53.316124203278356</v>
      </c>
      <c r="F74" s="4">
        <f t="shared" si="5"/>
        <v>0.59646076090255884</v>
      </c>
    </row>
    <row r="75" spans="2:6" x14ac:dyDescent="0.25">
      <c r="B75">
        <v>32</v>
      </c>
      <c r="C75" s="4">
        <f t="shared" si="6"/>
        <v>34.131612420327833</v>
      </c>
      <c r="D75" s="4">
        <f t="shared" si="7"/>
        <v>0.5254274187621959</v>
      </c>
      <c r="E75" s="4">
        <f t="shared" si="4"/>
        <v>34.657039839090032</v>
      </c>
      <c r="F75" s="4">
        <f t="shared" si="5"/>
        <v>8.3032494971563509</v>
      </c>
    </row>
    <row r="76" spans="2:6" x14ac:dyDescent="0.25">
      <c r="B76">
        <v>34</v>
      </c>
      <c r="C76" s="4">
        <f t="shared" si="6"/>
        <v>34.065703983909003</v>
      </c>
      <c r="D76" s="4">
        <f t="shared" si="7"/>
        <v>0.46629383324409329</v>
      </c>
      <c r="E76" s="4">
        <f t="shared" si="4"/>
        <v>34.531997817153098</v>
      </c>
      <c r="F76" s="4">
        <f t="shared" si="5"/>
        <v>1.5646994622149932</v>
      </c>
    </row>
    <row r="77" spans="2:6" x14ac:dyDescent="0.25">
      <c r="B77">
        <v>34</v>
      </c>
      <c r="C77" s="4">
        <f t="shared" si="6"/>
        <v>34.053199781715307</v>
      </c>
      <c r="D77" s="4">
        <f t="shared" si="7"/>
        <v>0.41841402970031438</v>
      </c>
      <c r="E77" s="4">
        <f t="shared" si="4"/>
        <v>34.471613811415622</v>
      </c>
      <c r="F77" s="4">
        <f t="shared" si="5"/>
        <v>1.3870994453400656</v>
      </c>
    </row>
    <row r="78" spans="2:6" x14ac:dyDescent="0.25">
      <c r="B78">
        <v>50</v>
      </c>
      <c r="C78" s="4">
        <f t="shared" si="6"/>
        <v>48.447161381141562</v>
      </c>
      <c r="D78" s="4">
        <f t="shared" si="7"/>
        <v>1.8159687866729086</v>
      </c>
      <c r="E78" s="4">
        <f t="shared" si="4"/>
        <v>50.263130167814474</v>
      </c>
      <c r="F78" s="4">
        <f t="shared" si="5"/>
        <v>0.52626033562894747</v>
      </c>
    </row>
    <row r="79" spans="2:6" x14ac:dyDescent="0.25">
      <c r="B79">
        <v>35</v>
      </c>
      <c r="C79" s="4">
        <f t="shared" si="6"/>
        <v>36.526313016781444</v>
      </c>
      <c r="D79" s="4">
        <f t="shared" si="7"/>
        <v>0.44228707156960589</v>
      </c>
      <c r="E79" s="4">
        <f t="shared" si="4"/>
        <v>36.968600088351053</v>
      </c>
      <c r="F79" s="4">
        <f t="shared" si="5"/>
        <v>5.6245716810030082</v>
      </c>
    </row>
    <row r="80" spans="2:6" x14ac:dyDescent="0.25">
      <c r="B80">
        <v>30</v>
      </c>
      <c r="C80" s="4">
        <f t="shared" si="6"/>
        <v>30.696860008835106</v>
      </c>
      <c r="D80" s="4">
        <f t="shared" si="7"/>
        <v>-0.1848869363819885</v>
      </c>
      <c r="E80" s="4">
        <f t="shared" si="4"/>
        <v>30.511973072453117</v>
      </c>
      <c r="F80" s="4">
        <f t="shared" si="5"/>
        <v>1.7065769081770554</v>
      </c>
    </row>
    <row r="81" spans="2:6" x14ac:dyDescent="0.25">
      <c r="B81">
        <v>51</v>
      </c>
      <c r="C81" s="4">
        <f t="shared" si="6"/>
        <v>48.951197307245309</v>
      </c>
      <c r="D81" s="4">
        <f t="shared" si="7"/>
        <v>1.6590354870972308</v>
      </c>
      <c r="E81" s="4">
        <f t="shared" si="4"/>
        <v>50.610232794342537</v>
      </c>
      <c r="F81" s="4">
        <f t="shared" si="5"/>
        <v>0.76424942285777153</v>
      </c>
    </row>
    <row r="82" spans="2:6" x14ac:dyDescent="0.25">
      <c r="B82">
        <v>60</v>
      </c>
      <c r="C82" s="4">
        <f t="shared" si="6"/>
        <v>59.061023279434252</v>
      </c>
      <c r="D82" s="4">
        <f t="shared" si="7"/>
        <v>2.5041145356064023</v>
      </c>
      <c r="E82" s="4">
        <f t="shared" si="4"/>
        <v>61.565137815040657</v>
      </c>
      <c r="F82" s="4">
        <f t="shared" si="5"/>
        <v>2.6085630250677618</v>
      </c>
    </row>
    <row r="83" spans="2:6" x14ac:dyDescent="0.25">
      <c r="B83">
        <v>44</v>
      </c>
      <c r="C83" s="4">
        <f t="shared" si="6"/>
        <v>45.756513781504069</v>
      </c>
      <c r="D83" s="4">
        <f t="shared" si="7"/>
        <v>0.92325213225274361</v>
      </c>
      <c r="E83" s="4">
        <f t="shared" si="4"/>
        <v>46.67976591375681</v>
      </c>
      <c r="F83" s="4">
        <f t="shared" si="5"/>
        <v>6.0903770767200234</v>
      </c>
    </row>
    <row r="84" spans="2:6" x14ac:dyDescent="0.25">
      <c r="B84">
        <v>30</v>
      </c>
      <c r="C84" s="4">
        <f t="shared" si="6"/>
        <v>31.66797659137568</v>
      </c>
      <c r="D84" s="4">
        <f t="shared" si="7"/>
        <v>-0.57792679998536967</v>
      </c>
      <c r="E84" s="4">
        <f t="shared" si="4"/>
        <v>31.09004979139031</v>
      </c>
      <c r="F84" s="4">
        <f t="shared" si="5"/>
        <v>3.6334993046343675</v>
      </c>
    </row>
    <row r="85" spans="2:6" x14ac:dyDescent="0.25">
      <c r="B85">
        <v>26</v>
      </c>
      <c r="C85" s="4">
        <f t="shared" si="6"/>
        <v>26.509004979139032</v>
      </c>
      <c r="D85" s="4">
        <f t="shared" si="7"/>
        <v>-1.0360312812104975</v>
      </c>
      <c r="E85" s="4">
        <f t="shared" si="4"/>
        <v>25.472973697928534</v>
      </c>
      <c r="F85" s="4">
        <f t="shared" si="5"/>
        <v>2.027024238736407</v>
      </c>
    </row>
    <row r="86" spans="2:6" x14ac:dyDescent="0.25">
      <c r="B86">
        <v>42</v>
      </c>
      <c r="C86" s="4">
        <f t="shared" si="6"/>
        <v>40.347297369792855</v>
      </c>
      <c r="D86" s="4">
        <f t="shared" si="7"/>
        <v>0.45140108597593465</v>
      </c>
      <c r="E86" s="4">
        <f t="shared" si="4"/>
        <v>40.798698455768793</v>
      </c>
      <c r="F86" s="4">
        <f t="shared" si="5"/>
        <v>2.8602417719790636</v>
      </c>
    </row>
    <row r="87" spans="2:6" x14ac:dyDescent="0.25">
      <c r="B87">
        <v>38</v>
      </c>
      <c r="C87" s="4">
        <f t="shared" si="6"/>
        <v>38.279869845576883</v>
      </c>
      <c r="D87" s="4">
        <f t="shared" si="7"/>
        <v>0.19951822495674398</v>
      </c>
      <c r="E87" s="4">
        <f t="shared" si="4"/>
        <v>38.479388070533624</v>
      </c>
      <c r="F87" s="4">
        <f t="shared" si="5"/>
        <v>1.2615475540358514</v>
      </c>
    </row>
    <row r="88" spans="2:6" x14ac:dyDescent="0.25">
      <c r="B88">
        <v>31</v>
      </c>
      <c r="C88" s="4">
        <f t="shared" si="6"/>
        <v>31.747938807053362</v>
      </c>
      <c r="D88" s="4">
        <f t="shared" si="7"/>
        <v>-0.47362670139128249</v>
      </c>
      <c r="E88" s="4">
        <f t="shared" si="4"/>
        <v>31.27431210566208</v>
      </c>
      <c r="F88" s="4">
        <f t="shared" si="5"/>
        <v>0.88487776020025832</v>
      </c>
    </row>
    <row r="89" spans="2:6" x14ac:dyDescent="0.25">
      <c r="B89">
        <v>26</v>
      </c>
      <c r="C89" s="4">
        <f t="shared" si="6"/>
        <v>26.52743121056621</v>
      </c>
      <c r="D89" s="4">
        <f t="shared" si="7"/>
        <v>-0.94831479090086956</v>
      </c>
      <c r="E89" s="4">
        <f t="shared" si="4"/>
        <v>25.57911641966534</v>
      </c>
      <c r="F89" s="4">
        <f t="shared" si="5"/>
        <v>1.6187830012871547</v>
      </c>
    </row>
    <row r="90" spans="2:6" x14ac:dyDescent="0.25">
      <c r="B90">
        <v>19</v>
      </c>
      <c r="C90" s="4">
        <f t="shared" si="6"/>
        <v>19.657911641966535</v>
      </c>
      <c r="D90" s="4">
        <f t="shared" si="7"/>
        <v>-1.5404352686707501</v>
      </c>
      <c r="E90" s="4">
        <f t="shared" si="4"/>
        <v>18.117476373295787</v>
      </c>
      <c r="F90" s="4">
        <f t="shared" si="5"/>
        <v>4.6448611931800681</v>
      </c>
    </row>
    <row r="91" spans="2:6" x14ac:dyDescent="0.25">
      <c r="B91">
        <v>29</v>
      </c>
      <c r="C91" s="4">
        <f t="shared" si="6"/>
        <v>27.911747637329579</v>
      </c>
      <c r="D91" s="4">
        <f t="shared" si="7"/>
        <v>-0.56100814226737061</v>
      </c>
      <c r="E91" s="4">
        <f t="shared" si="4"/>
        <v>27.350739495062207</v>
      </c>
      <c r="F91" s="4">
        <f t="shared" si="5"/>
        <v>5.6871051894406648</v>
      </c>
    </row>
    <row r="92" spans="2:6" x14ac:dyDescent="0.25">
      <c r="B92">
        <v>37</v>
      </c>
      <c r="C92" s="4">
        <f t="shared" si="6"/>
        <v>36.035073949506227</v>
      </c>
      <c r="D92" s="4">
        <f t="shared" si="7"/>
        <v>0.30742530317703132</v>
      </c>
      <c r="E92" s="4">
        <f t="shared" si="4"/>
        <v>36.342499252683261</v>
      </c>
      <c r="F92" s="4">
        <f t="shared" si="5"/>
        <v>1.7770290468019971</v>
      </c>
    </row>
    <row r="93" spans="2:6" x14ac:dyDescent="0.25">
      <c r="B93">
        <v>41</v>
      </c>
      <c r="C93" s="4">
        <f t="shared" si="6"/>
        <v>40.534249925268327</v>
      </c>
      <c r="D93" s="4">
        <f t="shared" si="7"/>
        <v>0.72660037043553816</v>
      </c>
      <c r="E93" s="4">
        <f t="shared" si="4"/>
        <v>41.260850295703868</v>
      </c>
      <c r="F93" s="4">
        <f t="shared" si="5"/>
        <v>0.63622023342406842</v>
      </c>
    </row>
    <row r="94" spans="2:6" x14ac:dyDescent="0.25">
      <c r="B94">
        <v>57</v>
      </c>
      <c r="C94" s="4">
        <f t="shared" si="6"/>
        <v>55.426085029570388</v>
      </c>
      <c r="D94" s="4">
        <f t="shared" si="7"/>
        <v>2.1431238438221905</v>
      </c>
      <c r="E94" s="4">
        <f t="shared" si="4"/>
        <v>57.569208873392576</v>
      </c>
      <c r="F94" s="4">
        <f t="shared" si="5"/>
        <v>0.99861205858346636</v>
      </c>
    </row>
    <row r="95" spans="2:6" x14ac:dyDescent="0.25">
      <c r="B95">
        <v>50</v>
      </c>
      <c r="C95" s="4">
        <f t="shared" si="6"/>
        <v>50.756920887339255</v>
      </c>
      <c r="D95" s="4">
        <f t="shared" si="7"/>
        <v>1.4618950452168582</v>
      </c>
      <c r="E95" s="4">
        <f t="shared" si="4"/>
        <v>52.218815932556112</v>
      </c>
      <c r="F95" s="4">
        <f t="shared" si="5"/>
        <v>4.4376318651122233</v>
      </c>
    </row>
    <row r="96" spans="2:6" x14ac:dyDescent="0.25">
      <c r="B96">
        <v>19</v>
      </c>
      <c r="C96" s="4">
        <f t="shared" si="6"/>
        <v>22.321881593255611</v>
      </c>
      <c r="D96" s="4">
        <f t="shared" si="7"/>
        <v>-1.5277983887131923</v>
      </c>
      <c r="E96" s="4">
        <f t="shared" si="4"/>
        <v>20.794083204542417</v>
      </c>
      <c r="F96" s="4">
        <f t="shared" si="5"/>
        <v>9.4425431818021952</v>
      </c>
    </row>
    <row r="97" spans="2:6" x14ac:dyDescent="0.25">
      <c r="B97">
        <v>38</v>
      </c>
      <c r="C97" s="4">
        <f t="shared" si="6"/>
        <v>36.279408320454245</v>
      </c>
      <c r="D97" s="4">
        <f t="shared" si="7"/>
        <v>2.073412287799048E-2</v>
      </c>
      <c r="E97" s="4">
        <f t="shared" si="4"/>
        <v>36.300142443332234</v>
      </c>
      <c r="F97" s="4">
        <f t="shared" si="5"/>
        <v>4.4733093596520153</v>
      </c>
    </row>
    <row r="98" spans="2:6" x14ac:dyDescent="0.25">
      <c r="B98">
        <v>39</v>
      </c>
      <c r="C98" s="4">
        <f t="shared" si="6"/>
        <v>38.730014244333226</v>
      </c>
      <c r="D98" s="4">
        <f t="shared" si="7"/>
        <v>0.2637213029780896</v>
      </c>
      <c r="E98" s="4">
        <f t="shared" si="4"/>
        <v>38.993735547311317</v>
      </c>
      <c r="F98" s="4">
        <f t="shared" si="5"/>
        <v>1.6062699201750789E-2</v>
      </c>
    </row>
    <row r="99" spans="2:6" x14ac:dyDescent="0.25">
      <c r="B99">
        <v>45</v>
      </c>
      <c r="C99" s="4">
        <f t="shared" si="6"/>
        <v>44.399373554731127</v>
      </c>
      <c r="D99" s="4">
        <f t="shared" si="7"/>
        <v>0.80428510372007078</v>
      </c>
      <c r="E99" s="4">
        <f t="shared" si="4"/>
        <v>45.203658658451197</v>
      </c>
      <c r="F99" s="4">
        <f t="shared" si="5"/>
        <v>0.45257479655821464</v>
      </c>
    </row>
    <row r="100" spans="2:6" x14ac:dyDescent="0.25">
      <c r="B100">
        <v>20</v>
      </c>
      <c r="C100" s="4">
        <f t="shared" si="6"/>
        <v>22.520365865845118</v>
      </c>
      <c r="D100" s="4">
        <f t="shared" si="7"/>
        <v>-1.4640441755405376</v>
      </c>
      <c r="E100" s="4">
        <f t="shared" si="4"/>
        <v>21.056321690304582</v>
      </c>
      <c r="F100" s="4">
        <f t="shared" si="5"/>
        <v>5.28160845152291</v>
      </c>
    </row>
    <row r="101" spans="2:6" x14ac:dyDescent="0.25">
      <c r="B101">
        <v>36</v>
      </c>
      <c r="C101" s="4">
        <f t="shared" si="6"/>
        <v>34.505632169030456</v>
      </c>
      <c r="D101" s="4">
        <f t="shared" si="7"/>
        <v>-0.11911312766795001</v>
      </c>
      <c r="E101" s="4">
        <f t="shared" si="4"/>
        <v>34.386519041362504</v>
      </c>
      <c r="F101" s="4">
        <f t="shared" si="5"/>
        <v>4.4818915517708211</v>
      </c>
    </row>
    <row r="102" spans="2:6" x14ac:dyDescent="0.25">
      <c r="B102">
        <v>35</v>
      </c>
      <c r="C102" s="4">
        <f t="shared" si="6"/>
        <v>34.93865190413625</v>
      </c>
      <c r="D102" s="4">
        <f t="shared" si="7"/>
        <v>-6.3899841390575543E-2</v>
      </c>
      <c r="E102" s="4">
        <f t="shared" si="4"/>
        <v>34.874752062745678</v>
      </c>
      <c r="F102" s="4">
        <f t="shared" si="5"/>
        <v>0.35785124929806295</v>
      </c>
    </row>
    <row r="103" spans="2:6" x14ac:dyDescent="0.25">
      <c r="B103">
        <v>56</v>
      </c>
      <c r="C103" s="4">
        <f t="shared" si="6"/>
        <v>53.887475206274566</v>
      </c>
      <c r="D103" s="4">
        <f t="shared" si="7"/>
        <v>1.8373724729623135</v>
      </c>
      <c r="E103" s="4">
        <f t="shared" si="4"/>
        <v>55.724847679236881</v>
      </c>
      <c r="F103" s="4">
        <f t="shared" si="5"/>
        <v>0.49134342993414193</v>
      </c>
    </row>
    <row r="104" spans="2:6" x14ac:dyDescent="0.25">
      <c r="B104">
        <v>31</v>
      </c>
      <c r="C104" s="4">
        <f t="shared" si="6"/>
        <v>33.472484767923689</v>
      </c>
      <c r="D104" s="4">
        <f t="shared" si="7"/>
        <v>-0.38786381816900573</v>
      </c>
      <c r="E104" s="4">
        <f t="shared" si="4"/>
        <v>33.084620949754679</v>
      </c>
      <c r="F104" s="4">
        <f t="shared" si="5"/>
        <v>6.7245837088860627</v>
      </c>
    </row>
    <row r="105" spans="2:6" x14ac:dyDescent="0.25">
      <c r="B105">
        <v>50</v>
      </c>
      <c r="C105" s="4">
        <f t="shared" si="6"/>
        <v>48.308462094975468</v>
      </c>
      <c r="D105" s="4">
        <f t="shared" si="7"/>
        <v>1.1345202963530727</v>
      </c>
      <c r="E105" s="4">
        <f t="shared" si="4"/>
        <v>49.442982391328542</v>
      </c>
      <c r="F105" s="4">
        <f t="shared" si="5"/>
        <v>1.1140352173429164</v>
      </c>
    </row>
    <row r="106" spans="2:6" x14ac:dyDescent="0.25">
      <c r="B106">
        <v>41</v>
      </c>
      <c r="C106" s="4">
        <f t="shared" si="6"/>
        <v>41.844298239132854</v>
      </c>
      <c r="D106" s="4">
        <f t="shared" si="7"/>
        <v>0.37465188113350412</v>
      </c>
      <c r="E106" s="4">
        <f t="shared" si="4"/>
        <v>42.218950120266356</v>
      </c>
      <c r="F106" s="4">
        <f t="shared" si="5"/>
        <v>2.9730490738203814</v>
      </c>
    </row>
    <row r="107" spans="2:6" x14ac:dyDescent="0.25">
      <c r="B107">
        <v>35</v>
      </c>
      <c r="C107" s="4">
        <f t="shared" si="6"/>
        <v>35.721895012026636</v>
      </c>
      <c r="D107" s="4">
        <f t="shared" si="7"/>
        <v>-0.2750536296904682</v>
      </c>
      <c r="E107" s="4">
        <f t="shared" si="4"/>
        <v>35.446841382336167</v>
      </c>
      <c r="F107" s="4">
        <f t="shared" si="5"/>
        <v>1.2766896638176206</v>
      </c>
    </row>
    <row r="108" spans="2:6" x14ac:dyDescent="0.25">
      <c r="B108">
        <v>44</v>
      </c>
      <c r="C108" s="4">
        <f t="shared" si="6"/>
        <v>43.144684138233615</v>
      </c>
      <c r="D108" s="4">
        <f t="shared" si="7"/>
        <v>0.49473064589927651</v>
      </c>
      <c r="E108" s="4">
        <f t="shared" si="4"/>
        <v>43.639414784132889</v>
      </c>
      <c r="F108" s="4">
        <f t="shared" si="5"/>
        <v>0.81951185424343465</v>
      </c>
    </row>
    <row r="109" spans="2:6" x14ac:dyDescent="0.25">
      <c r="B109">
        <v>63</v>
      </c>
      <c r="C109" s="4">
        <f t="shared" si="6"/>
        <v>61.063941478413291</v>
      </c>
      <c r="D109" s="4">
        <f t="shared" si="7"/>
        <v>2.2371833153273166</v>
      </c>
      <c r="E109" s="4">
        <f t="shared" si="4"/>
        <v>63.301124793740605</v>
      </c>
      <c r="F109" s="4">
        <f t="shared" si="5"/>
        <v>0.47797586308032608</v>
      </c>
    </row>
    <row r="110" spans="2:6" x14ac:dyDescent="0.25">
      <c r="B110">
        <v>40</v>
      </c>
      <c r="C110" s="4">
        <f t="shared" si="6"/>
        <v>42.330112479374058</v>
      </c>
      <c r="D110" s="4">
        <f t="shared" si="7"/>
        <v>0.14008208389066157</v>
      </c>
      <c r="E110" s="4">
        <f t="shared" si="4"/>
        <v>42.47019456326472</v>
      </c>
      <c r="F110" s="4">
        <f t="shared" si="5"/>
        <v>6.1754864081617988</v>
      </c>
    </row>
  </sheetData>
  <mergeCells count="2">
    <mergeCell ref="J13:K13"/>
    <mergeCell ref="J14:K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E4" sqref="E4"/>
    </sheetView>
  </sheetViews>
  <sheetFormatPr defaultRowHeight="15" x14ac:dyDescent="0.25"/>
  <cols>
    <col min="1" max="1" width="10.28515625" customWidth="1"/>
    <col min="2" max="2" width="18.140625" customWidth="1"/>
    <col min="3" max="3" width="15.140625" customWidth="1"/>
    <col min="4" max="4" width="14.140625" customWidth="1"/>
  </cols>
  <sheetData>
    <row r="1" spans="1:11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7</v>
      </c>
    </row>
    <row r="2" spans="1:11" x14ac:dyDescent="0.25">
      <c r="A2" s="1">
        <v>43847</v>
      </c>
      <c r="B2">
        <v>266</v>
      </c>
    </row>
    <row r="3" spans="1:11" x14ac:dyDescent="0.25">
      <c r="A3" s="1">
        <v>43878</v>
      </c>
      <c r="B3">
        <v>145.9</v>
      </c>
      <c r="C3" s="6">
        <f>B3</f>
        <v>145.9</v>
      </c>
      <c r="D3" s="3">
        <f>B3-B2</f>
        <v>-120.1</v>
      </c>
    </row>
    <row r="4" spans="1:11" x14ac:dyDescent="0.25">
      <c r="A4" s="1">
        <v>43907</v>
      </c>
      <c r="B4">
        <v>183.1</v>
      </c>
      <c r="C4" s="4">
        <f>$H$4*B4+(1-$H$4)*(C3+D3)</f>
        <v>167.37</v>
      </c>
      <c r="D4" s="4">
        <f>$H$6*(C4-C3)+(1-$H$6)*D3</f>
        <v>-91.786000000000001</v>
      </c>
      <c r="E4" s="4">
        <f>C3+D3</f>
        <v>25.800000000000011</v>
      </c>
      <c r="F4" s="5">
        <f>ABS(B4-E4)/B4</f>
        <v>0.85909339158929543</v>
      </c>
      <c r="H4" s="2">
        <v>0.9</v>
      </c>
    </row>
    <row r="5" spans="1:11" x14ac:dyDescent="0.25">
      <c r="A5" s="1">
        <v>43938</v>
      </c>
      <c r="B5">
        <v>119.3</v>
      </c>
      <c r="C5" s="4">
        <f t="shared" ref="C5:C37" si="0">$H$4*B5+(1-$H$4)*(C4+D4)</f>
        <v>114.92840000000001</v>
      </c>
      <c r="D5" s="4">
        <f t="shared" ref="D5:D37" si="1">$H$6*(C5-C4)+(1-$H$6)*D4</f>
        <v>-83.917120000000011</v>
      </c>
      <c r="E5" s="4">
        <f t="shared" ref="E5:E37" si="2">C4+D4</f>
        <v>75.584000000000003</v>
      </c>
      <c r="F5" s="5">
        <f t="shared" ref="F5:F37" si="3">ABS(B5-E5)/B5</f>
        <v>0.36643755238893544</v>
      </c>
    </row>
    <row r="6" spans="1:11" x14ac:dyDescent="0.25">
      <c r="A6" s="1">
        <v>43968</v>
      </c>
      <c r="B6">
        <v>180.3</v>
      </c>
      <c r="C6" s="4">
        <f t="shared" si="0"/>
        <v>165.371128</v>
      </c>
      <c r="D6" s="4">
        <f t="shared" si="1"/>
        <v>-57.045150400000018</v>
      </c>
      <c r="E6" s="4">
        <f t="shared" si="2"/>
        <v>31.011279999999999</v>
      </c>
      <c r="F6" s="5">
        <f t="shared" si="3"/>
        <v>0.82800177481974491</v>
      </c>
      <c r="H6" s="2">
        <v>0.2</v>
      </c>
    </row>
    <row r="7" spans="1:11" x14ac:dyDescent="0.25">
      <c r="A7" s="1">
        <v>43999</v>
      </c>
      <c r="B7">
        <v>168.5</v>
      </c>
      <c r="C7" s="4">
        <f t="shared" si="0"/>
        <v>162.48259776</v>
      </c>
      <c r="D7" s="4">
        <f t="shared" si="1"/>
        <v>-46.213826368000014</v>
      </c>
      <c r="E7" s="4">
        <f t="shared" si="2"/>
        <v>108.32597759999999</v>
      </c>
      <c r="F7" s="5">
        <f t="shared" si="3"/>
        <v>0.35711585994065287</v>
      </c>
    </row>
    <row r="8" spans="1:11" x14ac:dyDescent="0.25">
      <c r="A8" s="1">
        <v>44029</v>
      </c>
      <c r="B8">
        <v>231.8</v>
      </c>
      <c r="C8" s="4">
        <f t="shared" si="0"/>
        <v>220.2468771392</v>
      </c>
      <c r="D8" s="4">
        <f t="shared" si="1"/>
        <v>-25.418205218560015</v>
      </c>
      <c r="E8" s="4">
        <f t="shared" si="2"/>
        <v>116.26877139199999</v>
      </c>
      <c r="F8" s="5">
        <f t="shared" si="3"/>
        <v>0.49840909666954275</v>
      </c>
    </row>
    <row r="9" spans="1:11" x14ac:dyDescent="0.25">
      <c r="A9" s="1">
        <v>44060</v>
      </c>
      <c r="B9">
        <v>224.5</v>
      </c>
      <c r="C9" s="4">
        <f t="shared" si="0"/>
        <v>221.532867192064</v>
      </c>
      <c r="D9" s="4">
        <f t="shared" si="1"/>
        <v>-20.077366164275212</v>
      </c>
      <c r="E9" s="4">
        <f t="shared" si="2"/>
        <v>194.82867192063998</v>
      </c>
      <c r="F9" s="5">
        <f t="shared" si="3"/>
        <v>0.1321662720684188</v>
      </c>
    </row>
    <row r="10" spans="1:11" x14ac:dyDescent="0.25">
      <c r="A10" s="1">
        <v>44091</v>
      </c>
      <c r="B10">
        <v>192.8</v>
      </c>
      <c r="C10" s="4">
        <f t="shared" si="0"/>
        <v>193.66555010277889</v>
      </c>
      <c r="D10" s="4">
        <f t="shared" si="1"/>
        <v>-21.635356349277195</v>
      </c>
      <c r="E10" s="4">
        <f t="shared" si="2"/>
        <v>201.45550102778878</v>
      </c>
      <c r="F10" s="5">
        <f t="shared" si="3"/>
        <v>4.4893677530024753E-2</v>
      </c>
    </row>
    <row r="11" spans="1:11" x14ac:dyDescent="0.25">
      <c r="A11" s="1">
        <v>44121</v>
      </c>
      <c r="B11">
        <v>122.9</v>
      </c>
      <c r="C11" s="4">
        <f t="shared" si="0"/>
        <v>127.81301937535018</v>
      </c>
      <c r="D11" s="4">
        <f t="shared" si="1"/>
        <v>-30.478791224907503</v>
      </c>
      <c r="E11" s="4">
        <f t="shared" si="2"/>
        <v>172.03019375350169</v>
      </c>
      <c r="F11" s="5">
        <f t="shared" si="3"/>
        <v>0.39975747561840264</v>
      </c>
    </row>
    <row r="12" spans="1:11" x14ac:dyDescent="0.25">
      <c r="A12" s="1">
        <v>44152</v>
      </c>
      <c r="B12">
        <v>336.5</v>
      </c>
      <c r="C12" s="4">
        <f t="shared" si="0"/>
        <v>312.58342281504429</v>
      </c>
      <c r="D12" s="4">
        <f t="shared" si="1"/>
        <v>12.571047708012824</v>
      </c>
      <c r="E12" s="4">
        <f t="shared" si="2"/>
        <v>97.334228150442669</v>
      </c>
      <c r="F12" s="5">
        <f t="shared" si="3"/>
        <v>0.71074523580849136</v>
      </c>
    </row>
    <row r="13" spans="1:11" x14ac:dyDescent="0.25">
      <c r="A13" s="1">
        <v>44182</v>
      </c>
      <c r="B13">
        <v>185.9</v>
      </c>
      <c r="C13" s="4">
        <f t="shared" si="0"/>
        <v>199.82544705230572</v>
      </c>
      <c r="D13" s="4">
        <f t="shared" si="1"/>
        <v>-12.494756986137457</v>
      </c>
      <c r="E13" s="4">
        <f t="shared" si="2"/>
        <v>325.15447052305711</v>
      </c>
      <c r="F13" s="5">
        <f t="shared" si="3"/>
        <v>0.74908268167324965</v>
      </c>
      <c r="J13" s="7" t="s">
        <v>4</v>
      </c>
      <c r="K13" s="7"/>
    </row>
    <row r="14" spans="1:11" x14ac:dyDescent="0.25">
      <c r="A14" s="1">
        <v>43848</v>
      </c>
      <c r="B14">
        <v>194.3</v>
      </c>
      <c r="C14" s="4">
        <f t="shared" si="0"/>
        <v>193.60306900661683</v>
      </c>
      <c r="D14" s="4">
        <f t="shared" si="1"/>
        <v>-11.240281198047743</v>
      </c>
      <c r="E14" s="4">
        <f t="shared" si="2"/>
        <v>187.33069006616827</v>
      </c>
      <c r="F14" s="5">
        <f t="shared" si="3"/>
        <v>3.5868810776282747E-2</v>
      </c>
      <c r="J14" s="7" t="s">
        <v>5</v>
      </c>
      <c r="K14" s="7"/>
    </row>
    <row r="15" spans="1:11" x14ac:dyDescent="0.25">
      <c r="A15" s="1">
        <v>43879</v>
      </c>
      <c r="B15">
        <v>149.5</v>
      </c>
      <c r="C15" s="4">
        <f t="shared" si="0"/>
        <v>152.78627878085692</v>
      </c>
      <c r="D15" s="4">
        <f t="shared" si="1"/>
        <v>-17.155583003590181</v>
      </c>
      <c r="E15" s="4">
        <f t="shared" si="2"/>
        <v>182.3627878085691</v>
      </c>
      <c r="F15" s="5">
        <f t="shared" si="3"/>
        <v>0.21981797865263608</v>
      </c>
    </row>
    <row r="16" spans="1:11" x14ac:dyDescent="0.25">
      <c r="A16" s="1">
        <v>43908</v>
      </c>
      <c r="B16">
        <v>210.1</v>
      </c>
      <c r="C16" s="4">
        <f t="shared" si="0"/>
        <v>202.65306957772668</v>
      </c>
      <c r="D16" s="4">
        <f t="shared" si="1"/>
        <v>-3.7511082434981926</v>
      </c>
      <c r="E16" s="4">
        <f t="shared" si="2"/>
        <v>135.63069577726674</v>
      </c>
      <c r="F16" s="5">
        <f t="shared" si="3"/>
        <v>0.35444695013200028</v>
      </c>
    </row>
    <row r="17" spans="1:6" x14ac:dyDescent="0.25">
      <c r="A17" s="1">
        <v>43939</v>
      </c>
      <c r="B17">
        <v>273.3</v>
      </c>
      <c r="C17" s="4">
        <f t="shared" si="0"/>
        <v>265.86019613342285</v>
      </c>
      <c r="D17" s="4">
        <f t="shared" si="1"/>
        <v>9.6405387163406786</v>
      </c>
      <c r="E17" s="4">
        <f t="shared" si="2"/>
        <v>198.9019613342285</v>
      </c>
      <c r="F17" s="5">
        <f t="shared" si="3"/>
        <v>0.27222114403868097</v>
      </c>
    </row>
    <row r="18" spans="1:6" x14ac:dyDescent="0.25">
      <c r="A18" s="1">
        <v>43969</v>
      </c>
      <c r="B18">
        <v>191.4</v>
      </c>
      <c r="C18" s="4">
        <f t="shared" si="0"/>
        <v>199.81007348497636</v>
      </c>
      <c r="D18" s="4">
        <f t="shared" si="1"/>
        <v>-5.4975935566167564</v>
      </c>
      <c r="E18" s="4">
        <f t="shared" si="2"/>
        <v>275.50073484976355</v>
      </c>
      <c r="F18" s="5">
        <f t="shared" si="3"/>
        <v>0.43939777873439673</v>
      </c>
    </row>
    <row r="19" spans="1:6" x14ac:dyDescent="0.25">
      <c r="A19" s="1">
        <v>44000</v>
      </c>
      <c r="B19">
        <v>287</v>
      </c>
      <c r="C19" s="4">
        <f t="shared" si="0"/>
        <v>277.73124799283596</v>
      </c>
      <c r="D19" s="4">
        <f t="shared" si="1"/>
        <v>11.186160056278517</v>
      </c>
      <c r="E19" s="4">
        <f t="shared" si="2"/>
        <v>194.31247992835961</v>
      </c>
      <c r="F19" s="5">
        <f t="shared" si="3"/>
        <v>0.32295303160850308</v>
      </c>
    </row>
    <row r="20" spans="1:6" x14ac:dyDescent="0.25">
      <c r="A20" s="1">
        <v>44030</v>
      </c>
      <c r="B20">
        <v>226</v>
      </c>
      <c r="C20" s="4">
        <f t="shared" si="0"/>
        <v>232.29174080491146</v>
      </c>
      <c r="D20" s="4">
        <f t="shared" si="1"/>
        <v>-0.13897339256208774</v>
      </c>
      <c r="E20" s="4">
        <f t="shared" si="2"/>
        <v>288.9174080491145</v>
      </c>
      <c r="F20" s="5">
        <f t="shared" si="3"/>
        <v>0.27839561083678982</v>
      </c>
    </row>
    <row r="21" spans="1:6" x14ac:dyDescent="0.25">
      <c r="A21" s="1">
        <v>44061</v>
      </c>
      <c r="B21">
        <v>303.60000000000002</v>
      </c>
      <c r="C21" s="4">
        <f t="shared" si="0"/>
        <v>296.45527674123491</v>
      </c>
      <c r="D21" s="4">
        <f t="shared" si="1"/>
        <v>12.721528473215022</v>
      </c>
      <c r="E21" s="4">
        <f t="shared" si="2"/>
        <v>232.15276741234936</v>
      </c>
      <c r="F21" s="5">
        <f t="shared" si="3"/>
        <v>0.23533344067078607</v>
      </c>
    </row>
    <row r="22" spans="1:6" x14ac:dyDescent="0.25">
      <c r="A22" s="1">
        <v>44092</v>
      </c>
      <c r="B22">
        <v>289.89999999999998</v>
      </c>
      <c r="C22" s="4">
        <f t="shared" si="0"/>
        <v>291.82768052144496</v>
      </c>
      <c r="D22" s="4">
        <f t="shared" si="1"/>
        <v>9.2517035346140286</v>
      </c>
      <c r="E22" s="4">
        <f t="shared" si="2"/>
        <v>309.17680521444993</v>
      </c>
      <c r="F22" s="5">
        <f t="shared" si="3"/>
        <v>6.6494671315798393E-2</v>
      </c>
    </row>
    <row r="23" spans="1:6" x14ac:dyDescent="0.25">
      <c r="A23" s="1">
        <v>44122</v>
      </c>
      <c r="B23">
        <v>421.6</v>
      </c>
      <c r="C23" s="4">
        <f t="shared" si="0"/>
        <v>409.54793840560592</v>
      </c>
      <c r="D23" s="4">
        <f t="shared" si="1"/>
        <v>30.945414404523415</v>
      </c>
      <c r="E23" s="4">
        <f t="shared" si="2"/>
        <v>301.07938405605898</v>
      </c>
      <c r="F23" s="5">
        <f t="shared" si="3"/>
        <v>0.28586483857671025</v>
      </c>
    </row>
    <row r="24" spans="1:6" x14ac:dyDescent="0.25">
      <c r="A24" s="1">
        <v>44153</v>
      </c>
      <c r="B24">
        <v>264.5</v>
      </c>
      <c r="C24" s="4">
        <f t="shared" si="0"/>
        <v>282.09933528101294</v>
      </c>
      <c r="D24" s="4">
        <f t="shared" si="1"/>
        <v>-0.73338910129986346</v>
      </c>
      <c r="E24" s="4">
        <f t="shared" si="2"/>
        <v>440.49335281012935</v>
      </c>
      <c r="F24" s="5">
        <f t="shared" si="3"/>
        <v>0.66538129606854202</v>
      </c>
    </row>
    <row r="25" spans="1:6" x14ac:dyDescent="0.25">
      <c r="A25" s="1">
        <v>44183</v>
      </c>
      <c r="B25">
        <v>342.3</v>
      </c>
      <c r="C25" s="4">
        <f t="shared" si="0"/>
        <v>336.20659461797129</v>
      </c>
      <c r="D25" s="4">
        <f t="shared" si="1"/>
        <v>10.23474058635178</v>
      </c>
      <c r="E25" s="4">
        <f t="shared" si="2"/>
        <v>281.36594617971309</v>
      </c>
      <c r="F25" s="5">
        <f t="shared" si="3"/>
        <v>0.17801359573557382</v>
      </c>
    </row>
    <row r="26" spans="1:6" x14ac:dyDescent="0.25">
      <c r="A26" s="1">
        <v>43849</v>
      </c>
      <c r="B26">
        <v>339.7</v>
      </c>
      <c r="C26" s="4">
        <f t="shared" si="0"/>
        <v>340.37413352043234</v>
      </c>
      <c r="D26" s="4">
        <f t="shared" si="1"/>
        <v>9.021300249573633</v>
      </c>
      <c r="E26" s="4">
        <f t="shared" si="2"/>
        <v>346.44133520432308</v>
      </c>
      <c r="F26" s="5">
        <f t="shared" si="3"/>
        <v>1.9844966748080933E-2</v>
      </c>
    </row>
    <row r="27" spans="1:6" x14ac:dyDescent="0.25">
      <c r="A27" s="1">
        <v>43880</v>
      </c>
      <c r="B27">
        <v>440.4</v>
      </c>
      <c r="C27" s="4">
        <f t="shared" si="0"/>
        <v>431.29954337700059</v>
      </c>
      <c r="D27" s="4">
        <f t="shared" si="1"/>
        <v>25.402122170972557</v>
      </c>
      <c r="E27" s="4">
        <f t="shared" si="2"/>
        <v>349.39543377000598</v>
      </c>
      <c r="F27" s="5">
        <f t="shared" si="3"/>
        <v>0.20664070442777929</v>
      </c>
    </row>
    <row r="28" spans="1:6" x14ac:dyDescent="0.25">
      <c r="A28" s="1">
        <v>43909</v>
      </c>
      <c r="B28">
        <v>315.89999999999998</v>
      </c>
      <c r="C28" s="4">
        <f t="shared" si="0"/>
        <v>329.98016655479728</v>
      </c>
      <c r="D28" s="4">
        <f t="shared" si="1"/>
        <v>5.7822372337383854E-2</v>
      </c>
      <c r="E28" s="4">
        <f t="shared" si="2"/>
        <v>456.70166554797316</v>
      </c>
      <c r="F28" s="5">
        <f t="shared" si="3"/>
        <v>0.44571594032280215</v>
      </c>
    </row>
    <row r="29" spans="1:6" x14ac:dyDescent="0.25">
      <c r="A29" s="1">
        <v>43940</v>
      </c>
      <c r="B29">
        <v>439.3</v>
      </c>
      <c r="C29" s="4">
        <f t="shared" si="0"/>
        <v>428.37379889271347</v>
      </c>
      <c r="D29" s="4">
        <f t="shared" si="1"/>
        <v>19.724984365453146</v>
      </c>
      <c r="E29" s="4">
        <f t="shared" si="2"/>
        <v>330.03798892713468</v>
      </c>
      <c r="F29" s="5">
        <f t="shared" si="3"/>
        <v>0.2487184408669823</v>
      </c>
    </row>
    <row r="30" spans="1:6" x14ac:dyDescent="0.25">
      <c r="A30" s="1">
        <v>43970</v>
      </c>
      <c r="B30">
        <v>401.3</v>
      </c>
      <c r="C30" s="4">
        <f t="shared" si="0"/>
        <v>405.97987832581668</v>
      </c>
      <c r="D30" s="4">
        <f t="shared" si="1"/>
        <v>11.301203378983161</v>
      </c>
      <c r="E30" s="4">
        <f t="shared" si="2"/>
        <v>448.09878325816663</v>
      </c>
      <c r="F30" s="5">
        <f t="shared" si="3"/>
        <v>0.1166179498085388</v>
      </c>
    </row>
    <row r="31" spans="1:6" x14ac:dyDescent="0.25">
      <c r="A31" s="1">
        <v>44001</v>
      </c>
      <c r="B31">
        <v>437.4</v>
      </c>
      <c r="C31" s="4">
        <f t="shared" si="0"/>
        <v>435.38810817047994</v>
      </c>
      <c r="D31" s="4">
        <f t="shared" si="1"/>
        <v>14.922608672119178</v>
      </c>
      <c r="E31" s="4">
        <f t="shared" si="2"/>
        <v>417.28108170479982</v>
      </c>
      <c r="F31" s="5">
        <f t="shared" si="3"/>
        <v>4.5996612471879653E-2</v>
      </c>
    </row>
    <row r="32" spans="1:6" x14ac:dyDescent="0.25">
      <c r="A32" s="1">
        <v>44031</v>
      </c>
      <c r="B32">
        <v>575.5</v>
      </c>
      <c r="C32" s="4">
        <f t="shared" si="0"/>
        <v>562.98107168425997</v>
      </c>
      <c r="D32" s="4">
        <f t="shared" si="1"/>
        <v>37.456679640451355</v>
      </c>
      <c r="E32" s="4">
        <f t="shared" si="2"/>
        <v>450.31071684259911</v>
      </c>
      <c r="F32" s="5">
        <f t="shared" si="3"/>
        <v>0.21753133476524916</v>
      </c>
    </row>
    <row r="33" spans="1:6" x14ac:dyDescent="0.25">
      <c r="A33" s="1">
        <v>44062</v>
      </c>
      <c r="B33">
        <v>407.6</v>
      </c>
      <c r="C33" s="4">
        <f t="shared" si="0"/>
        <v>426.88377513247116</v>
      </c>
      <c r="D33" s="4">
        <f t="shared" si="1"/>
        <v>2.7458844020033233</v>
      </c>
      <c r="E33" s="4">
        <f t="shared" si="2"/>
        <v>600.43775132471137</v>
      </c>
      <c r="F33" s="5">
        <f t="shared" si="3"/>
        <v>0.47310537616464998</v>
      </c>
    </row>
    <row r="34" spans="1:6" x14ac:dyDescent="0.25">
      <c r="A34" s="1">
        <v>44093</v>
      </c>
      <c r="B34">
        <v>682</v>
      </c>
      <c r="C34" s="4">
        <f t="shared" si="0"/>
        <v>656.76296595344752</v>
      </c>
      <c r="D34" s="4">
        <f t="shared" si="1"/>
        <v>48.172545685797935</v>
      </c>
      <c r="E34" s="4">
        <f t="shared" si="2"/>
        <v>429.62965953447446</v>
      </c>
      <c r="F34" s="5">
        <f t="shared" si="3"/>
        <v>0.37004448748610785</v>
      </c>
    </row>
    <row r="35" spans="1:6" x14ac:dyDescent="0.25">
      <c r="A35" s="1">
        <v>44123</v>
      </c>
      <c r="B35">
        <v>475.3</v>
      </c>
      <c r="C35" s="4">
        <f t="shared" si="0"/>
        <v>498.26355116392455</v>
      </c>
      <c r="D35" s="4">
        <f t="shared" si="1"/>
        <v>6.8381535907337572</v>
      </c>
      <c r="E35" s="4">
        <f t="shared" si="2"/>
        <v>704.93551163924542</v>
      </c>
      <c r="F35" s="5">
        <f t="shared" si="3"/>
        <v>0.48313804258204379</v>
      </c>
    </row>
    <row r="36" spans="1:6" x14ac:dyDescent="0.25">
      <c r="A36" s="1">
        <v>44154</v>
      </c>
      <c r="B36">
        <v>581.29999999999995</v>
      </c>
      <c r="C36" s="4">
        <f t="shared" si="0"/>
        <v>573.68017047546573</v>
      </c>
      <c r="D36" s="4">
        <f t="shared" si="1"/>
        <v>20.553846734895245</v>
      </c>
      <c r="E36" s="4">
        <f t="shared" si="2"/>
        <v>505.10170475465833</v>
      </c>
      <c r="F36" s="5">
        <f t="shared" si="3"/>
        <v>0.1310825653627071</v>
      </c>
    </row>
    <row r="37" spans="1:6" x14ac:dyDescent="0.25">
      <c r="A37" s="1">
        <v>44184</v>
      </c>
      <c r="B37">
        <v>646.9</v>
      </c>
      <c r="C37" s="4">
        <f t="shared" si="0"/>
        <v>641.63340172103608</v>
      </c>
      <c r="D37" s="4">
        <f t="shared" si="1"/>
        <v>30.03372363703027</v>
      </c>
      <c r="E37" s="4">
        <f t="shared" si="2"/>
        <v>594.234017210361</v>
      </c>
      <c r="F37" s="5">
        <f t="shared" si="3"/>
        <v>8.1412865651010941E-2</v>
      </c>
    </row>
    <row r="38" spans="1:6" x14ac:dyDescent="0.25">
      <c r="F38" s="5">
        <f>AVERAGE(F4:F37)*100</f>
        <v>32.763945446797912</v>
      </c>
    </row>
  </sheetData>
  <mergeCells count="2">
    <mergeCell ref="J13:K13"/>
    <mergeCell ref="J14:K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</vt:lpstr>
      <vt:lpstr>FIX 2</vt:lpstr>
      <vt:lpstr>data5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Yahya Ubaid</dc:creator>
  <cp:lastModifiedBy>Muhammad Yahya Ubaid</cp:lastModifiedBy>
  <dcterms:created xsi:type="dcterms:W3CDTF">2020-07-07T12:12:20Z</dcterms:created>
  <dcterms:modified xsi:type="dcterms:W3CDTF">2020-07-09T15:21:16Z</dcterms:modified>
</cp:coreProperties>
</file>